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 firstSheet="3" activeTab="13"/>
  </bookViews>
  <sheets>
    <sheet name="2014" sheetId="1" r:id="rId1"/>
    <sheet name="2015" sheetId="3" r:id="rId2"/>
    <sheet name="2016" sheetId="4" r:id="rId3"/>
    <sheet name="2017" sheetId="5" r:id="rId4"/>
    <sheet name="2018" sheetId="6" r:id="rId5"/>
    <sheet name="2019" sheetId="8" r:id="rId6"/>
    <sheet name="2020旧" sheetId="9" state="hidden" r:id="rId7"/>
    <sheet name="2020 " sheetId="10" r:id="rId8"/>
    <sheet name="2021" sheetId="12" r:id="rId9"/>
    <sheet name="2022" sheetId="13" r:id="rId10"/>
    <sheet name="2023" sheetId="15" state="hidden" r:id="rId11"/>
    <sheet name="20231" sheetId="16" r:id="rId12"/>
    <sheet name="2024" sheetId="17" r:id="rId13"/>
    <sheet name="2024.4月-12月" sheetId="18" r:id="rId14"/>
  </sheets>
  <externalReferences>
    <externalReference r:id="rId15"/>
  </externalReferences>
  <definedNames>
    <definedName name="_xlnm._FilterDatabase" localSheetId="0" hidden="1">'2014'!$A$2:$AA$78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王可乐</author>
  </authors>
  <commentList>
    <comment ref="B20" authorId="0">
      <text>
        <r>
          <rPr>
            <b/>
            <sz val="9"/>
            <rFont val="宋体"/>
            <charset val="134"/>
          </rPr>
          <t>王可乐:</t>
        </r>
        <r>
          <rPr>
            <sz val="9"/>
            <rFont val="宋体"/>
            <charset val="134"/>
          </rPr>
          <t xml:space="preserve">
2023年12月休陪产假15天</t>
        </r>
      </text>
    </comment>
  </commentList>
</comments>
</file>

<file path=xl/comments2.xml><?xml version="1.0" encoding="utf-8"?>
<comments xmlns="http://schemas.openxmlformats.org/spreadsheetml/2006/main">
  <authors>
    <author>王可乐</author>
    <author>tc={6A75FEBB-29AB-4E72-A4EE-500DF21F54FC}</author>
    <author>tc={098C4E8B-A069-4FF1-A4B1-122488F67DBD}</author>
    <author>tc={16F11CBE-CC84-4E86-BA17-11565ED6D1B5}</author>
    <author>tc={EC94CF96-DCA8-4DF2-A6BD-6324E71E7A6D}</author>
    <author>tc={6917B569-119E-4BDC-9B4C-05FDB2FF639C}</author>
    <author>tc={194AE9D7-D27E-4C26-BC54-D6C55330465D}</author>
    <author>tc={AA1750AE-D17B-4E30-B3FB-420B7586DCBA}</author>
    <author>tc={C3017E41-8FED-42EE-9CD4-C6B88C0630AC}</author>
    <author>tc={083F22F6-52D4-45D8-8897-480242475838}</author>
    <author>tc={093ABBF4-EB73-4CA9-833A-51EFD6F94C07}</author>
    <author>tc={55834A19-0B41-43CE-B34F-9C91EDD7FB16}</author>
    <author>tc={74651F28-E8F1-4314-AB4B-3456EEACB08F}</author>
    <author>tc={6F2E149B-A9FB-4053-ACC7-582D7E915F74}</author>
    <author>tc={28089DBE-A2B2-45D2-9F6C-46B5475BF887}</author>
    <author>tc={E5397CE2-4E09-419A-9FC8-FCC7CCB31FE4}</author>
    <author>tc={395D06CD-479C-4F64-9B55-6F93C0F8D522}</author>
    <author>tc={E86A8131-D450-48AB-BE00-08B3E75FB48D}</author>
    <author>tc={85C5BE29-5583-4356-BB0D-EA5E3048B6C0}</author>
    <author>tc={151C09CD-EF34-4819-BB6E-A175F1598EA9}</author>
    <author>tc={D6D551C8-AB30-4BA5-906A-94C9EF3624C9}</author>
    <author>tc={745A1919-E7F4-44AE-AB9E-B01F7DB2E981}</author>
    <author>enze cao</author>
    <author>tc={8B877939-90CD-4806-AFF1-19D56398E19A}</author>
    <author>tc={8048473C-93A4-4D0C-BC63-F39DAEBB9AE2}</author>
    <author>tc={38E80206-CDE5-459B-ABAD-DD59EA8827CB}</author>
    <author>tc={664296BC-004C-4D15-B3F4-AB2D77DF0299}</author>
    <author>tc={21CEFB17-8BAA-447C-878D-2265FC1E65C7}</author>
    <author>tc={D7434EF5-AE2A-41D4-8FB3-0F5562115645}</author>
    <author>tc={1EC9805D-BD47-4C31-9C59-EBEA7AB57668}</author>
    <author>tc={5FEBAA11-B510-4355-9656-AB40EE911D41}</author>
    <author>tc={37231E80-B02B-4E67-8E80-906EA72F3F2D}</author>
    <author>tc={09878AF8-EE30-4FB5-9AA8-D830243F9A82}</author>
    <author>tc={B297E894-3145-4BC8-B0C2-6A542479C905}</author>
    <author>tc={C85819FD-91AA-4B99-A0CD-751682B08997}</author>
    <author>tc={A7AAE529-2FBC-4C23-9F40-AD4B5D07C4DA}</author>
    <author>tc={5DCBC90A-64E7-4AC3-B958-1A384FA30B9A}</author>
    <author>tc={05B9BEB8-C7B4-4AB3-9BE6-3731429A2E55}</author>
    <author>tc={152CCE36-3599-4007-8D4E-A09A6EA28111}</author>
    <author>tc={6E3FBFBD-A831-40B9-88F3-F4F3EBC61C02}</author>
    <author>tc={FB0E61F4-7540-4FFD-AAA6-2E11B779B95A}</author>
    <author>tc={DC1A3FE7-0301-40E2-84B2-1B37F5F5D913}</author>
    <author>tc={48BC5BD6-4FC4-49F0-B3B2-78EDB216F3F9}</author>
    <author>tc={0B342A66-D6DB-4626-AB2C-5586088E4BD5}</author>
    <author>tc={3BDF3A31-2CD9-47F3-8C94-AD75FE1C907A}</author>
    <author>tc={F73621D0-FE4A-4FE8-88BE-A0DE19A39B74}</author>
    <author>tc={09F840FB-4975-462E-8EC5-F3C3C1AF62EA}</author>
    <author>tc={D499B04C-753D-4EFB-A36C-85355104D11B}</author>
    <author>tc={544655D3-1C94-468E-9C6F-78AEA8F90187}</author>
    <author>tc={C2701429-BBEB-4D2F-B1FC-C269DB52C607}</author>
    <author>tc={7E9749A3-8C2D-4A8F-B395-F46CF8C0DF5A}</author>
    <author>tc={2670FC61-BC26-45FA-AF03-55AA5BA8F93D}</author>
    <author>tc={4D8BCD3B-B53D-467E-A71C-78679557B0AD}</author>
    <author>tc={3A2058B3-FC85-40BB-93D9-9305D5BB29A3}</author>
  </authors>
  <commentList>
    <comment ref="C19" authorId="0">
      <text>
        <r>
          <rPr>
            <b/>
            <sz val="9"/>
            <rFont val="宋体"/>
            <charset val="134"/>
          </rPr>
          <t>王可乐:</t>
        </r>
        <r>
          <rPr>
            <sz val="9"/>
            <rFont val="宋体"/>
            <charset val="134"/>
          </rPr>
          <t xml:space="preserve">
2023年12月休陪产假15天</t>
        </r>
      </text>
    </comment>
    <comment ref="D46" authorId="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23</t>
        </r>
      </text>
    </comment>
    <comment ref="D47" authorId="2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22.5</t>
        </r>
      </text>
    </comment>
    <comment ref="D49" authorId="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6</t>
        </r>
      </text>
    </comment>
    <comment ref="D50" authorId="4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4</t>
        </r>
      </text>
    </comment>
    <comment ref="D51" authorId="5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17</t>
        </r>
      </text>
    </comment>
    <comment ref="D53" authorId="6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8.5</t>
        </r>
      </text>
    </comment>
    <comment ref="D54" authorId="7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7</t>
        </r>
      </text>
    </comment>
    <comment ref="D55" authorId="8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20.5</t>
        </r>
      </text>
    </comment>
    <comment ref="D56" authorId="9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2.5</t>
        </r>
      </text>
    </comment>
    <comment ref="D57" authorId="10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18</t>
        </r>
      </text>
    </comment>
    <comment ref="D58" authorId="1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5</t>
        </r>
      </text>
    </comment>
    <comment ref="D59" authorId="12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15</t>
        </r>
      </text>
    </comment>
    <comment ref="N59" authorId="1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13</t>
        </r>
      </text>
    </comment>
    <comment ref="D60" authorId="14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11</t>
        </r>
      </text>
    </comment>
    <comment ref="D61" authorId="15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45</t>
        </r>
      </text>
    </comment>
    <comment ref="D62" authorId="16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10</t>
        </r>
      </text>
    </comment>
    <comment ref="D63" authorId="17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</t>
        </r>
      </text>
    </comment>
    <comment ref="D64" authorId="18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12</t>
        </r>
      </text>
    </comment>
    <comment ref="D66" authorId="19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4</t>
        </r>
      </text>
    </comment>
    <comment ref="D67" authorId="20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5</t>
        </r>
      </text>
    </comment>
    <comment ref="D68" authorId="2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22</t>
        </r>
      </text>
    </comment>
    <comment ref="D69" authorId="22">
      <text>
        <r>
          <rPr>
            <b/>
            <sz val="9"/>
            <rFont val="宋体"/>
            <charset val="134"/>
          </rPr>
          <t>14</t>
        </r>
      </text>
    </comment>
    <comment ref="D72" authorId="2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1.5</t>
        </r>
      </text>
    </comment>
    <comment ref="D73" authorId="24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30</t>
        </r>
      </text>
    </comment>
    <comment ref="D74" authorId="25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6</t>
        </r>
      </text>
    </comment>
    <comment ref="D76" authorId="26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15</t>
        </r>
      </text>
    </comment>
    <comment ref="D77" authorId="27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14</t>
        </r>
      </text>
    </comment>
    <comment ref="D78" authorId="28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16.5</t>
        </r>
      </text>
    </comment>
    <comment ref="O78" authorId="29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9号</t>
        </r>
      </text>
    </comment>
    <comment ref="D79" authorId="30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17</t>
        </r>
      </text>
    </comment>
    <comment ref="D80" authorId="3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15</t>
        </r>
      </text>
    </comment>
    <comment ref="D81" authorId="32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22.5</t>
        </r>
      </text>
    </comment>
    <comment ref="D82" authorId="3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7.5</t>
        </r>
      </text>
    </comment>
    <comment ref="D83" authorId="34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6.5</t>
        </r>
      </text>
    </comment>
    <comment ref="D84" authorId="35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39</t>
        </r>
      </text>
    </comment>
    <comment ref="D85" authorId="22">
      <text>
        <r>
          <rPr>
            <sz val="9"/>
            <rFont val="宋体"/>
            <charset val="134"/>
          </rPr>
          <t xml:space="preserve">
1</t>
        </r>
      </text>
    </comment>
    <comment ref="D86" authorId="36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2023年-2,20243天年假+
答复:
    3天加班加1.2月2天调休，结余2天年假</t>
        </r>
      </text>
    </comment>
    <comment ref="D88" authorId="37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</t>
        </r>
      </text>
    </comment>
    <comment ref="D91" authorId="38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</t>
        </r>
      </text>
    </comment>
    <comment ref="D92" authorId="39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</t>
        </r>
      </text>
    </comment>
    <comment ref="D95" authorId="40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22.5</t>
        </r>
      </text>
    </comment>
    <comment ref="D97" authorId="4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6</t>
        </r>
      </text>
    </comment>
    <comment ref="D98" authorId="42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3.5</t>
        </r>
      </text>
    </comment>
    <comment ref="D100" authorId="4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14</t>
        </r>
      </text>
    </comment>
    <comment ref="D101" authorId="44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</t>
        </r>
      </text>
    </comment>
    <comment ref="D102" authorId="45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</t>
        </r>
      </text>
    </comment>
    <comment ref="D103" authorId="46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14.5</t>
        </r>
      </text>
    </comment>
    <comment ref="D104" authorId="47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17</t>
        </r>
      </text>
    </comment>
    <comment ref="D106" authorId="48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</t>
        </r>
      </text>
    </comment>
    <comment ref="D107" authorId="49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</t>
        </r>
      </text>
    </comment>
    <comment ref="O108" authorId="50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3.26</t>
        </r>
      </text>
    </comment>
    <comment ref="N112" authorId="51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4.16</t>
        </r>
      </text>
    </comment>
    <comment ref="O112" authorId="52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3.22</t>
        </r>
      </text>
    </comment>
    <comment ref="O113" authorId="53">
      <text>
        <r>
          <rPr>
            <sz val="10"/>
            <rFont val="宋体"/>
            <charset val="134"/>
          </rPr>
          <t>[线程批注]
你的Excel版本可读取此线程批注; 但如果在更新版本的Excel中打开文件，则对批注所作的任何改动都将被删除。了解详细信息: https://go.microsoft.com/fwlink/?linkid=870924
注释:
    病假</t>
        </r>
      </text>
    </comment>
  </commentList>
</comments>
</file>

<file path=xl/comments3.xml><?xml version="1.0" encoding="utf-8"?>
<comments xmlns="http://schemas.openxmlformats.org/spreadsheetml/2006/main">
  <authors>
    <author>王可乐</author>
  </authors>
  <commentList>
    <comment ref="C19" authorId="0">
      <text>
        <r>
          <rPr>
            <b/>
            <sz val="9"/>
            <rFont val="宋体"/>
            <charset val="134"/>
          </rPr>
          <t>王可乐:</t>
        </r>
        <r>
          <rPr>
            <sz val="9"/>
            <rFont val="宋体"/>
            <charset val="134"/>
          </rPr>
          <t xml:space="preserve">
2023年12月休陪产假15天</t>
        </r>
      </text>
    </comment>
  </commentList>
</comments>
</file>

<file path=xl/sharedStrings.xml><?xml version="1.0" encoding="utf-8"?>
<sst xmlns="http://schemas.openxmlformats.org/spreadsheetml/2006/main" count="3133" uniqueCount="629">
  <si>
    <t>北科亿力2014年度员工调休统计表</t>
  </si>
  <si>
    <t>列2</t>
  </si>
  <si>
    <t>列3</t>
  </si>
  <si>
    <t>1月</t>
  </si>
  <si>
    <t>1月2</t>
  </si>
  <si>
    <t>2月</t>
  </si>
  <si>
    <t>2月2</t>
  </si>
  <si>
    <t>3月</t>
  </si>
  <si>
    <t>3月2</t>
  </si>
  <si>
    <t>4月</t>
  </si>
  <si>
    <t>4月2</t>
  </si>
  <si>
    <t>5月</t>
  </si>
  <si>
    <t>5月2</t>
  </si>
  <si>
    <t>6月</t>
  </si>
  <si>
    <t>6月2</t>
  </si>
  <si>
    <t>7月</t>
  </si>
  <si>
    <t>7月2</t>
  </si>
  <si>
    <t>8月</t>
  </si>
  <si>
    <t>8月2</t>
  </si>
  <si>
    <t>9月</t>
  </si>
  <si>
    <t>9月2</t>
  </si>
  <si>
    <t>10月</t>
  </si>
  <si>
    <t>10月2</t>
  </si>
  <si>
    <t>11月</t>
  </si>
  <si>
    <t>11月2</t>
  </si>
  <si>
    <t>12月</t>
  </si>
  <si>
    <t>12月2</t>
  </si>
  <si>
    <t>列27</t>
  </si>
  <si>
    <t>姓名</t>
  </si>
  <si>
    <t>2013年结余</t>
  </si>
  <si>
    <t>结余</t>
  </si>
  <si>
    <t>加班</t>
  </si>
  <si>
    <t>调休</t>
  </si>
  <si>
    <t xml:space="preserve"> 刘伟</t>
  </si>
  <si>
    <t>陈灿</t>
  </si>
  <si>
    <t>秦恪</t>
  </si>
  <si>
    <t>王宝德</t>
  </si>
  <si>
    <t>黄建伟</t>
  </si>
  <si>
    <t>任寅飞</t>
  </si>
  <si>
    <t>孙争</t>
  </si>
  <si>
    <t>石宇航</t>
  </si>
  <si>
    <t>韩金</t>
  </si>
  <si>
    <t>徐康</t>
  </si>
  <si>
    <t>曹龙</t>
  </si>
  <si>
    <t>刘晓辉</t>
  </si>
  <si>
    <t>李震</t>
  </si>
  <si>
    <t>李尚磊</t>
  </si>
  <si>
    <t>赵磊</t>
  </si>
  <si>
    <t xml:space="preserve"> </t>
  </si>
  <si>
    <t>施晓云</t>
  </si>
  <si>
    <t>鲁建华</t>
  </si>
  <si>
    <t>刘雷雷</t>
  </si>
  <si>
    <t>刘春月</t>
  </si>
  <si>
    <t>杨志鹏</t>
  </si>
  <si>
    <t>李爱洁</t>
  </si>
  <si>
    <t>张泽</t>
  </si>
  <si>
    <t>张浩</t>
  </si>
  <si>
    <t>廉吉祥</t>
  </si>
  <si>
    <t>曹建伦</t>
  </si>
  <si>
    <t>李花</t>
  </si>
  <si>
    <t>田佳星</t>
  </si>
  <si>
    <t xml:space="preserve">刘岩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</si>
  <si>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闫爱凤</t>
  </si>
  <si>
    <t>张晶</t>
  </si>
  <si>
    <t>陈林</t>
  </si>
  <si>
    <t>李宝雄</t>
  </si>
  <si>
    <t>吕超</t>
  </si>
  <si>
    <t>李朝华</t>
  </si>
  <si>
    <t>吴建</t>
  </si>
  <si>
    <t>朱旭光</t>
  </si>
  <si>
    <t>隋海杰</t>
  </si>
  <si>
    <t>周检平</t>
  </si>
  <si>
    <t>王殿武</t>
  </si>
  <si>
    <t>郑子亮</t>
  </si>
  <si>
    <t>王岩</t>
  </si>
  <si>
    <t>冯海宾</t>
  </si>
  <si>
    <t>朱邦灏</t>
  </si>
  <si>
    <t>解宁强</t>
  </si>
  <si>
    <t>黄佩</t>
  </si>
  <si>
    <t>葛小亮</t>
  </si>
  <si>
    <t>龙波宏</t>
  </si>
  <si>
    <t>李永杰</t>
  </si>
  <si>
    <t>陈光</t>
  </si>
  <si>
    <t>马宏途</t>
  </si>
  <si>
    <t>张兴朋</t>
  </si>
  <si>
    <t>闫其超</t>
  </si>
  <si>
    <t>刘原</t>
  </si>
  <si>
    <t>于鹏</t>
  </si>
  <si>
    <t>李海森</t>
  </si>
  <si>
    <t>王丽娜</t>
  </si>
  <si>
    <t>牛鹤</t>
  </si>
  <si>
    <t>张仙</t>
  </si>
  <si>
    <t>李玉翩</t>
  </si>
  <si>
    <t>张苗</t>
  </si>
  <si>
    <t>北科亿力2015年度员工调休统计表</t>
  </si>
  <si>
    <t>2014年结余</t>
  </si>
  <si>
    <t>邢洪海</t>
  </si>
  <si>
    <t>程树森</t>
  </si>
  <si>
    <t>侯青龙</t>
  </si>
  <si>
    <t>王守生</t>
  </si>
  <si>
    <t>黄  佩</t>
  </si>
  <si>
    <t>刘  伟</t>
  </si>
  <si>
    <t>秦  恪</t>
  </si>
  <si>
    <t>陈  灿</t>
  </si>
  <si>
    <t>孙  争</t>
  </si>
  <si>
    <t>韩  金</t>
  </si>
  <si>
    <t>曹  龙</t>
  </si>
  <si>
    <t>李  震</t>
  </si>
  <si>
    <t>周  鹏</t>
  </si>
  <si>
    <t>武雪松</t>
  </si>
  <si>
    <t>张永刚</t>
  </si>
  <si>
    <t>王志朋</t>
  </si>
  <si>
    <t>王海龙</t>
  </si>
  <si>
    <t>边泽徽</t>
  </si>
  <si>
    <t>张  泽</t>
  </si>
  <si>
    <t>杨生东</t>
  </si>
  <si>
    <t>雷  拓</t>
  </si>
  <si>
    <t>妥小祥</t>
  </si>
  <si>
    <t>杨耀旭</t>
  </si>
  <si>
    <t>白仲宏</t>
  </si>
  <si>
    <t>任  杰</t>
  </si>
  <si>
    <t>文  焱</t>
  </si>
  <si>
    <t>梁建超</t>
  </si>
  <si>
    <t>张  苗</t>
  </si>
  <si>
    <t>刘  岩</t>
  </si>
  <si>
    <t>张  晶</t>
  </si>
  <si>
    <t>陈  林</t>
  </si>
  <si>
    <t>吕  超</t>
  </si>
  <si>
    <t>刘  原</t>
  </si>
  <si>
    <t>于  鹏</t>
  </si>
  <si>
    <t>袁中洁</t>
  </si>
  <si>
    <t>梁硕</t>
  </si>
  <si>
    <t>孟广禄</t>
  </si>
  <si>
    <t>季  文</t>
  </si>
  <si>
    <t>雷  鸣</t>
  </si>
  <si>
    <t>田良巨</t>
  </si>
  <si>
    <t>闫俊鹏</t>
  </si>
  <si>
    <t>王文娟</t>
  </si>
  <si>
    <t>刘晓飞</t>
  </si>
  <si>
    <t>郑艳武</t>
  </si>
  <si>
    <t>徐  康</t>
  </si>
  <si>
    <t>霍守锋</t>
  </si>
  <si>
    <t>王亚斌</t>
  </si>
  <si>
    <t>李  花</t>
  </si>
  <si>
    <t>顾  越</t>
  </si>
  <si>
    <t>赵宏博</t>
  </si>
  <si>
    <t>吴  建</t>
  </si>
  <si>
    <t>王  岩</t>
  </si>
  <si>
    <t>王康</t>
  </si>
  <si>
    <t>吴晓亮</t>
  </si>
  <si>
    <t>陈守汪</t>
  </si>
  <si>
    <t>陈飞</t>
  </si>
  <si>
    <t>陈  光</t>
  </si>
  <si>
    <t>张  浩</t>
  </si>
  <si>
    <t>牛  鹤</t>
  </si>
  <si>
    <t>张  仙</t>
  </si>
  <si>
    <t>刘丹丹</t>
  </si>
  <si>
    <t>郑后美</t>
  </si>
  <si>
    <t>北科亿力2016年度员工调休统计表</t>
  </si>
  <si>
    <t>列1</t>
  </si>
  <si>
    <t>部门</t>
  </si>
  <si>
    <t>2015年结余</t>
  </si>
  <si>
    <t>总经办</t>
  </si>
  <si>
    <t>行财部</t>
  </si>
  <si>
    <t>姚超芬</t>
  </si>
  <si>
    <t>汪菲</t>
  </si>
  <si>
    <t>胡翠更</t>
  </si>
  <si>
    <t>冶金市场部</t>
  </si>
  <si>
    <t>应用事业部</t>
  </si>
  <si>
    <t>能源事业部</t>
  </si>
  <si>
    <t>丁睿</t>
  </si>
  <si>
    <t>刘桂刚</t>
  </si>
  <si>
    <t>工程部</t>
  </si>
  <si>
    <t>赵伯夫</t>
  </si>
  <si>
    <t>王  东</t>
  </si>
  <si>
    <t>刘子豪</t>
  </si>
  <si>
    <t>王呈瑞</t>
  </si>
  <si>
    <t>大项目部</t>
  </si>
  <si>
    <t>生产采购部</t>
  </si>
  <si>
    <t>工艺部</t>
  </si>
  <si>
    <t>王  军</t>
  </si>
  <si>
    <t>软件部</t>
  </si>
  <si>
    <t>王  强</t>
  </si>
  <si>
    <t>郭  振</t>
  </si>
  <si>
    <t>时俊峰</t>
  </si>
  <si>
    <t>闫鹏飞</t>
  </si>
  <si>
    <t>王  康</t>
  </si>
  <si>
    <t>李  伟</t>
  </si>
  <si>
    <t>肖  康</t>
  </si>
  <si>
    <t>自动化部</t>
  </si>
  <si>
    <t>北科亿力2017年度员工调休统计表</t>
  </si>
  <si>
    <t>汪  菲</t>
  </si>
  <si>
    <t>郭倩倩</t>
  </si>
  <si>
    <t>孙飞雷</t>
  </si>
  <si>
    <t>秦艳文</t>
  </si>
  <si>
    <t>牛志伟</t>
  </si>
  <si>
    <t>孙飞闪</t>
  </si>
  <si>
    <t>佟可心</t>
  </si>
  <si>
    <t>熊俊巍</t>
  </si>
  <si>
    <t>张有峰</t>
  </si>
  <si>
    <t>李  扬</t>
  </si>
  <si>
    <t>续飞飞</t>
  </si>
  <si>
    <t>喇校帅</t>
  </si>
  <si>
    <t>任财轩</t>
  </si>
  <si>
    <t>李  想</t>
  </si>
  <si>
    <t>倪  奔</t>
  </si>
  <si>
    <t>杜  伦</t>
  </si>
  <si>
    <t>李  政</t>
  </si>
  <si>
    <t>刘向磊</t>
  </si>
  <si>
    <t>王新科</t>
  </si>
  <si>
    <t>张  赛</t>
  </si>
  <si>
    <t>..</t>
  </si>
  <si>
    <t>北科亿力2018年度员工调休统计表</t>
  </si>
  <si>
    <t>2017年结余</t>
  </si>
  <si>
    <t>贾晓茹</t>
  </si>
  <si>
    <t>张启琴</t>
  </si>
  <si>
    <t>魏虚竹</t>
  </si>
  <si>
    <t>马  龙</t>
  </si>
  <si>
    <t>嘉峪关办事处</t>
  </si>
  <si>
    <t>杨万浩</t>
  </si>
  <si>
    <t>济南办事处</t>
  </si>
  <si>
    <t>申  敏</t>
  </si>
  <si>
    <t>黄晓龙</t>
  </si>
  <si>
    <t>丁  睿</t>
  </si>
  <si>
    <t>解晨星</t>
  </si>
  <si>
    <t>王清泉</t>
  </si>
  <si>
    <t>杨凯凯</t>
  </si>
  <si>
    <t>赵兴兴</t>
  </si>
  <si>
    <t>孙刚强</t>
  </si>
  <si>
    <t>闫君鹏</t>
  </si>
  <si>
    <t>王明剑</t>
  </si>
  <si>
    <t>范  平</t>
  </si>
  <si>
    <t>张龙龙</t>
  </si>
  <si>
    <t>闫肃鹏</t>
  </si>
  <si>
    <t>施晓锐</t>
  </si>
  <si>
    <t>王亚光</t>
  </si>
  <si>
    <t>万峪住</t>
  </si>
  <si>
    <t>耿阳阳</t>
  </si>
  <si>
    <t>林  爽</t>
  </si>
  <si>
    <t>王长彪</t>
  </si>
  <si>
    <t>郝云东</t>
  </si>
  <si>
    <t>谢荣辉</t>
  </si>
  <si>
    <t>张  辉</t>
  </si>
  <si>
    <t>张  迪</t>
  </si>
  <si>
    <t>王  梦</t>
  </si>
  <si>
    <t>闫龙飞</t>
  </si>
  <si>
    <t>秦雪刚</t>
  </si>
  <si>
    <t>仝占国</t>
  </si>
  <si>
    <t>软件开发</t>
  </si>
  <si>
    <t>闫  浩</t>
  </si>
  <si>
    <t>赵  飞</t>
  </si>
  <si>
    <t>软件实施</t>
  </si>
  <si>
    <t>李宇豪</t>
  </si>
  <si>
    <t>胡良波</t>
  </si>
  <si>
    <t>张  强</t>
  </si>
  <si>
    <t>王  勇</t>
  </si>
  <si>
    <t>孟江鹏</t>
  </si>
  <si>
    <t>大数据</t>
  </si>
  <si>
    <t>王  尚</t>
  </si>
  <si>
    <t>孙国江</t>
  </si>
  <si>
    <t>吴  瑞</t>
  </si>
  <si>
    <t>周云恒</t>
  </si>
  <si>
    <t>李  康</t>
  </si>
  <si>
    <t>北科亿力2019年度员工调休统计表</t>
  </si>
  <si>
    <t>列28</t>
  </si>
  <si>
    <t>2018年结余</t>
  </si>
  <si>
    <t>市场一部</t>
  </si>
  <si>
    <t>市场二部</t>
  </si>
  <si>
    <t>市场三部</t>
  </si>
  <si>
    <t>酒钢办事处</t>
  </si>
  <si>
    <t xml:space="preserve">山东办事处 </t>
  </si>
  <si>
    <t>包钢办事处</t>
  </si>
  <si>
    <t>冶金项目部</t>
  </si>
  <si>
    <t>检测系统组</t>
  </si>
  <si>
    <t>白硕</t>
  </si>
  <si>
    <t>张昊</t>
  </si>
  <si>
    <t>可视化组</t>
  </si>
  <si>
    <t>物流库房管理组</t>
  </si>
  <si>
    <t>设计组</t>
  </si>
  <si>
    <t>王国志</t>
  </si>
  <si>
    <t>桑建荣</t>
  </si>
  <si>
    <t>禅思瑜</t>
  </si>
  <si>
    <t>马雪峰</t>
  </si>
  <si>
    <t>鞍山办事处</t>
  </si>
  <si>
    <t>董  强</t>
  </si>
  <si>
    <t>祁学阳</t>
  </si>
  <si>
    <t>姜立国</t>
  </si>
  <si>
    <t>马鞍山办事处</t>
  </si>
  <si>
    <t>吴志雄</t>
  </si>
  <si>
    <t>王莲莹</t>
  </si>
  <si>
    <t>安  雄</t>
  </si>
  <si>
    <t>洪礼辉</t>
  </si>
  <si>
    <t>余1天阳光假</t>
  </si>
  <si>
    <t>苏保焱</t>
  </si>
  <si>
    <t>王 仔</t>
  </si>
  <si>
    <t>任洪富</t>
  </si>
  <si>
    <t>研发中心</t>
  </si>
  <si>
    <t>路绳鑫</t>
  </si>
  <si>
    <t>浮伟伟</t>
  </si>
  <si>
    <t>陈雪锋</t>
  </si>
  <si>
    <t>王晨琛</t>
  </si>
  <si>
    <t>纪 冬</t>
  </si>
  <si>
    <t>张明远</t>
  </si>
  <si>
    <t>陈红日</t>
  </si>
  <si>
    <t>闫志刚</t>
  </si>
  <si>
    <t>齐志超</t>
  </si>
  <si>
    <t>刘远森</t>
  </si>
  <si>
    <t>李  幸</t>
  </si>
  <si>
    <t>自动化</t>
  </si>
  <si>
    <t>晏  伟</t>
  </si>
  <si>
    <t>安  萌</t>
  </si>
  <si>
    <t>袁宝哲</t>
  </si>
  <si>
    <t>马吕宽</t>
  </si>
  <si>
    <t>王鹏</t>
  </si>
  <si>
    <t>李洪运</t>
  </si>
  <si>
    <t>赵丹宁</t>
  </si>
  <si>
    <t>工艺部（武汉）</t>
  </si>
  <si>
    <t>戴柏文</t>
  </si>
  <si>
    <t>陈 游</t>
  </si>
  <si>
    <t>张 力</t>
  </si>
  <si>
    <t>程思勤</t>
  </si>
  <si>
    <t>2019年结余</t>
  </si>
  <si>
    <t>1月份休了一天阳光假</t>
  </si>
  <si>
    <t>何明泽</t>
  </si>
  <si>
    <t>北科亿力2020年度员工调休统计表</t>
  </si>
  <si>
    <t>9月份1天产检假，10月份1天产检假，11月份产检假1天，12月份产检假1天</t>
  </si>
  <si>
    <t>杨文坤</t>
  </si>
  <si>
    <t>19年1天加班抵扣3月份1天调休</t>
  </si>
  <si>
    <t>19年加班抵扣1月份3天调休</t>
  </si>
  <si>
    <t>李道奇</t>
  </si>
  <si>
    <t>伏冠军</t>
  </si>
  <si>
    <t>贺立斌</t>
  </si>
  <si>
    <t>文凯</t>
  </si>
  <si>
    <t>陈新年</t>
  </si>
  <si>
    <t>吴亮</t>
  </si>
  <si>
    <t>3月份休了1天阳光假</t>
  </si>
  <si>
    <t>1月份调休0.5天，用2019年1天加班抵扣</t>
  </si>
  <si>
    <t>陈敬太</t>
  </si>
  <si>
    <t>李志强</t>
  </si>
  <si>
    <t>杨志国</t>
  </si>
  <si>
    <t>李海龙</t>
  </si>
  <si>
    <t>彭雨贝</t>
  </si>
  <si>
    <t>阴世伟</t>
  </si>
  <si>
    <t>朱博</t>
  </si>
  <si>
    <t>张科</t>
  </si>
  <si>
    <t>曹放</t>
  </si>
  <si>
    <t>沈祚庥</t>
  </si>
  <si>
    <t>19年剩余7.5天，1月份调休7.5天，三月份调休2.5天</t>
  </si>
  <si>
    <t>吴昆</t>
  </si>
  <si>
    <t>周文浩</t>
  </si>
  <si>
    <t>李静轩</t>
  </si>
  <si>
    <t>刘怡然</t>
  </si>
  <si>
    <t>苏立新</t>
  </si>
  <si>
    <t>赵诺伟</t>
  </si>
  <si>
    <t>19年剩余11天加班，1月份调休2天，用19年加班抵扣1天</t>
  </si>
  <si>
    <t>徐继伟</t>
  </si>
  <si>
    <t>智冶互联2021年度员工调休统计表</t>
  </si>
  <si>
    <t>序号</t>
  </si>
  <si>
    <t>赵鸿博</t>
  </si>
  <si>
    <t>陈静</t>
  </si>
  <si>
    <t>扣除0.5天年假</t>
  </si>
  <si>
    <t>扣除5天年假</t>
  </si>
  <si>
    <t>市场部</t>
  </si>
  <si>
    <t>软件研发</t>
  </si>
  <si>
    <t>扣除2天年假</t>
  </si>
  <si>
    <t>李康</t>
  </si>
  <si>
    <t>王尚</t>
  </si>
  <si>
    <t>吴瑞</t>
  </si>
  <si>
    <t>李伟</t>
  </si>
  <si>
    <t>肖康</t>
  </si>
  <si>
    <t>张赛</t>
  </si>
  <si>
    <t>闫浩</t>
  </si>
  <si>
    <t>李幸</t>
  </si>
  <si>
    <t>纪冬</t>
  </si>
  <si>
    <t>李金健</t>
  </si>
  <si>
    <t>王丽丽</t>
  </si>
  <si>
    <t>张琪</t>
  </si>
  <si>
    <t>任建新</t>
  </si>
  <si>
    <t>扣除2.5天年假</t>
  </si>
  <si>
    <t>杜伦</t>
  </si>
  <si>
    <t>李想</t>
  </si>
  <si>
    <t>李政</t>
  </si>
  <si>
    <t>倪奔</t>
  </si>
  <si>
    <t>邢力仁</t>
  </si>
  <si>
    <t>张强</t>
  </si>
  <si>
    <t>王森浩</t>
  </si>
  <si>
    <t>朱画宇</t>
  </si>
  <si>
    <t>唐哲</t>
  </si>
  <si>
    <t>董京京</t>
  </si>
  <si>
    <t>张泽寒</t>
  </si>
  <si>
    <t>彭旭</t>
  </si>
  <si>
    <t xml:space="preserve">自动化 </t>
  </si>
  <si>
    <t>工艺部-北京</t>
  </si>
  <si>
    <t>王军</t>
  </si>
  <si>
    <t>马星</t>
  </si>
  <si>
    <t>李扬</t>
  </si>
  <si>
    <t>曹彩玉</t>
  </si>
  <si>
    <t>殷得利</t>
  </si>
  <si>
    <t>常明远</t>
  </si>
  <si>
    <t>张雪</t>
  </si>
  <si>
    <t>邓君昭</t>
  </si>
  <si>
    <t>扣除1天年假</t>
  </si>
  <si>
    <t>张玉衡</t>
  </si>
  <si>
    <t>工艺部-西安</t>
  </si>
  <si>
    <t>田保成</t>
  </si>
  <si>
    <t>敬兴均</t>
  </si>
  <si>
    <t>李凯</t>
  </si>
  <si>
    <t xml:space="preserve">产品规划 </t>
  </si>
  <si>
    <t>王强</t>
  </si>
  <si>
    <t>智冶互联2022年度员工调休统计表</t>
  </si>
  <si>
    <t>列4</t>
  </si>
  <si>
    <t>12月3</t>
  </si>
  <si>
    <t>年假</t>
  </si>
  <si>
    <t>加班总计</t>
  </si>
  <si>
    <t>请假总计</t>
  </si>
  <si>
    <t>赵小洁</t>
  </si>
  <si>
    <t>享有10天婚假和5天育儿假</t>
  </si>
  <si>
    <t>享有5天育儿假</t>
  </si>
  <si>
    <t>营销经理-文焱</t>
  </si>
  <si>
    <t>王智鹏</t>
  </si>
  <si>
    <t>张笑林</t>
  </si>
  <si>
    <t>刁蒙召</t>
  </si>
  <si>
    <t>软件研发-武汉</t>
  </si>
  <si>
    <t>软件研发-西安</t>
  </si>
  <si>
    <t>皮阳</t>
  </si>
  <si>
    <t>吴丽东</t>
  </si>
  <si>
    <t>刘川</t>
  </si>
  <si>
    <t>钱喆</t>
  </si>
  <si>
    <t>时永浩</t>
  </si>
  <si>
    <t>赵东昇</t>
  </si>
  <si>
    <t>吴天赐</t>
  </si>
  <si>
    <t>李帮耀</t>
  </si>
  <si>
    <t>沙梓楠</t>
  </si>
  <si>
    <t>李奇</t>
  </si>
  <si>
    <t>张涛</t>
  </si>
  <si>
    <t>平松</t>
  </si>
  <si>
    <t>辛鑫</t>
  </si>
  <si>
    <t>何仕磊</t>
  </si>
  <si>
    <t>刘瑞森</t>
  </si>
  <si>
    <t>智冶互联2023年度员工调休统计表</t>
  </si>
  <si>
    <t>列5</t>
  </si>
  <si>
    <t>2022年结余</t>
  </si>
  <si>
    <t>年假剩余天数</t>
  </si>
  <si>
    <t>雷拓</t>
  </si>
  <si>
    <t>王文龙</t>
  </si>
  <si>
    <t>曹智</t>
  </si>
  <si>
    <t>吴旭东</t>
  </si>
  <si>
    <t>软件实施-北京</t>
  </si>
  <si>
    <t>邓亮亮</t>
  </si>
  <si>
    <t>软件实施-西安</t>
  </si>
  <si>
    <t>鲁瑶</t>
  </si>
  <si>
    <t>吴迪</t>
  </si>
  <si>
    <t>黄建奎</t>
  </si>
  <si>
    <t>王济港</t>
  </si>
  <si>
    <t>马天</t>
  </si>
  <si>
    <t>靳尔琪</t>
  </si>
  <si>
    <t>王梦</t>
  </si>
  <si>
    <t>陈游</t>
  </si>
  <si>
    <t>张力</t>
  </si>
  <si>
    <t>李俊</t>
  </si>
  <si>
    <t>谢志诚</t>
  </si>
  <si>
    <t>刘韬</t>
  </si>
  <si>
    <t>李宁</t>
  </si>
  <si>
    <t>陈逸群</t>
  </si>
  <si>
    <t>李梦超</t>
  </si>
  <si>
    <t>赵继成</t>
  </si>
  <si>
    <t>张楚琪</t>
  </si>
  <si>
    <t>许胜</t>
  </si>
  <si>
    <t>龚坳槟</t>
  </si>
  <si>
    <t>孙旭红</t>
  </si>
  <si>
    <t>刘正军</t>
  </si>
  <si>
    <t>钟凯</t>
  </si>
  <si>
    <t>巩伦昊</t>
  </si>
  <si>
    <t>郝广明</t>
  </si>
  <si>
    <t>薛振晓</t>
  </si>
  <si>
    <t>周新峪</t>
  </si>
  <si>
    <t>董玉杰</t>
  </si>
  <si>
    <t>育儿假</t>
  </si>
  <si>
    <t>项目管理</t>
  </si>
  <si>
    <t>软件开发-北京</t>
  </si>
  <si>
    <t>软件开发-西安</t>
  </si>
  <si>
    <t>软件开发-武汉</t>
  </si>
  <si>
    <t>工艺部-武汉</t>
  </si>
  <si>
    <t>焦化</t>
  </si>
  <si>
    <t>产品规划</t>
  </si>
  <si>
    <t>财务部</t>
  </si>
  <si>
    <t>人事行政部</t>
  </si>
  <si>
    <t>智冶互联2024年度员工调休统计表</t>
  </si>
  <si>
    <t>2023年结余</t>
  </si>
  <si>
    <t>备注</t>
  </si>
  <si>
    <t>年假-3天抵扣2023年欠-3天</t>
  </si>
  <si>
    <t>2月1天调休用2023年结余抵扣</t>
  </si>
  <si>
    <t>1月调休5天、3月1天调休用2023年结余抵扣</t>
  </si>
  <si>
    <t>2月调休1天用2023年结余抵扣</t>
  </si>
  <si>
    <t>2023年结余-1.5用年假抵扣</t>
  </si>
  <si>
    <t>年假3天，2月加班1天抵扣2023年-5</t>
  </si>
  <si>
    <t>1月调休1天、2月4天调休,3月5天用2023年结余抵扣</t>
  </si>
  <si>
    <t>1月调休1天用2023年结余抵扣</t>
  </si>
  <si>
    <t>年假3天、3月加班1天抵扣2023年结余</t>
  </si>
  <si>
    <t>1月3天调休用2023年结余抵扣-3</t>
  </si>
  <si>
    <t>年假8天抵扣2023年结余-8</t>
  </si>
  <si>
    <t>3月调休1天用2023年结余抵扣</t>
  </si>
  <si>
    <t>2月调休2天用2023年结余抵扣</t>
  </si>
  <si>
    <t>年假3天、3月加班4天抵扣2023年-7.5</t>
  </si>
  <si>
    <t>年假1天抵扣2023年-1</t>
  </si>
  <si>
    <t>2月2天加班、3月3天加班抵扣2023年-9</t>
  </si>
  <si>
    <t>3月加班1.5天抵扣2023年-5.5</t>
  </si>
  <si>
    <t>3月调休2天用2023年结余抵扣</t>
  </si>
  <si>
    <t>年假3天，1月加班2天抵扣2023年-17.5</t>
  </si>
  <si>
    <t>1月调休2天，2月调休1天用2023年余抵扣</t>
  </si>
  <si>
    <t>年假3天抵扣2023年-3</t>
  </si>
  <si>
    <t>年假2天抵扣2023年-2</t>
  </si>
  <si>
    <t>年假0.5天抵扣2023年-0.5</t>
  </si>
  <si>
    <t>1月调休4天用2023年余抵扣</t>
  </si>
  <si>
    <t>2月加班2天、3天年假抵扣2023年-11</t>
  </si>
  <si>
    <t>年假-0.5抵扣2023-0.5</t>
  </si>
  <si>
    <t>1月调休2天，2月调休3天用2023年余抵扣</t>
  </si>
  <si>
    <t>1月调休4天、2月调休3天用2023年余抵扣</t>
  </si>
  <si>
    <t>1月调休3天、2月调休6天、3月调休1天用2023年余抵扣</t>
  </si>
  <si>
    <t>1月调休3天、2月调休1天、3月调休3天用2023年余抵扣</t>
  </si>
  <si>
    <t>1月调休1天，3月调休0.5天用2023年余抵扣</t>
  </si>
  <si>
    <t>1月调休2天、3月调休3天用2023年余抵扣</t>
  </si>
  <si>
    <t>2月2天调休用2023年余抵扣</t>
  </si>
  <si>
    <t>2月2天调休、3月3天调休用2023年余抵扣</t>
  </si>
  <si>
    <t>1月3天调休、2月6天调休、3月3天调休用2023年余抵扣</t>
  </si>
  <si>
    <t>1月3天、2月、3月4天调休用2023年余抵扣</t>
  </si>
  <si>
    <t>2月调休3天用2023年余抵扣</t>
  </si>
  <si>
    <t>1月3天、2月7天调休用2023年余抵扣</t>
  </si>
  <si>
    <t>2、3月调休1天用2023年余抵扣</t>
  </si>
  <si>
    <t>1月1天2月3天3月2天调休用2023年余抵扣</t>
  </si>
  <si>
    <t>1月4天2月5天3月1天调休用2023年余抵扣</t>
  </si>
  <si>
    <t>1月1天2月2天3月4天用2023年余抵扣</t>
  </si>
  <si>
    <t>1月0.5调休用2023年余抵扣</t>
  </si>
  <si>
    <t>1.3 2.4 3.1用2023年余抵扣</t>
  </si>
  <si>
    <t>年假3天抵扣2023年-9.5</t>
  </si>
  <si>
    <t>1.4   2.3  3.1用2023年余抵扣</t>
  </si>
  <si>
    <t>3月调休3天用2023年余抵扣</t>
  </si>
  <si>
    <t>1.2  2.3.5  3.0.5</t>
  </si>
  <si>
    <t>1.6  2.6  3.4</t>
  </si>
  <si>
    <t>3月调休2天用2023年结余抵扣1.5</t>
  </si>
  <si>
    <t>年假3天抵扣2023年-5,3月加班4天抵扣2023-2</t>
  </si>
  <si>
    <t>1.4 2.3 用2023年余抵扣</t>
  </si>
  <si>
    <t>1.1 2.4 3.1用2023年余抵扣</t>
  </si>
  <si>
    <t>1.3 2.7用2023年余抵扣</t>
  </si>
  <si>
    <t>1.2  2.5 3.1用2023年余抵扣</t>
  </si>
  <si>
    <t>1.1用2023年余抵扣</t>
  </si>
  <si>
    <t>0.5天</t>
  </si>
  <si>
    <t>1.4 2.5 3.1用2023年余抵扣</t>
  </si>
  <si>
    <t>1.3 2.7 3.1用2023年余抵扣</t>
  </si>
  <si>
    <t>2.5.5用2023年余抵扣</t>
  </si>
  <si>
    <t>364用2023年余抵扣</t>
  </si>
  <si>
    <t>7 11 4用2023年余抵扣</t>
  </si>
  <si>
    <t>2.6 3.2用2023年余抵扣</t>
  </si>
  <si>
    <t>3.3用2023年余抵扣</t>
  </si>
  <si>
    <t>1月2.5,2月1.5用2023年余抵扣</t>
  </si>
  <si>
    <t>184用2023年余抵扣</t>
  </si>
  <si>
    <t>1.7 2.8 3.2用2023年余抵扣</t>
  </si>
  <si>
    <t>1.4 2.2.5用2023年余抵扣</t>
  </si>
  <si>
    <t>1.1 2.4用2023年余抵扣</t>
  </si>
  <si>
    <t>1.5 5.5 1用2023年余抵扣</t>
  </si>
  <si>
    <t>1.3  2.1.5 3.1用2023年余抵扣</t>
  </si>
  <si>
    <t>3天年假抵扣2023-3.5</t>
  </si>
  <si>
    <t>2月调休7天用2023年余抵扣</t>
  </si>
  <si>
    <t>1月1天、4月5天加班抵扣-6</t>
  </si>
  <si>
    <t>2月3天调休用2023年余抵扣</t>
  </si>
  <si>
    <t>7 5.5 3用2023年余抵扣</t>
  </si>
  <si>
    <t>3天年假抵扣2023-3</t>
  </si>
  <si>
    <t>441用2023年余抵扣</t>
  </si>
  <si>
    <t>18 2 3 用2023年余抵扣</t>
  </si>
  <si>
    <t>7 5 1用2023年余抵扣</t>
  </si>
  <si>
    <t>10 7 6用2023年余抵扣</t>
  </si>
  <si>
    <t>2.7用2023年余抵扣</t>
  </si>
  <si>
    <t>年假1.5抵扣2023.1.5</t>
  </si>
  <si>
    <t>年假3天，育儿假1天抵扣2023年-4</t>
  </si>
  <si>
    <t>行政部</t>
  </si>
  <si>
    <t>蒋琬</t>
  </si>
  <si>
    <t>智冶互联2024年4月-12月月员工调休统计表</t>
  </si>
  <si>
    <t>5月10日上班缺卡</t>
  </si>
  <si>
    <t>4月28日上班迟到21分钟
4月29日上班迟到6分钟,下班缺卡
5月9、10日旷工
5月11日下班缺卡
5月16日下班缺卡
5月24日上班缺卡
5月25日加班下班缺卡</t>
  </si>
  <si>
    <t>3月30未打下班卡</t>
  </si>
  <si>
    <t>5月12日加班下班缺卡
5月25日加班全天缺卡</t>
  </si>
  <si>
    <t>15天陪产已休</t>
  </si>
  <si>
    <t>5月30日加班全天缺卡</t>
  </si>
  <si>
    <t>5月14日下班缺卡</t>
  </si>
  <si>
    <t>5月17日下班缺卡</t>
  </si>
  <si>
    <t>4月30日下班缺卡</t>
  </si>
  <si>
    <t>15陪产假已休</t>
  </si>
  <si>
    <t>已休7天婚假</t>
  </si>
  <si>
    <t>4月26日上班缺卡
4月29日加班3小时</t>
  </si>
  <si>
    <t>10天旷工，8天上下班缺卡</t>
  </si>
  <si>
    <t>4月27日加班全天缺卡
4月28日下班缺卡
4月29、30日旷工
5月6-13日旷工 
5月17日迟到12分钟
5月20日迟到7分钟
5月18、19、25日加班缺卡</t>
  </si>
  <si>
    <t>已休4天婚假</t>
  </si>
  <si>
    <t>4月29日迟到7分钟
5月17日下班早退344分钟</t>
  </si>
  <si>
    <t>5月12、19、25日加班缺卡</t>
  </si>
  <si>
    <t>5月12、19日加班缺卡</t>
  </si>
  <si>
    <t>5月18日加班下班缺卡
5月19、25日加班缺卡
5月23日下班缺卡</t>
  </si>
  <si>
    <t>5月10日加班1小时
4月27日加班缺卡</t>
  </si>
  <si>
    <t>5月18、19日加班缺卡</t>
  </si>
  <si>
    <t>5月12、25日加班缺卡
5月19日加班下班缺卡
4月3日下班缺卡</t>
  </si>
  <si>
    <t>张强7天缺卡</t>
  </si>
  <si>
    <t>5月12日加班缺卡
5月18日加班下班缺卡
5月19日加班上班缺卡</t>
  </si>
  <si>
    <t>5月4、12、18日加班缺卡
4月30日下班缺卡</t>
  </si>
  <si>
    <t>张艺</t>
  </si>
  <si>
    <t>5月12日加班缺卡</t>
  </si>
  <si>
    <t>5月17日下班早退162分钟</t>
  </si>
  <si>
    <t>缺卡2次，迟到3次</t>
  </si>
  <si>
    <t>10天缺卡，2天旷工，2天迟到</t>
  </si>
  <si>
    <t>5月6日上班迟到53分钟
5月8、9日下班缺卡
4月28日上班迟到205分钟
4月29日下班缺卡
4月26日旷工
4月27日加班下班缺卡
5月12日加班下班缺卡</t>
  </si>
  <si>
    <t>4天旷工，2天迟到，1天缺卡</t>
  </si>
  <si>
    <t>4月26日旷工
4月30日下班缺卡
5月10日旷工
5月16、17日旷工
5月22日上班迟到5分钟
5月24日旷工
5月7日下班缺卡</t>
  </si>
  <si>
    <t>5月25日加班缺卡</t>
  </si>
  <si>
    <t>5月19日加班下班缺卡</t>
  </si>
  <si>
    <t>没有打卡记录</t>
  </si>
  <si>
    <t>4次缺卡</t>
  </si>
  <si>
    <t>5月13日下班缺卡</t>
  </si>
  <si>
    <t>4天旷工，7天缺卡</t>
  </si>
  <si>
    <t>5月8、10、24日旷工
5月11、22日下班缺卡
5月14-17日下班缺卡
5月13日上班缺卡
4月27日加班缺卡</t>
  </si>
  <si>
    <t>5月1-5日加班缺卡</t>
  </si>
  <si>
    <t>8天缺卡，5天加班</t>
  </si>
  <si>
    <t>4月27日5月12、19日加班缺卡
5月19日加班下班缺卡</t>
  </si>
  <si>
    <t>8天缺卡</t>
  </si>
  <si>
    <t>11天缺卡，1天旷工，1天早退</t>
  </si>
  <si>
    <t>4天缺卡</t>
  </si>
  <si>
    <t>6次迟到，3次缺卡，1次早退</t>
  </si>
  <si>
    <t>3月26、27日夜间加班</t>
  </si>
  <si>
    <t>文焱</t>
  </si>
  <si>
    <t>马龙</t>
  </si>
  <si>
    <t>铁合金事业部</t>
  </si>
  <si>
    <t>杨贺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</si>
</sst>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"/>
    <numFmt numFmtId="177" formatCode="0.00_ "/>
  </numFmts>
  <fonts count="58">
    <font>
      <sz val="11"/>
      <color theme="1"/>
      <name val="宋体"/>
      <charset val="134"/>
      <scheme val="minor"/>
    </font>
    <font>
      <b/>
      <sz val="18"/>
      <color theme="1"/>
      <name val="等线"/>
      <charset val="134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8"/>
      <color theme="1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indexed="57"/>
      <name val="宋体"/>
      <charset val="134"/>
    </font>
    <font>
      <sz val="12"/>
      <color indexed="10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rgb="FF00B050"/>
      <name val="宋体"/>
      <charset val="134"/>
    </font>
    <font>
      <sz val="12"/>
      <color rgb="FFFF0000"/>
      <name val="宋体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b/>
      <sz val="10"/>
      <color indexed="8"/>
      <name val="宋体"/>
      <charset val="134"/>
    </font>
    <font>
      <sz val="10"/>
      <color indexed="57"/>
      <name val="宋体"/>
      <charset val="134"/>
    </font>
    <font>
      <sz val="10"/>
      <color indexed="10"/>
      <name val="宋体"/>
      <charset val="134"/>
    </font>
    <font>
      <b/>
      <sz val="9"/>
      <color theme="1"/>
      <name val="宋体"/>
      <charset val="134"/>
    </font>
    <font>
      <sz val="10"/>
      <name val="宋体"/>
      <charset val="134"/>
    </font>
    <font>
      <sz val="9"/>
      <color theme="1"/>
      <name val="宋体"/>
      <charset val="134"/>
    </font>
    <font>
      <b/>
      <sz val="10"/>
      <name val="宋体"/>
      <charset val="134"/>
    </font>
    <font>
      <sz val="10"/>
      <color rgb="FF00B050"/>
      <name val="宋体"/>
      <charset val="134"/>
    </font>
    <font>
      <sz val="10"/>
      <color rgb="FFFF0000"/>
      <name val="宋体"/>
      <charset val="134"/>
    </font>
    <font>
      <b/>
      <sz val="9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indexed="63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indexed="6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2" borderId="22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3" borderId="25" applyNumberFormat="0" applyAlignment="0" applyProtection="0">
      <alignment vertical="center"/>
    </xf>
    <xf numFmtId="0" fontId="45" fillId="14" borderId="26" applyNumberFormat="0" applyAlignment="0" applyProtection="0">
      <alignment vertical="center"/>
    </xf>
    <xf numFmtId="0" fontId="46" fillId="14" borderId="25" applyNumberFormat="0" applyAlignment="0" applyProtection="0">
      <alignment vertical="center"/>
    </xf>
    <xf numFmtId="0" fontId="47" fillId="15" borderId="27" applyNumberFormat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6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3" fillId="0" borderId="1" xfId="0" applyFont="1" applyBorder="1">
      <alignment vertical="center"/>
    </xf>
    <xf numFmtId="0" fontId="10" fillId="6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8" borderId="12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0" fillId="0" borderId="8" xfId="0" applyFont="1" applyBorder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0" fontId="18" fillId="9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wrapText="1"/>
    </xf>
    <xf numFmtId="0" fontId="11" fillId="8" borderId="2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wrapText="1"/>
    </xf>
    <xf numFmtId="0" fontId="18" fillId="9" borderId="1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15" fillId="8" borderId="2" xfId="0" applyFont="1" applyFill="1" applyBorder="1" applyAlignment="1">
      <alignment vertical="center" wrapText="1"/>
    </xf>
    <xf numFmtId="0" fontId="15" fillId="8" borderId="10" xfId="0" applyFont="1" applyFill="1" applyBorder="1" applyAlignment="1">
      <alignment vertical="center" wrapText="1"/>
    </xf>
    <xf numFmtId="0" fontId="16" fillId="0" borderId="1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23" fillId="0" borderId="15" xfId="0" applyFont="1" applyBorder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>
      <alignment vertical="center"/>
    </xf>
    <xf numFmtId="0" fontId="26" fillId="8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wrapText="1"/>
    </xf>
    <xf numFmtId="0" fontId="24" fillId="6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177" fontId="31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6" fillId="8" borderId="1" xfId="0" applyFont="1" applyFill="1" applyBorder="1" applyAlignment="1">
      <alignment vertical="center" wrapText="1"/>
    </xf>
    <xf numFmtId="0" fontId="26" fillId="8" borderId="2" xfId="0" applyFont="1" applyFill="1" applyBorder="1" applyAlignment="1">
      <alignment horizontal="center" vertical="center" wrapText="1"/>
    </xf>
    <xf numFmtId="0" fontId="26" fillId="8" borderId="10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0" fillId="6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center" vertical="center"/>
    </xf>
    <xf numFmtId="0" fontId="26" fillId="8" borderId="10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3" fillId="2" borderId="0" xfId="0" applyFont="1" applyFill="1">
      <alignment vertical="center"/>
    </xf>
    <xf numFmtId="0" fontId="25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1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19" xfId="0" applyFont="1" applyBorder="1" applyAlignment="1">
      <alignment horizontal="center" wrapText="1"/>
    </xf>
    <xf numFmtId="0" fontId="30" fillId="0" borderId="20" xfId="0" applyFont="1" applyBorder="1" applyAlignment="1">
      <alignment horizontal="center" wrapText="1"/>
    </xf>
    <xf numFmtId="0" fontId="30" fillId="0" borderId="21" xfId="0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 wrapText="1"/>
    </xf>
    <xf numFmtId="49" fontId="10" fillId="0" borderId="0" xfId="0" applyNumberFormat="1" applyFont="1" applyAlignment="1" quotePrefix="1">
      <alignment horizontal="center" vertical="center"/>
    </xf>
    <xf numFmtId="176" fontId="17" fillId="0" borderId="0" xfId="0" applyNumberFormat="1" applyFont="1" applyAlignment="1" quotePrefix="1">
      <alignment horizontal="center" vertical="center"/>
    </xf>
    <xf numFmtId="0" fontId="10" fillId="0" borderId="8" xfId="0" applyFont="1" applyBorder="1" applyAlignment="1" quotePrefix="1">
      <alignment horizontal="center" vertical="center"/>
    </xf>
    <xf numFmtId="0" fontId="2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74"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right style="thin">
          <color auto="1"/>
        </right>
      </border>
    </dxf>
    <dxf>
      <fill>
        <patternFill patternType="solid">
          <bgColor rgb="FFFFFF00"/>
        </patternFill>
      </fill>
      <border>
        <right style="thin">
          <color auto="1"/>
        </right>
      </border>
    </dxf>
    <dxf>
      <fill>
        <patternFill patternType="solid">
          <bgColor rgb="FFFFFF00"/>
        </patternFill>
      </fill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right style="thin">
          <color auto="1"/>
        </right>
      </border>
    </dxf>
    <dxf>
      <fill>
        <patternFill patternType="solid">
          <bgColor rgb="FFFFFF00"/>
        </patternFill>
      </fill>
      <border>
        <right style="thin">
          <color auto="1"/>
        </right>
      </border>
    </dxf>
    <dxf>
      <fill>
        <patternFill patternType="solid">
          <bgColor rgb="FFFFFF00"/>
        </patternFill>
      </fill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  <dxf>
      <border>
        <left style="thin">
          <color auto="1"/>
        </left>
        <top/>
        <bottom/>
      </border>
    </dxf>
  </dxfs>
  <tableStyles count="0" defaultTableStyle="TableStyleMedium9" defaultPivotStyle="PivotStyleLight16"/>
  <colors>
    <mruColors>
      <color rgb="00FFFF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赵宏博</v>
          </cell>
          <cell r="C2">
            <v>5</v>
          </cell>
          <cell r="D2">
            <v>2</v>
          </cell>
        </row>
        <row r="3">
          <cell r="B3" t="str">
            <v>考勤组</v>
          </cell>
          <cell r="C3" t="str">
            <v>部门</v>
          </cell>
          <cell r="D3" t="str">
            <v>工号</v>
          </cell>
        </row>
        <row r="4">
          <cell r="B4" t="str">
            <v>李永杰</v>
          </cell>
          <cell r="C4">
            <v>5</v>
          </cell>
          <cell r="D4">
            <v>2</v>
          </cell>
        </row>
        <row r="5">
          <cell r="B5" t="str">
            <v>未加入考勤组</v>
          </cell>
          <cell r="C5" t="str">
            <v/>
          </cell>
          <cell r="D5" t="str">
            <v/>
          </cell>
        </row>
        <row r="6">
          <cell r="B6" t="str">
            <v>未加入考勤组</v>
          </cell>
          <cell r="C6" t="str">
            <v/>
          </cell>
          <cell r="D6" t="str">
            <v/>
          </cell>
        </row>
        <row r="7">
          <cell r="B7" t="str">
            <v>北京</v>
          </cell>
          <cell r="C7" t="str">
            <v>财务部</v>
          </cell>
          <cell r="D7" t="str">
            <v>000113</v>
          </cell>
        </row>
        <row r="8">
          <cell r="B8" t="str">
            <v>北京</v>
          </cell>
          <cell r="C8" t="str">
            <v>财务部</v>
          </cell>
          <cell r="D8" t="str">
            <v>000088</v>
          </cell>
        </row>
        <row r="9">
          <cell r="B9" t="str">
            <v>北京</v>
          </cell>
          <cell r="C9" t="str">
            <v>财务部</v>
          </cell>
          <cell r="D9" t="str">
            <v>000101</v>
          </cell>
        </row>
        <row r="10">
          <cell r="B10" t="str">
            <v>西安</v>
          </cell>
          <cell r="C10" t="str">
            <v>工程部</v>
          </cell>
          <cell r="D10" t="str">
            <v>000093</v>
          </cell>
        </row>
        <row r="11">
          <cell r="B11" t="str">
            <v>北京</v>
          </cell>
          <cell r="C11" t="str">
            <v>工程部
市场部</v>
          </cell>
          <cell r="D11" t="str">
            <v>000018</v>
          </cell>
        </row>
        <row r="12">
          <cell r="B12" t="str">
            <v>未加入考勤组</v>
          </cell>
          <cell r="C12" t="str">
            <v>工程部</v>
          </cell>
          <cell r="D12" t="str">
            <v>000091</v>
          </cell>
        </row>
        <row r="13">
          <cell r="B13" t="str">
            <v>北京</v>
          </cell>
          <cell r="C13" t="str">
            <v>研发中心
管理层</v>
          </cell>
          <cell r="D13" t="str">
            <v>000003</v>
          </cell>
        </row>
        <row r="14">
          <cell r="B14" t="str">
            <v>未加入考勤组</v>
          </cell>
          <cell r="C14" t="str">
            <v>管理层</v>
          </cell>
          <cell r="D14" t="str">
            <v>000004</v>
          </cell>
        </row>
        <row r="15">
          <cell r="B15" t="str">
            <v>北京</v>
          </cell>
          <cell r="C15" t="str">
            <v>研发中心
管理层</v>
          </cell>
          <cell r="D15" t="str">
            <v>000005</v>
          </cell>
        </row>
        <row r="16">
          <cell r="B16" t="str">
            <v>北京</v>
          </cell>
          <cell r="C16" t="str">
            <v>研发中心
管理层</v>
          </cell>
          <cell r="D16" t="str">
            <v>000001</v>
          </cell>
        </row>
        <row r="17">
          <cell r="B17" t="str">
            <v>北京</v>
          </cell>
          <cell r="C17" t="str">
            <v>人事行政部</v>
          </cell>
          <cell r="D17" t="str">
            <v>000195</v>
          </cell>
        </row>
        <row r="18">
          <cell r="B18" t="str">
            <v>北京</v>
          </cell>
          <cell r="C18" t="str">
            <v>人事行政部</v>
          </cell>
          <cell r="D18" t="str">
            <v>000083</v>
          </cell>
        </row>
        <row r="19">
          <cell r="B19" t="str">
            <v>未加入考勤组</v>
          </cell>
          <cell r="C19" t="str">
            <v>人事行政部</v>
          </cell>
          <cell r="D19" t="str">
            <v/>
          </cell>
        </row>
        <row r="20">
          <cell r="B20" t="str">
            <v>北京</v>
          </cell>
          <cell r="C20" t="str">
            <v>市场部</v>
          </cell>
          <cell r="D20" t="str">
            <v>000203</v>
          </cell>
        </row>
        <row r="21">
          <cell r="B21" t="str">
            <v>市场部（山东）</v>
          </cell>
          <cell r="C21" t="str">
            <v>市场部</v>
          </cell>
          <cell r="D21" t="str">
            <v>000215</v>
          </cell>
        </row>
        <row r="22">
          <cell r="B22" t="str">
            <v>北京</v>
          </cell>
          <cell r="C22" t="str">
            <v>市场部</v>
          </cell>
          <cell r="D22" t="str">
            <v/>
          </cell>
        </row>
        <row r="23">
          <cell r="B23" t="str">
            <v>北京</v>
          </cell>
          <cell r="C23" t="str">
            <v>市场部</v>
          </cell>
          <cell r="D23" t="str">
            <v/>
          </cell>
        </row>
        <row r="24">
          <cell r="B24" t="str">
            <v>产品规划（包头）</v>
          </cell>
          <cell r="C24" t="str">
            <v>研发中心-产品规划</v>
          </cell>
          <cell r="D24" t="str">
            <v>000179</v>
          </cell>
        </row>
        <row r="25">
          <cell r="B25" t="str">
            <v>北京</v>
          </cell>
          <cell r="C25" t="str">
            <v>研发中心-产品规划</v>
          </cell>
          <cell r="D25" t="str">
            <v>000013</v>
          </cell>
        </row>
        <row r="26">
          <cell r="B26" t="str">
            <v>产品规划（包头）</v>
          </cell>
          <cell r="C26" t="str">
            <v>研发中心-产品规划</v>
          </cell>
          <cell r="D26" t="str">
            <v>000184</v>
          </cell>
        </row>
        <row r="27">
          <cell r="B27" t="str">
            <v>北京</v>
          </cell>
          <cell r="C27" t="str">
            <v>研发中心-工艺部</v>
          </cell>
          <cell r="D27" t="str">
            <v>000011</v>
          </cell>
        </row>
        <row r="28">
          <cell r="B28" t="str">
            <v>武汉</v>
          </cell>
          <cell r="C28" t="str">
            <v>研发中心-工艺部-高炉</v>
          </cell>
          <cell r="D28" t="str">
            <v>000057</v>
          </cell>
        </row>
        <row r="29">
          <cell r="B29" t="str">
            <v>西安</v>
          </cell>
          <cell r="C29" t="str">
            <v>研发中心-工艺部-高炉</v>
          </cell>
          <cell r="D29" t="str">
            <v>000014</v>
          </cell>
        </row>
        <row r="30">
          <cell r="B30" t="str">
            <v>北京</v>
          </cell>
          <cell r="C30" t="str">
            <v>研发中心-工艺部-高炉</v>
          </cell>
          <cell r="D30" t="str">
            <v>000017</v>
          </cell>
        </row>
        <row r="31">
          <cell r="B31" t="str">
            <v>北京</v>
          </cell>
          <cell r="C31" t="str">
            <v>研发中心-工艺部-高炉</v>
          </cell>
          <cell r="D31" t="str">
            <v>000174</v>
          </cell>
        </row>
        <row r="32">
          <cell r="B32" t="str">
            <v>西安</v>
          </cell>
          <cell r="C32" t="str">
            <v>研发中心-工艺部-高炉</v>
          </cell>
          <cell r="D32" t="str">
            <v>000076</v>
          </cell>
        </row>
        <row r="33">
          <cell r="B33" t="str">
            <v>武汉</v>
          </cell>
          <cell r="C33" t="str">
            <v>研发中心-工艺部-高炉</v>
          </cell>
          <cell r="D33" t="str">
            <v>000069</v>
          </cell>
        </row>
        <row r="34">
          <cell r="B34" t="str">
            <v>武汉</v>
          </cell>
          <cell r="C34" t="str">
            <v>研发中心-工艺部-高炉</v>
          </cell>
          <cell r="D34" t="str">
            <v>000078</v>
          </cell>
        </row>
        <row r="35">
          <cell r="B35" t="str">
            <v>西安</v>
          </cell>
          <cell r="C35" t="str">
            <v>研发中心-工艺部-高炉</v>
          </cell>
          <cell r="D35" t="str">
            <v>000077</v>
          </cell>
        </row>
        <row r="36">
          <cell r="B36" t="str">
            <v>西安</v>
          </cell>
          <cell r="C36" t="str">
            <v>研发中心-工艺部-高炉</v>
          </cell>
          <cell r="D36" t="str">
            <v>000141</v>
          </cell>
        </row>
        <row r="37">
          <cell r="B37" t="str">
            <v>武汉</v>
          </cell>
          <cell r="C37" t="str">
            <v>研发中心-工艺部-高炉</v>
          </cell>
          <cell r="D37" t="str">
            <v>000138</v>
          </cell>
        </row>
        <row r="38">
          <cell r="B38" t="str">
            <v>西安</v>
          </cell>
          <cell r="C38" t="str">
            <v>研发中心-工艺部-高炉</v>
          </cell>
          <cell r="D38" t="str">
            <v>000136</v>
          </cell>
        </row>
        <row r="39">
          <cell r="B39" t="str">
            <v>北京</v>
          </cell>
          <cell r="C39" t="str">
            <v>研发中心-工艺部-高炉</v>
          </cell>
          <cell r="D39" t="str">
            <v>000125</v>
          </cell>
        </row>
        <row r="40">
          <cell r="B40" t="str">
            <v>北京</v>
          </cell>
          <cell r="C40" t="str">
            <v>研发中心-工艺部-高炉</v>
          </cell>
          <cell r="D40" t="str">
            <v>000015</v>
          </cell>
        </row>
        <row r="41">
          <cell r="B41" t="str">
            <v>未加入考勤组</v>
          </cell>
          <cell r="C41" t="str">
            <v>研发中心-工艺部-高炉</v>
          </cell>
          <cell r="D41" t="str">
            <v>000047</v>
          </cell>
        </row>
        <row r="42">
          <cell r="B42" t="str">
            <v>北京</v>
          </cell>
          <cell r="C42" t="str">
            <v>研发中心-工艺部-高炉</v>
          </cell>
          <cell r="D42" t="str">
            <v>000053</v>
          </cell>
        </row>
        <row r="43">
          <cell r="B43" t="str">
            <v>北京</v>
          </cell>
          <cell r="C43" t="str">
            <v>研发中心-工艺部-高炉</v>
          </cell>
          <cell r="D43" t="str">
            <v>000123</v>
          </cell>
        </row>
        <row r="44">
          <cell r="B44" t="str">
            <v>北京</v>
          </cell>
          <cell r="C44" t="str">
            <v>研发中心-工艺部-高炉</v>
          </cell>
          <cell r="D44" t="str">
            <v>000067</v>
          </cell>
        </row>
        <row r="45">
          <cell r="B45" t="str">
            <v>北京</v>
          </cell>
          <cell r="C45" t="str">
            <v>研发中心-工艺部-高炉</v>
          </cell>
          <cell r="D45" t="str">
            <v>000050</v>
          </cell>
        </row>
        <row r="46">
          <cell r="B46" t="str">
            <v>北京</v>
          </cell>
          <cell r="C46" t="str">
            <v>研发中心-工艺部-焦化</v>
          </cell>
          <cell r="D46" t="str">
            <v>000107</v>
          </cell>
        </row>
        <row r="47">
          <cell r="B47" t="str">
            <v>西安</v>
          </cell>
          <cell r="C47" t="str">
            <v>研发中心-工艺部-焦化</v>
          </cell>
          <cell r="D47" t="str">
            <v>000187</v>
          </cell>
        </row>
        <row r="48">
          <cell r="B48" t="str">
            <v>北京</v>
          </cell>
          <cell r="C48" t="str">
            <v>研发中心-工艺部-焦化</v>
          </cell>
          <cell r="D48" t="str">
            <v>000062</v>
          </cell>
        </row>
        <row r="49">
          <cell r="B49" t="str">
            <v>西安</v>
          </cell>
          <cell r="C49" t="str">
            <v>研发中心-工艺部-矿热炉</v>
          </cell>
          <cell r="D49" t="str">
            <v>000114</v>
          </cell>
        </row>
        <row r="50">
          <cell r="B50" t="str">
            <v>西安</v>
          </cell>
          <cell r="C50" t="str">
            <v>研发中心-工艺部-矿热炉</v>
          </cell>
          <cell r="D50" t="str">
            <v/>
          </cell>
        </row>
        <row r="51">
          <cell r="B51" t="str">
            <v>西安</v>
          </cell>
          <cell r="C51" t="str">
            <v>研发中心-工艺部-矿热炉</v>
          </cell>
          <cell r="D51" t="str">
            <v>000168</v>
          </cell>
        </row>
        <row r="52">
          <cell r="B52" t="str">
            <v>西安</v>
          </cell>
          <cell r="C52" t="str">
            <v>研发中心-工艺部-矿热炉</v>
          </cell>
          <cell r="D52" t="str">
            <v>000103</v>
          </cell>
        </row>
        <row r="53">
          <cell r="B53" t="str">
            <v>西安</v>
          </cell>
          <cell r="C53" t="str">
            <v>研发中心-工艺部-矿热炉</v>
          </cell>
          <cell r="D53" t="str">
            <v>000148</v>
          </cell>
        </row>
        <row r="54">
          <cell r="B54" t="str">
            <v>北京</v>
          </cell>
          <cell r="C54" t="str">
            <v>研发中心-工艺部-矿热炉</v>
          </cell>
          <cell r="D54" t="str">
            <v>000021</v>
          </cell>
        </row>
        <row r="55">
          <cell r="B55" t="str">
            <v>西安</v>
          </cell>
          <cell r="C55" t="str">
            <v>研发中心-工艺部-炼钢</v>
          </cell>
          <cell r="D55" t="str">
            <v>000173</v>
          </cell>
        </row>
        <row r="56">
          <cell r="B56" t="str">
            <v>武汉</v>
          </cell>
          <cell r="C56" t="str">
            <v>研发中心-工艺部-侵蚀</v>
          </cell>
          <cell r="D56" t="str">
            <v>000152</v>
          </cell>
        </row>
        <row r="57">
          <cell r="B57" t="str">
            <v>武汉</v>
          </cell>
          <cell r="C57" t="str">
            <v>研发中心-工艺部-侵蚀</v>
          </cell>
          <cell r="D57" t="str">
            <v>000061</v>
          </cell>
        </row>
        <row r="58">
          <cell r="B58" t="str">
            <v>未加入考勤组</v>
          </cell>
          <cell r="C58" t="str">
            <v>研发中心-工艺部-侵蚀</v>
          </cell>
          <cell r="D58" t="str">
            <v/>
          </cell>
        </row>
        <row r="59">
          <cell r="B59" t="str">
            <v>北京</v>
          </cell>
          <cell r="C59" t="str">
            <v>研发中心-工艺部-侵蚀</v>
          </cell>
          <cell r="D59" t="str">
            <v>000115</v>
          </cell>
        </row>
        <row r="60">
          <cell r="B60" t="str">
            <v>武汉</v>
          </cell>
          <cell r="C60" t="str">
            <v>研发中心-工艺部-球团</v>
          </cell>
          <cell r="D60" t="str">
            <v>000151</v>
          </cell>
        </row>
        <row r="61">
          <cell r="B61" t="str">
            <v>北京</v>
          </cell>
          <cell r="C61" t="str">
            <v>研发中心-工艺部-球团</v>
          </cell>
          <cell r="D61" t="str">
            <v>000016</v>
          </cell>
        </row>
        <row r="62">
          <cell r="B62" t="str">
            <v>北京</v>
          </cell>
          <cell r="C62" t="str">
            <v>研发中心-工艺部-球团</v>
          </cell>
          <cell r="D62" t="str">
            <v>000146</v>
          </cell>
        </row>
        <row r="63">
          <cell r="B63" t="str">
            <v>武汉</v>
          </cell>
          <cell r="C63" t="str">
            <v>研发中心-工艺部-球团</v>
          </cell>
          <cell r="D63" t="str">
            <v>000082</v>
          </cell>
        </row>
        <row r="64">
          <cell r="B64" t="str">
            <v>武汉</v>
          </cell>
          <cell r="C64" t="str">
            <v>研发中心-工艺部-球团</v>
          </cell>
          <cell r="D64" t="str">
            <v>000070</v>
          </cell>
        </row>
        <row r="65">
          <cell r="B65" t="str">
            <v>武汉</v>
          </cell>
          <cell r="C65" t="str">
            <v>研发中心-工艺部-球团</v>
          </cell>
          <cell r="D65" t="str">
            <v>000063</v>
          </cell>
        </row>
        <row r="66">
          <cell r="B66" t="str">
            <v>北京</v>
          </cell>
          <cell r="C66" t="str">
            <v>研发中心-工艺部-球团</v>
          </cell>
          <cell r="D66" t="str">
            <v>000143</v>
          </cell>
        </row>
        <row r="67">
          <cell r="B67" t="str">
            <v>武汉</v>
          </cell>
          <cell r="C67" t="str">
            <v>研发中心-工艺部-烧结配矿</v>
          </cell>
          <cell r="D67" t="str">
            <v>000059</v>
          </cell>
        </row>
        <row r="68">
          <cell r="B68" t="str">
            <v>北京</v>
          </cell>
          <cell r="C68" t="str">
            <v>研发中心-工艺部-烧结配矿</v>
          </cell>
          <cell r="D68" t="str">
            <v/>
          </cell>
        </row>
        <row r="69">
          <cell r="B69" t="str">
            <v>北京</v>
          </cell>
          <cell r="C69" t="str">
            <v>研发中心-工艺部-烧结配矿</v>
          </cell>
          <cell r="D69" t="str">
            <v>000020</v>
          </cell>
        </row>
        <row r="70">
          <cell r="B70" t="str">
            <v>西安</v>
          </cell>
          <cell r="C70" t="str">
            <v>研发中心-工艺部-烧结配矿</v>
          </cell>
          <cell r="D70" t="str">
            <v>000104</v>
          </cell>
        </row>
        <row r="71">
          <cell r="B71" t="str">
            <v>北京</v>
          </cell>
          <cell r="C71" t="str">
            <v>研发中心-工艺部-烧结配矿</v>
          </cell>
          <cell r="D71" t="str">
            <v>000112</v>
          </cell>
        </row>
        <row r="72">
          <cell r="B72" t="str">
            <v>西安</v>
          </cell>
          <cell r="C72" t="str">
            <v>研发中心-工艺部-烧结配矿</v>
          </cell>
          <cell r="D72" t="str">
            <v>000145</v>
          </cell>
        </row>
        <row r="73">
          <cell r="B73" t="str">
            <v>武汉</v>
          </cell>
          <cell r="C73" t="str">
            <v>研发中心-工艺部-烧结配矿</v>
          </cell>
          <cell r="D73" t="str">
            <v/>
          </cell>
        </row>
        <row r="74">
          <cell r="B74" t="str">
            <v>北京</v>
          </cell>
          <cell r="C74" t="str">
            <v>研发中心-焦炉</v>
          </cell>
          <cell r="D74" t="str">
            <v>000190</v>
          </cell>
        </row>
        <row r="75">
          <cell r="B75" t="str">
            <v>焦炉-鞍山</v>
          </cell>
          <cell r="C75" t="str">
            <v>研发中心-焦炉</v>
          </cell>
          <cell r="D75" t="str">
            <v>000170</v>
          </cell>
        </row>
        <row r="76">
          <cell r="B76" t="str">
            <v>焦炉-鞍山</v>
          </cell>
          <cell r="C76" t="str">
            <v>研发中心-焦炉</v>
          </cell>
          <cell r="D76" t="str">
            <v>000181</v>
          </cell>
        </row>
        <row r="77">
          <cell r="B77" t="str">
            <v>焦炉-鞍山</v>
          </cell>
          <cell r="C77" t="str">
            <v>研发中心-焦炉</v>
          </cell>
          <cell r="D77" t="str">
            <v>000169</v>
          </cell>
        </row>
        <row r="78">
          <cell r="B78" t="str">
            <v>焦炉-鞍山</v>
          </cell>
          <cell r="C78" t="str">
            <v>研发中心-焦炉</v>
          </cell>
          <cell r="D78" t="str">
            <v>000180</v>
          </cell>
        </row>
        <row r="79">
          <cell r="B79" t="str">
            <v>焦炉-鞍山</v>
          </cell>
          <cell r="C79" t="str">
            <v>研发中心-焦炉</v>
          </cell>
          <cell r="D79" t="str">
            <v>000185</v>
          </cell>
        </row>
        <row r="80">
          <cell r="B80" t="str">
            <v>武汉</v>
          </cell>
          <cell r="C80" t="str">
            <v>研发中心-软件部</v>
          </cell>
          <cell r="D80" t="str">
            <v>000023</v>
          </cell>
        </row>
        <row r="81">
          <cell r="B81" t="str">
            <v>北京</v>
          </cell>
          <cell r="C81" t="str">
            <v>研发中心-软件部</v>
          </cell>
          <cell r="D81" t="str">
            <v>000012</v>
          </cell>
        </row>
        <row r="82">
          <cell r="B82" t="str">
            <v>北京</v>
          </cell>
          <cell r="C82" t="str">
            <v>研发中心-软件部-3D</v>
          </cell>
          <cell r="D82" t="str">
            <v>000064</v>
          </cell>
        </row>
        <row r="83">
          <cell r="B83" t="str">
            <v>北京</v>
          </cell>
          <cell r="C83" t="str">
            <v>研发中心-软件部-3D</v>
          </cell>
          <cell r="D83" t="str">
            <v>000075</v>
          </cell>
        </row>
        <row r="84">
          <cell r="B84" t="str">
            <v>北京</v>
          </cell>
          <cell r="C84" t="str">
            <v>研发中心-软件部-3D</v>
          </cell>
          <cell r="D84" t="str">
            <v>000080</v>
          </cell>
        </row>
        <row r="85">
          <cell r="B85" t="str">
            <v>北京</v>
          </cell>
          <cell r="C85" t="str">
            <v>研发中心-软件部-3D</v>
          </cell>
          <cell r="D85" t="str">
            <v>000081</v>
          </cell>
        </row>
        <row r="86">
          <cell r="B86" t="str">
            <v>北京</v>
          </cell>
          <cell r="C86" t="str">
            <v>研发中心-软件部-UI</v>
          </cell>
          <cell r="D86" t="str">
            <v>000051</v>
          </cell>
        </row>
        <row r="87">
          <cell r="B87" t="str">
            <v>北京</v>
          </cell>
          <cell r="C87" t="str">
            <v>研发中心-软件部-UI</v>
          </cell>
          <cell r="D87" t="str">
            <v>000142</v>
          </cell>
        </row>
        <row r="88">
          <cell r="B88" t="str">
            <v>北京</v>
          </cell>
          <cell r="C88" t="str">
            <v>研发中心-软件部-Winfrom</v>
          </cell>
          <cell r="D88" t="str">
            <v>000040</v>
          </cell>
        </row>
        <row r="89">
          <cell r="B89" t="str">
            <v>北京</v>
          </cell>
          <cell r="C89" t="str">
            <v>研发中心-软件部-Winfrom</v>
          </cell>
          <cell r="D89" t="str">
            <v>000110</v>
          </cell>
        </row>
        <row r="90">
          <cell r="B90" t="str">
            <v>北京</v>
          </cell>
          <cell r="C90" t="str">
            <v>研发中心-软件部-其他</v>
          </cell>
          <cell r="D90" t="str">
            <v>000169</v>
          </cell>
        </row>
        <row r="91">
          <cell r="B91" t="str">
            <v>北京</v>
          </cell>
          <cell r="C91" t="str">
            <v>研发中心-软件部-其他</v>
          </cell>
          <cell r="D91" t="str">
            <v>000026</v>
          </cell>
        </row>
        <row r="92">
          <cell r="B92" t="str">
            <v>北京</v>
          </cell>
          <cell r="C92" t="str">
            <v>研发中心-软件部-其他</v>
          </cell>
          <cell r="D92" t="str">
            <v>000175</v>
          </cell>
        </row>
        <row r="93">
          <cell r="B93" t="str">
            <v>北京</v>
          </cell>
          <cell r="C93" t="str">
            <v>研发中心-软件部-其他</v>
          </cell>
          <cell r="D93" t="str">
            <v/>
          </cell>
        </row>
        <row r="94">
          <cell r="B94" t="str">
            <v>北京</v>
          </cell>
          <cell r="C94" t="str">
            <v>研发中心-软件部-其他</v>
          </cell>
          <cell r="D94" t="str">
            <v>000071</v>
          </cell>
        </row>
        <row r="95">
          <cell r="B95" t="str">
            <v>北京</v>
          </cell>
          <cell r="C95" t="str">
            <v>研发中心-软件部-其他</v>
          </cell>
          <cell r="D95" t="str">
            <v>000036</v>
          </cell>
        </row>
        <row r="96">
          <cell r="B96" t="str">
            <v>北京</v>
          </cell>
          <cell r="C96" t="str">
            <v>研发中心-软件部-其他</v>
          </cell>
          <cell r="D96" t="str">
            <v>000049</v>
          </cell>
        </row>
        <row r="97">
          <cell r="B97" t="str">
            <v>北京</v>
          </cell>
          <cell r="C97" t="str">
            <v>研发中心-软件部-前端</v>
          </cell>
          <cell r="D97" t="str">
            <v>000055</v>
          </cell>
        </row>
        <row r="98">
          <cell r="B98" t="str">
            <v>北京</v>
          </cell>
          <cell r="C98" t="str">
            <v>研发中心-软件部-前端</v>
          </cell>
          <cell r="D98" t="str">
            <v>000029</v>
          </cell>
        </row>
        <row r="99">
          <cell r="B99" t="str">
            <v>北京</v>
          </cell>
          <cell r="C99" t="str">
            <v>研发中心-软件部-前端</v>
          </cell>
          <cell r="D99" t="str">
            <v>000030</v>
          </cell>
        </row>
        <row r="100">
          <cell r="B100" t="str">
            <v>北京</v>
          </cell>
          <cell r="C100" t="str">
            <v>研发中心-软件部-前端</v>
          </cell>
          <cell r="D100" t="str">
            <v>000132</v>
          </cell>
        </row>
        <row r="101">
          <cell r="B101" t="str">
            <v>武汉</v>
          </cell>
          <cell r="C101" t="str">
            <v>研发中心-软件部-数据</v>
          </cell>
          <cell r="D101" t="str">
            <v>000135</v>
          </cell>
        </row>
        <row r="102">
          <cell r="B102" t="str">
            <v>武汉</v>
          </cell>
          <cell r="C102" t="str">
            <v>研发中心-软件部-数据</v>
          </cell>
          <cell r="D102" t="str">
            <v>000028</v>
          </cell>
        </row>
        <row r="103">
          <cell r="B103" t="str">
            <v>北京</v>
          </cell>
          <cell r="C103" t="str">
            <v>研发中心-软件部-数据</v>
          </cell>
          <cell r="D103" t="str">
            <v>000031</v>
          </cell>
        </row>
        <row r="104">
          <cell r="B104" t="str">
            <v>武汉</v>
          </cell>
          <cell r="C104" t="str">
            <v>研发中心-软件部-数据</v>
          </cell>
          <cell r="D104" t="str">
            <v>000140</v>
          </cell>
        </row>
        <row r="105">
          <cell r="B105" t="str">
            <v>武汉</v>
          </cell>
          <cell r="C105" t="str">
            <v>研发中心-软件部-数据</v>
          </cell>
          <cell r="D105" t="str">
            <v>000127</v>
          </cell>
        </row>
        <row r="106">
          <cell r="B106" t="str">
            <v>北京</v>
          </cell>
          <cell r="C106" t="str">
            <v>研发中心-软件部-数据</v>
          </cell>
          <cell r="D106" t="str">
            <v>000058</v>
          </cell>
        </row>
        <row r="107">
          <cell r="B107" t="str">
            <v>北京</v>
          </cell>
          <cell r="C107" t="str">
            <v>研发中心-软件部-数据处理</v>
          </cell>
          <cell r="D107" t="str">
            <v>000041</v>
          </cell>
        </row>
        <row r="108">
          <cell r="B108" t="str">
            <v>北京</v>
          </cell>
          <cell r="C108" t="str">
            <v>研发中心-软件部-数据处理</v>
          </cell>
          <cell r="D108" t="str">
            <v>000042</v>
          </cell>
        </row>
        <row r="109">
          <cell r="B109" t="str">
            <v>西安</v>
          </cell>
          <cell r="C109" t="str">
            <v>研发中心-软件部-西安组</v>
          </cell>
          <cell r="D109" t="str">
            <v>000177</v>
          </cell>
        </row>
        <row r="110">
          <cell r="B110" t="str">
            <v>西安</v>
          </cell>
          <cell r="C110" t="str">
            <v>研发中心-软件部-西安组</v>
          </cell>
          <cell r="D110" t="str">
            <v>000052</v>
          </cell>
        </row>
        <row r="111">
          <cell r="B111" t="str">
            <v>西安</v>
          </cell>
          <cell r="C111" t="str">
            <v>研发中心-软件部-西安组</v>
          </cell>
          <cell r="D111" t="str">
            <v>000178</v>
          </cell>
        </row>
        <row r="112">
          <cell r="B112" t="str">
            <v>北京</v>
          </cell>
          <cell r="C112" t="str">
            <v>研发中心-软件实施</v>
          </cell>
          <cell r="D112" t="str">
            <v>000065</v>
          </cell>
        </row>
        <row r="113">
          <cell r="B113" t="str">
            <v>北京</v>
          </cell>
          <cell r="C113" t="str">
            <v>研发中心-软件实施</v>
          </cell>
          <cell r="D113" t="str">
            <v>000172</v>
          </cell>
        </row>
        <row r="114">
          <cell r="B114" t="str">
            <v>未加入考勤组</v>
          </cell>
          <cell r="C114" t="str">
            <v>研发中心-软件实施</v>
          </cell>
          <cell r="D114" t="str">
            <v>000119</v>
          </cell>
        </row>
        <row r="115">
          <cell r="B115" t="str">
            <v>北京</v>
          </cell>
          <cell r="C115" t="str">
            <v>研发中心-软件实施</v>
          </cell>
          <cell r="D115" t="str">
            <v>000032</v>
          </cell>
        </row>
        <row r="116">
          <cell r="B116" t="str">
            <v>北京</v>
          </cell>
          <cell r="C116" t="str">
            <v>研发中心-软件实施</v>
          </cell>
          <cell r="D116" t="str">
            <v>000048</v>
          </cell>
        </row>
        <row r="117">
          <cell r="B117" t="str">
            <v>北京</v>
          </cell>
          <cell r="C117" t="str">
            <v>研发中心-软件实施</v>
          </cell>
          <cell r="D117" t="str">
            <v>000045</v>
          </cell>
        </row>
        <row r="118">
          <cell r="B118" t="str">
            <v>北京</v>
          </cell>
          <cell r="C118" t="str">
            <v>研发中心-软件实施</v>
          </cell>
          <cell r="D118" t="str">
            <v>000044</v>
          </cell>
        </row>
        <row r="119">
          <cell r="B119" t="str">
            <v>北京</v>
          </cell>
          <cell r="C119" t="str">
            <v>研发中心-软件实施</v>
          </cell>
          <cell r="D119" t="str">
            <v>000074</v>
          </cell>
        </row>
        <row r="120">
          <cell r="B120" t="str">
            <v>西安</v>
          </cell>
          <cell r="C120" t="str">
            <v>研发中心-软件实施</v>
          </cell>
          <cell r="D120" t="str">
            <v>000176</v>
          </cell>
        </row>
        <row r="121">
          <cell r="B121" t="str">
            <v>北京</v>
          </cell>
          <cell r="C121" t="str">
            <v>研发中心-软件实施</v>
          </cell>
          <cell r="D121" t="str">
            <v>000043</v>
          </cell>
        </row>
        <row r="122">
          <cell r="B122" t="str">
            <v>北京</v>
          </cell>
          <cell r="C122" t="str">
            <v>研发中心-软件实施</v>
          </cell>
          <cell r="D122" t="str">
            <v>000118</v>
          </cell>
        </row>
        <row r="123">
          <cell r="B123" t="str">
            <v>北京</v>
          </cell>
          <cell r="C123" t="str">
            <v>研发中心-软件实施</v>
          </cell>
          <cell r="D123" t="str">
            <v>000019</v>
          </cell>
        </row>
        <row r="124">
          <cell r="B124" t="str">
            <v>北京</v>
          </cell>
          <cell r="C124" t="str">
            <v>研发中心-软件实施</v>
          </cell>
          <cell r="D124" t="str">
            <v>000106</v>
          </cell>
        </row>
        <row r="125">
          <cell r="B125" t="str">
            <v>北京</v>
          </cell>
          <cell r="C125" t="str">
            <v>研发中心-软件实施</v>
          </cell>
          <cell r="D125" t="str">
            <v>000073</v>
          </cell>
        </row>
        <row r="126">
          <cell r="B126" t="str">
            <v>北京</v>
          </cell>
          <cell r="C126" t="str">
            <v>研发中心-软件实施</v>
          </cell>
          <cell r="D126" t="str">
            <v>000033</v>
          </cell>
        </row>
        <row r="127">
          <cell r="B127" t="str">
            <v>未加入考勤组</v>
          </cell>
          <cell r="C127" t="str">
            <v>研发中心-软件实施</v>
          </cell>
          <cell r="D127" t="str">
            <v>000197</v>
          </cell>
        </row>
        <row r="128">
          <cell r="B128" t="str">
            <v>未加入考勤组</v>
          </cell>
          <cell r="C128" t="str">
            <v>研发中心-软件实施</v>
          </cell>
          <cell r="D128" t="str">
            <v>000198</v>
          </cell>
        </row>
        <row r="129">
          <cell r="B129" t="str">
            <v>北京</v>
          </cell>
          <cell r="C129" t="str">
            <v>研发中心-项目管理</v>
          </cell>
          <cell r="D129" t="str">
            <v>000022</v>
          </cell>
        </row>
        <row r="130">
          <cell r="B130" t="str">
            <v>北京</v>
          </cell>
          <cell r="C130" t="str">
            <v>研发中心-项目管理</v>
          </cell>
          <cell r="D130" t="str">
            <v>000034</v>
          </cell>
        </row>
        <row r="131">
          <cell r="B131" t="str">
            <v>未加入考勤组</v>
          </cell>
          <cell r="C131" t="str">
            <v>研发中心-专家委员会</v>
          </cell>
          <cell r="D131" t="str">
            <v>000192</v>
          </cell>
        </row>
        <row r="132">
          <cell r="B132" t="str">
            <v>北京</v>
          </cell>
          <cell r="C132" t="str">
            <v>研发中心-自动化</v>
          </cell>
          <cell r="D132" t="str">
            <v>000210</v>
          </cell>
        </row>
        <row r="133">
          <cell r="B133" t="str">
            <v>北京</v>
          </cell>
          <cell r="C133" t="str">
            <v>研发中心-自动化</v>
          </cell>
          <cell r="D133" t="str">
            <v>000035</v>
          </cell>
        </row>
        <row r="134">
          <cell r="B134" t="str">
            <v>北京</v>
          </cell>
          <cell r="C134" t="str">
            <v>研发中心-自动化</v>
          </cell>
          <cell r="D134" t="str">
            <v/>
          </cell>
        </row>
        <row r="135">
          <cell r="B135" t="str">
            <v>北京</v>
          </cell>
          <cell r="C135" t="str">
            <v>研发中心-自动化</v>
          </cell>
          <cell r="D135" t="str">
            <v>000072</v>
          </cell>
        </row>
        <row r="136">
          <cell r="B136" t="str">
            <v>北京</v>
          </cell>
          <cell r="C136" t="str">
            <v>研发中心-自动化</v>
          </cell>
          <cell r="D136" t="str">
            <v>000039</v>
          </cell>
        </row>
        <row r="137">
          <cell r="B137" t="str">
            <v>北京</v>
          </cell>
          <cell r="C137" t="str">
            <v>研发中心-自动化</v>
          </cell>
          <cell r="D137" t="str">
            <v>000037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2:AA78" totalsRowShown="0">
  <autoFilter ref="A2:AA78"/>
  <tableColumns count="27">
    <tableColumn id="1" name="列2" dataDxfId="0"/>
    <tableColumn id="2" name="列3" dataDxfId="1"/>
    <tableColumn id="3" name="1月" dataDxfId="2"/>
    <tableColumn id="4" name="1月2" dataDxfId="3"/>
    <tableColumn id="5" name="2月" dataDxfId="4"/>
    <tableColumn id="6" name="2月2" dataDxfId="5"/>
    <tableColumn id="7" name="3月" dataDxfId="6"/>
    <tableColumn id="8" name="3月2" dataDxfId="7"/>
    <tableColumn id="9" name="4月" dataDxfId="8"/>
    <tableColumn id="10" name="4月2" dataDxfId="9"/>
    <tableColumn id="11" name="5月" dataDxfId="10"/>
    <tableColumn id="12" name="5月2" dataDxfId="11"/>
    <tableColumn id="13" name="6月" dataDxfId="12"/>
    <tableColumn id="14" name="6月2" dataDxfId="13"/>
    <tableColumn id="15" name="7月" dataDxfId="14"/>
    <tableColumn id="16" name="7月2" dataDxfId="15"/>
    <tableColumn id="17" name="8月" dataDxfId="16"/>
    <tableColumn id="18" name="8月2" dataDxfId="17"/>
    <tableColumn id="19" name="9月" dataDxfId="18"/>
    <tableColumn id="20" name="9月2" dataDxfId="19"/>
    <tableColumn id="21" name="10月" dataDxfId="20"/>
    <tableColumn id="22" name="10月2" dataDxfId="21"/>
    <tableColumn id="23" name="11月" dataDxfId="22"/>
    <tableColumn id="24" name="11月2" dataDxfId="23"/>
    <tableColumn id="25" name="12月" dataDxfId="24"/>
    <tableColumn id="26" name="12月2" dataDxfId="25"/>
    <tableColumn id="27" name="列27" dataDxfId="26">
      <calculatedColumnFormula>表1[[#This Row],[列3]]+C3-D3+E3-F3+G3-H3+I3-J3+K3-L3+M3-N3+O3-P3+Q3-R3+S3-T3+U3-V3+W3-X3+Y3-Z3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表1_343567891011" displayName="表1_343567891011" ref="D2:AH95" totalsRowShown="0">
  <tableColumns count="31">
    <tableColumn id="1" name="列2" dataDxfId="247"/>
    <tableColumn id="2" name="列3" dataDxfId="248"/>
    <tableColumn id="28" name="列4">
      <calculatedColumnFormula>VLOOKUP(D3,[1]Sheet1!$B:$D,3,0)</calculatedColumnFormula>
    </tableColumn>
    <tableColumn id="3" name="1月" dataDxfId="249"/>
    <tableColumn id="4" name="1月2" dataDxfId="250"/>
    <tableColumn id="5" name="2月" dataDxfId="251"/>
    <tableColumn id="6" name="2月2" dataDxfId="252"/>
    <tableColumn id="7" name="3月" dataDxfId="253"/>
    <tableColumn id="8" name="3月2" dataDxfId="254"/>
    <tableColumn id="9" name="4月" dataDxfId="255"/>
    <tableColumn id="10" name="4月2" dataDxfId="256"/>
    <tableColumn id="11" name="5月" dataDxfId="257"/>
    <tableColumn id="12" name="5月2" dataDxfId="258"/>
    <tableColumn id="13" name="6月" dataDxfId="259"/>
    <tableColumn id="14" name="6月2" dataDxfId="260"/>
    <tableColumn id="15" name="7月" dataDxfId="261"/>
    <tableColumn id="16" name="7月2" dataDxfId="262"/>
    <tableColumn id="17" name="8月" dataDxfId="263"/>
    <tableColumn id="18" name="8月2" dataDxfId="264"/>
    <tableColumn id="19" name="9月" dataDxfId="265"/>
    <tableColumn id="20" name="9月2" dataDxfId="266"/>
    <tableColumn id="21" name="10月" dataDxfId="267"/>
    <tableColumn id="22" name="10月2" dataDxfId="268"/>
    <tableColumn id="23" name="11月" dataDxfId="269"/>
    <tableColumn id="24" name="11月2" dataDxfId="270"/>
    <tableColumn id="25" name="12月" dataDxfId="271"/>
    <tableColumn id="26" name="12月2" dataDxfId="272"/>
    <tableColumn id="31" name="列1">
      <calculatedColumnFormula>G3+I3+K3+M3+O3+Q3+S3+U3+W3+Y3+AA3+AC3</calculatedColumnFormula>
    </tableColumn>
    <tableColumn id="30" name="12月3">
      <calculatedColumnFormula>H3+J3+L3+N3+P3+R3+T3+V3+X3+Z3+AB3+AD3</calculatedColumnFormula>
    </tableColumn>
    <tableColumn id="27" name="列27" dataDxfId="273">
      <calculatedColumnFormula>F3+G3-H3+I3-J3+K3-L3+M3-N3+O3-P3+Q3-R3+S3-T3+U3-V3+W3-X3+Y3-Z3+AA3-AB3+AC3-AD3</calculatedColumnFormula>
    </tableColumn>
    <tableColumn id="29" name="列2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表1_34356789101112" displayName="表1_34356789101112" ref="D2:AH127" totalsRowShown="0">
  <tableColumns count="31">
    <tableColumn id="1" name="列2"/>
    <tableColumn id="3" name="列4"/>
    <tableColumn id="31" name="列5"/>
    <tableColumn id="4" name="1月"/>
    <tableColumn id="5" name="1月2"/>
    <tableColumn id="6" name="2月"/>
    <tableColumn id="7" name="2月2"/>
    <tableColumn id="8" name="3月"/>
    <tableColumn id="9" name="3月2"/>
    <tableColumn id="10" name="4月"/>
    <tableColumn id="11" name="4月2"/>
    <tableColumn id="12" name="5月"/>
    <tableColumn id="13" name="5月2"/>
    <tableColumn id="14" name="6月"/>
    <tableColumn id="15" name="6月2"/>
    <tableColumn id="16" name="7月"/>
    <tableColumn id="17" name="7月2"/>
    <tableColumn id="18" name="8月"/>
    <tableColumn id="19" name="8月2"/>
    <tableColumn id="20" name="9月"/>
    <tableColumn id="21" name="9月2"/>
    <tableColumn id="22" name="10月"/>
    <tableColumn id="23" name="10月2"/>
    <tableColumn id="24" name="11月"/>
    <tableColumn id="25" name="11月2"/>
    <tableColumn id="26" name="12月"/>
    <tableColumn id="27" name="12月2"/>
    <tableColumn id="2" name="列3">
      <calculatedColumnFormula>G3-H3+I3-J3+K3-L3+M3-N3+O3-P3+Q3-R3+S3-T3+U3-V3+W3-X3+Y3-Z3+AA3-AB3+AC3-AD3</calculatedColumnFormula>
    </tableColumn>
    <tableColumn id="28" name="列1"/>
    <tableColumn id="29" name="12月3"/>
    <tableColumn id="30" name="列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A2:AA94" totalsRowShown="0">
  <autoFilter ref="A2:AA94"/>
  <tableColumns count="27">
    <tableColumn id="1" name="列2" dataDxfId="27"/>
    <tableColumn id="2" name="列3" dataDxfId="28"/>
    <tableColumn id="3" name="1月" dataDxfId="29"/>
    <tableColumn id="4" name="1月2" dataDxfId="30"/>
    <tableColumn id="5" name="2月" dataDxfId="31"/>
    <tableColumn id="6" name="2月2" dataDxfId="32"/>
    <tableColumn id="7" name="3月" dataDxfId="33"/>
    <tableColumn id="8" name="3月2" dataDxfId="34"/>
    <tableColumn id="9" name="4月" dataDxfId="35"/>
    <tableColumn id="10" name="4月2" dataDxfId="36"/>
    <tableColumn id="11" name="5月" dataDxfId="37"/>
    <tableColumn id="12" name="5月2" dataDxfId="38"/>
    <tableColumn id="13" name="6月" dataDxfId="39"/>
    <tableColumn id="14" name="6月2" dataDxfId="40"/>
    <tableColumn id="15" name="7月" dataDxfId="41"/>
    <tableColumn id="16" name="7月2" dataDxfId="42"/>
    <tableColumn id="17" name="8月" dataDxfId="43"/>
    <tableColumn id="18" name="8月2" dataDxfId="44"/>
    <tableColumn id="19" name="9月" dataDxfId="45"/>
    <tableColumn id="20" name="9月2" dataDxfId="46"/>
    <tableColumn id="21" name="10月" dataDxfId="47"/>
    <tableColumn id="22" name="10月2" dataDxfId="48"/>
    <tableColumn id="23" name="11月" dataDxfId="49"/>
    <tableColumn id="24" name="11月2" dataDxfId="50"/>
    <tableColumn id="25" name="12月" dataDxfId="51"/>
    <tableColumn id="26" name="12月2" dataDxfId="52"/>
    <tableColumn id="27" name="列27" dataDxfId="53">
      <calculatedColumnFormula>表1_34[[#This Row],[列3]]+C3-D3+E3-F3+G3-H3+I3-J3+K3-L3+M3-N3+O3-P3+Q3-R3+S3-T3+U3-V3+W3-X3+Y3-Z3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1_343" displayName="表1_343" ref="B2:AB87" totalsRowShown="0">
  <tableColumns count="27">
    <tableColumn id="1" name="列2" dataDxfId="54"/>
    <tableColumn id="2" name="列3" dataDxfId="55"/>
    <tableColumn id="3" name="1月" dataDxfId="56"/>
    <tableColumn id="4" name="1月2" dataDxfId="57"/>
    <tableColumn id="5" name="2月" dataDxfId="58"/>
    <tableColumn id="6" name="2月2" dataDxfId="59"/>
    <tableColumn id="7" name="3月" dataDxfId="60"/>
    <tableColumn id="8" name="3月2" dataDxfId="61"/>
    <tableColumn id="9" name="4月" dataDxfId="62"/>
    <tableColumn id="10" name="4月2" dataDxfId="63"/>
    <tableColumn id="11" name="5月" dataDxfId="64"/>
    <tableColumn id="12" name="5月2" dataDxfId="65"/>
    <tableColumn id="13" name="6月" dataDxfId="66"/>
    <tableColumn id="14" name="6月2" dataDxfId="67"/>
    <tableColumn id="15" name="7月" dataDxfId="68"/>
    <tableColumn id="16" name="7月2" dataDxfId="69"/>
    <tableColumn id="17" name="8月" dataDxfId="70"/>
    <tableColumn id="18" name="8月2" dataDxfId="71"/>
    <tableColumn id="19" name="9月" dataDxfId="72"/>
    <tableColumn id="20" name="9月2" dataDxfId="73"/>
    <tableColumn id="21" name="10月" dataDxfId="74"/>
    <tableColumn id="22" name="10月2" dataDxfId="75"/>
    <tableColumn id="23" name="11月" dataDxfId="76"/>
    <tableColumn id="24" name="11月2" dataDxfId="77"/>
    <tableColumn id="25" name="12月" dataDxfId="78"/>
    <tableColumn id="26" name="12月2" dataDxfId="79"/>
    <tableColumn id="27" name="列27" dataDxfId="80">
      <calculatedColumnFormula>表1_343[[#This Row],[列3]]+D3-E3+F3-G3+H3-I3+J3-K3+L3-M3+N3-O3+P3-Q3+R3-S3+T3-U3+V3-W3+X3-Y3+Z3-AA3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表1_3435" displayName="表1_3435" ref="B2:AB100" totalsRowShown="0">
  <tableColumns count="27">
    <tableColumn id="1" name="列2" dataDxfId="81"/>
    <tableColumn id="2" name="列3" dataDxfId="82"/>
    <tableColumn id="3" name="1月" dataDxfId="83"/>
    <tableColumn id="4" name="1月2" dataDxfId="84"/>
    <tableColumn id="5" name="2月" dataDxfId="85"/>
    <tableColumn id="6" name="2月2" dataDxfId="86"/>
    <tableColumn id="7" name="3月" dataDxfId="87"/>
    <tableColumn id="8" name="3月2" dataDxfId="88"/>
    <tableColumn id="9" name="4月" dataDxfId="89"/>
    <tableColumn id="10" name="4月2" dataDxfId="90"/>
    <tableColumn id="11" name="5月" dataDxfId="91"/>
    <tableColumn id="12" name="5月2" dataDxfId="92"/>
    <tableColumn id="13" name="6月" dataDxfId="93"/>
    <tableColumn id="14" name="6月2" dataDxfId="94"/>
    <tableColumn id="15" name="7月" dataDxfId="95"/>
    <tableColumn id="16" name="7月2" dataDxfId="96"/>
    <tableColumn id="17" name="8月" dataDxfId="97"/>
    <tableColumn id="18" name="8月2" dataDxfId="98"/>
    <tableColumn id="19" name="9月" dataDxfId="99"/>
    <tableColumn id="20" name="9月2" dataDxfId="100"/>
    <tableColumn id="21" name="10月" dataDxfId="101"/>
    <tableColumn id="22" name="10月2" dataDxfId="102"/>
    <tableColumn id="23" name="11月" dataDxfId="103"/>
    <tableColumn id="24" name="11月2" dataDxfId="104"/>
    <tableColumn id="25" name="12月" dataDxfId="105"/>
    <tableColumn id="26" name="12月2" dataDxfId="106"/>
    <tableColumn id="27" name="列27" dataDxfId="107">
      <calculatedColumnFormula>表1_3435[[#This Row],[列3]]+D3-E3+F3-G3+H3-I3+J3-K3+L3-M3+N3-O3+P3-Q3+R3-S3+T3-U3+V3-W3+X3-Y3+Z3-AA3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表1_34356" displayName="表1_34356" ref="B2:AB132" totalsRowShown="0">
  <tableColumns count="27">
    <tableColumn id="1" name="列2" dataDxfId="108"/>
    <tableColumn id="2" name="列3" dataDxfId="109"/>
    <tableColumn id="3" name="1月" dataDxfId="110"/>
    <tableColumn id="4" name="1月2" dataDxfId="111"/>
    <tableColumn id="5" name="2月" dataDxfId="112"/>
    <tableColumn id="6" name="2月2" dataDxfId="113"/>
    <tableColumn id="7" name="3月" dataDxfId="114"/>
    <tableColumn id="8" name="3月2" dataDxfId="115"/>
    <tableColumn id="9" name="4月" dataDxfId="116"/>
    <tableColumn id="10" name="4月2" dataDxfId="117"/>
    <tableColumn id="11" name="5月" dataDxfId="118"/>
    <tableColumn id="12" name="5月2" dataDxfId="119"/>
    <tableColumn id="13" name="6月" dataDxfId="120"/>
    <tableColumn id="14" name="6月2" dataDxfId="121"/>
    <tableColumn id="15" name="7月" dataDxfId="122"/>
    <tableColumn id="16" name="7月2" dataDxfId="123"/>
    <tableColumn id="17" name="8月" dataDxfId="124"/>
    <tableColumn id="18" name="8月2" dataDxfId="125"/>
    <tableColumn id="19" name="9月" dataDxfId="126"/>
    <tableColumn id="20" name="9月2" dataDxfId="127"/>
    <tableColumn id="21" name="10月" dataDxfId="128"/>
    <tableColumn id="22" name="10月2" dataDxfId="129"/>
    <tableColumn id="23" name="11月" dataDxfId="130"/>
    <tableColumn id="24" name="11月2" dataDxfId="131"/>
    <tableColumn id="25" name="12月" dataDxfId="132"/>
    <tableColumn id="26" name="12月2" dataDxfId="133"/>
    <tableColumn id="27" name="列27" dataDxfId="13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表1_343567" displayName="表1_343567" ref="C2:AD152" totalsRowShown="0">
  <autoFilter ref="C2:AD152"/>
  <tableColumns count="28">
    <tableColumn id="1" name="列2" dataDxfId="135"/>
    <tableColumn id="2" name="列3" dataDxfId="136"/>
    <tableColumn id="3" name="1月" dataDxfId="137"/>
    <tableColumn id="4" name="1月2" dataDxfId="138"/>
    <tableColumn id="5" name="2月" dataDxfId="139"/>
    <tableColumn id="6" name="2月2" dataDxfId="140"/>
    <tableColumn id="7" name="3月" dataDxfId="141"/>
    <tableColumn id="8" name="3月2" dataDxfId="142"/>
    <tableColumn id="9" name="4月" dataDxfId="143"/>
    <tableColumn id="10" name="4月2" dataDxfId="144"/>
    <tableColumn id="11" name="5月" dataDxfId="145"/>
    <tableColumn id="12" name="5月2" dataDxfId="146"/>
    <tableColumn id="13" name="6月" dataDxfId="147"/>
    <tableColumn id="14" name="6月2" dataDxfId="148"/>
    <tableColumn id="15" name="7月" dataDxfId="149"/>
    <tableColumn id="16" name="7月2" dataDxfId="150"/>
    <tableColumn id="17" name="8月" dataDxfId="151"/>
    <tableColumn id="18" name="8月2" dataDxfId="152"/>
    <tableColumn id="19" name="9月" dataDxfId="153"/>
    <tableColumn id="20" name="9月2" dataDxfId="154"/>
    <tableColumn id="21" name="10月" dataDxfId="155"/>
    <tableColumn id="22" name="10月2" dataDxfId="156"/>
    <tableColumn id="23" name="11月" dataDxfId="157"/>
    <tableColumn id="24" name="11月2" dataDxfId="158"/>
    <tableColumn id="25" name="12月" dataDxfId="159"/>
    <tableColumn id="26" name="12月2" dataDxfId="160"/>
    <tableColumn id="27" name="列27" dataDxfId="161">
      <calculatedColumnFormula>表1_343567[[#This Row],[列3]]+E3-F3+G3-H3+I3-J3+K3-L3+M3-N3+O3-P3+Q3-R3+S3-T3+U3-V3+W3-X3+Y3-Z3+AA3-AB3</calculatedColumnFormula>
    </tableColumn>
    <tableColumn id="28" name="列28" dataDxfId="16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表1_3435678" displayName="表1_3435678" ref="C2:AD153" totalsRowShown="0">
  <autoFilter ref="C2:AD153"/>
  <tableColumns count="28">
    <tableColumn id="1" name="列2" dataDxfId="163"/>
    <tableColumn id="2" name="列3" dataDxfId="164"/>
    <tableColumn id="3" name="1月" dataDxfId="165"/>
    <tableColumn id="4" name="1月2" dataDxfId="166"/>
    <tableColumn id="5" name="2月" dataDxfId="167"/>
    <tableColumn id="6" name="2月2" dataDxfId="168"/>
    <tableColumn id="7" name="3月" dataDxfId="169"/>
    <tableColumn id="8" name="3月2" dataDxfId="170"/>
    <tableColumn id="9" name="4月" dataDxfId="171"/>
    <tableColumn id="10" name="4月2" dataDxfId="172"/>
    <tableColumn id="11" name="5月" dataDxfId="173"/>
    <tableColumn id="12" name="5月2" dataDxfId="174"/>
    <tableColumn id="13" name="6月" dataDxfId="175"/>
    <tableColumn id="14" name="6月2" dataDxfId="176"/>
    <tableColumn id="15" name="7月" dataDxfId="177"/>
    <tableColumn id="16" name="7月2" dataDxfId="178"/>
    <tableColumn id="17" name="8月" dataDxfId="179"/>
    <tableColumn id="18" name="8月2" dataDxfId="180"/>
    <tableColumn id="19" name="9月" dataDxfId="181"/>
    <tableColumn id="20" name="9月2" dataDxfId="182"/>
    <tableColumn id="21" name="10月" dataDxfId="183"/>
    <tableColumn id="22" name="10月2" dataDxfId="184"/>
    <tableColumn id="23" name="11月" dataDxfId="185"/>
    <tableColumn id="24" name="11月2" dataDxfId="186"/>
    <tableColumn id="25" name="12月" dataDxfId="187"/>
    <tableColumn id="26" name="12月2" dataDxfId="188"/>
    <tableColumn id="27" name="列27" dataDxfId="189">
      <calculatedColumnFormula>D3+E3-F3+G3-H3+I3-J3+K3-L3+M3-N3+O3-P3+Q3-R3+S3-T3+U3-V3+W3-X3+Y3-Z3+AA3-AB3</calculatedColumnFormula>
    </tableColumn>
    <tableColumn id="28" name="列28" dataDxfId="19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表1_34356789" displayName="表1_34356789" ref="C2:AD166" totalsRowShown="0">
  <autoFilter ref="C2:AD166"/>
  <tableColumns count="28">
    <tableColumn id="1" name="列2" dataDxfId="191"/>
    <tableColumn id="2" name="列3" dataDxfId="192"/>
    <tableColumn id="3" name="1月" dataDxfId="193"/>
    <tableColumn id="4" name="1月2" dataDxfId="194"/>
    <tableColumn id="5" name="2月" dataDxfId="195"/>
    <tableColumn id="6" name="2月2" dataDxfId="196"/>
    <tableColumn id="7" name="3月" dataDxfId="197"/>
    <tableColumn id="8" name="3月2" dataDxfId="198"/>
    <tableColumn id="9" name="4月" dataDxfId="199"/>
    <tableColumn id="10" name="4月2" dataDxfId="200"/>
    <tableColumn id="11" name="5月" dataDxfId="201"/>
    <tableColumn id="12" name="5月2" dataDxfId="202"/>
    <tableColumn id="13" name="6月" dataDxfId="203"/>
    <tableColumn id="14" name="6月2" dataDxfId="204"/>
    <tableColumn id="15" name="7月" dataDxfId="205"/>
    <tableColumn id="16" name="7月2" dataDxfId="206"/>
    <tableColumn id="17" name="8月" dataDxfId="207"/>
    <tableColumn id="18" name="8月2" dataDxfId="208"/>
    <tableColumn id="19" name="9月" dataDxfId="209"/>
    <tableColumn id="20" name="9月2" dataDxfId="210"/>
    <tableColumn id="21" name="10月" dataDxfId="211"/>
    <tableColumn id="22" name="10月2" dataDxfId="212"/>
    <tableColumn id="23" name="11月" dataDxfId="213"/>
    <tableColumn id="24" name="11月2" dataDxfId="214"/>
    <tableColumn id="25" name="12月" dataDxfId="215"/>
    <tableColumn id="26" name="12月2" dataDxfId="216"/>
    <tableColumn id="27" name="列27" dataDxfId="217">
      <calculatedColumnFormula>D3+E3-F3+G3-H3+I3-J3+K3-L3+M3-N3+O3-P3+Q3-R3+S3-T3+U3-V3+W3-X3+Y3-Z3+AA3-AB3</calculatedColumnFormula>
    </tableColumn>
    <tableColumn id="28" name="列28" dataDxfId="21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表1_3435678910" displayName="表1_3435678910" ref="D2:AE80" totalsRowShown="0">
  <tableColumns count="28">
    <tableColumn id="1" name="列2" dataDxfId="219"/>
    <tableColumn id="2" name="列3" dataDxfId="220"/>
    <tableColumn id="3" name="1月" dataDxfId="221"/>
    <tableColumn id="4" name="1月2" dataDxfId="222"/>
    <tableColumn id="5" name="2月" dataDxfId="223"/>
    <tableColumn id="6" name="2月2" dataDxfId="224"/>
    <tableColumn id="7" name="3月" dataDxfId="225"/>
    <tableColumn id="8" name="3月2" dataDxfId="226"/>
    <tableColumn id="9" name="4月" dataDxfId="227"/>
    <tableColumn id="10" name="4月2" dataDxfId="228"/>
    <tableColumn id="11" name="5月" dataDxfId="229"/>
    <tableColumn id="12" name="5月2" dataDxfId="230"/>
    <tableColumn id="13" name="6月" dataDxfId="231"/>
    <tableColumn id="14" name="6月2" dataDxfId="232"/>
    <tableColumn id="15" name="7月" dataDxfId="233"/>
    <tableColumn id="16" name="7月2" dataDxfId="234"/>
    <tableColumn id="17" name="8月" dataDxfId="235"/>
    <tableColumn id="18" name="8月2" dataDxfId="236"/>
    <tableColumn id="19" name="9月" dataDxfId="237"/>
    <tableColumn id="20" name="9月2" dataDxfId="238"/>
    <tableColumn id="21" name="10月" dataDxfId="239"/>
    <tableColumn id="22" name="10月2" dataDxfId="240"/>
    <tableColumn id="23" name="11月" dataDxfId="241"/>
    <tableColumn id="24" name="11月2" dataDxfId="242"/>
    <tableColumn id="25" name="12月" dataDxfId="243"/>
    <tableColumn id="26" name="12月2" dataDxfId="244"/>
    <tableColumn id="27" name="列27" dataDxfId="245">
      <calculatedColumnFormula>F3-G3+H3-I3+J3-K3+L3-M3+N3-O3+P3-Q3+R3-S3+T3-U3+V3-W3+X3-Y3+Z3-AA3+AB3-AC3</calculatedColumnFormula>
    </tableColumn>
    <tableColumn id="28" name="列28" dataDxfId="24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workbookViewId="0">
      <pane ySplit="4" topLeftCell="A8" activePane="bottomLeft" state="frozen"/>
      <selection/>
      <selection pane="bottomLeft" activeCell="A22" sqref="A22"/>
    </sheetView>
  </sheetViews>
  <sheetFormatPr defaultColWidth="9" defaultRowHeight="15" customHeight="1"/>
  <cols>
    <col min="1" max="1" width="7.875" style="127" customWidth="1"/>
    <col min="2" max="2" width="5.75" style="127" customWidth="1"/>
    <col min="3" max="26" width="4.875" style="128" customWidth="1"/>
    <col min="27" max="27" width="16" style="130" customWidth="1"/>
    <col min="28" max="16384" width="9" style="131"/>
  </cols>
  <sheetData>
    <row r="1" ht="30" customHeight="1" spans="1:27">
      <c r="A1" s="185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</row>
    <row r="2" customHeight="1" spans="1:27">
      <c r="A2" s="190" t="s">
        <v>1</v>
      </c>
      <c r="B2" s="190" t="s">
        <v>2</v>
      </c>
      <c r="C2" s="191" t="s">
        <v>3</v>
      </c>
      <c r="D2" s="191" t="s">
        <v>4</v>
      </c>
      <c r="E2" s="191" t="s">
        <v>5</v>
      </c>
      <c r="F2" s="191" t="s">
        <v>6</v>
      </c>
      <c r="G2" s="191" t="s">
        <v>7</v>
      </c>
      <c r="H2" s="191" t="s">
        <v>8</v>
      </c>
      <c r="I2" s="191" t="s">
        <v>9</v>
      </c>
      <c r="J2" s="191" t="s">
        <v>10</v>
      </c>
      <c r="K2" s="191" t="s">
        <v>11</v>
      </c>
      <c r="L2" s="191" t="s">
        <v>12</v>
      </c>
      <c r="M2" s="191" t="s">
        <v>13</v>
      </c>
      <c r="N2" s="191" t="s">
        <v>14</v>
      </c>
      <c r="O2" s="191" t="s">
        <v>15</v>
      </c>
      <c r="P2" s="191" t="s">
        <v>16</v>
      </c>
      <c r="Q2" s="191" t="s">
        <v>17</v>
      </c>
      <c r="R2" s="191" t="s">
        <v>18</v>
      </c>
      <c r="S2" s="191" t="s">
        <v>19</v>
      </c>
      <c r="T2" s="191" t="s">
        <v>20</v>
      </c>
      <c r="U2" s="191" t="s">
        <v>21</v>
      </c>
      <c r="V2" s="191" t="s">
        <v>22</v>
      </c>
      <c r="W2" s="191" t="s">
        <v>23</v>
      </c>
      <c r="X2" s="191" t="s">
        <v>24</v>
      </c>
      <c r="Y2" s="191" t="s">
        <v>25</v>
      </c>
      <c r="Z2" s="140" t="s">
        <v>26</v>
      </c>
      <c r="AA2" s="200" t="s">
        <v>27</v>
      </c>
    </row>
    <row r="3" ht="24" customHeight="1" spans="1:27">
      <c r="A3" s="133" t="s">
        <v>28</v>
      </c>
      <c r="B3" s="135" t="s">
        <v>29</v>
      </c>
      <c r="C3" s="133" t="s">
        <v>3</v>
      </c>
      <c r="D3" s="133"/>
      <c r="E3" s="133" t="s">
        <v>5</v>
      </c>
      <c r="F3" s="133"/>
      <c r="G3" s="133" t="s">
        <v>7</v>
      </c>
      <c r="H3" s="133"/>
      <c r="I3" s="133" t="s">
        <v>9</v>
      </c>
      <c r="J3" s="133"/>
      <c r="K3" s="133" t="s">
        <v>11</v>
      </c>
      <c r="L3" s="133"/>
      <c r="M3" s="133" t="s">
        <v>13</v>
      </c>
      <c r="N3" s="133"/>
      <c r="O3" s="133" t="s">
        <v>15</v>
      </c>
      <c r="P3" s="133"/>
      <c r="Q3" s="133" t="s">
        <v>17</v>
      </c>
      <c r="R3" s="133"/>
      <c r="S3" s="133" t="s">
        <v>19</v>
      </c>
      <c r="T3" s="133"/>
      <c r="U3" s="133" t="s">
        <v>21</v>
      </c>
      <c r="V3" s="133"/>
      <c r="W3" s="133" t="s">
        <v>23</v>
      </c>
      <c r="X3" s="133"/>
      <c r="Y3" s="133" t="s">
        <v>25</v>
      </c>
      <c r="Z3" s="133"/>
      <c r="AA3" s="135" t="s">
        <v>30</v>
      </c>
    </row>
    <row r="4" customHeight="1" spans="1:27">
      <c r="A4" s="133"/>
      <c r="B4" s="133"/>
      <c r="C4" s="136" t="s">
        <v>31</v>
      </c>
      <c r="D4" s="137" t="s">
        <v>32</v>
      </c>
      <c r="E4" s="136" t="s">
        <v>31</v>
      </c>
      <c r="F4" s="137" t="s">
        <v>32</v>
      </c>
      <c r="G4" s="136" t="s">
        <v>31</v>
      </c>
      <c r="H4" s="137" t="s">
        <v>32</v>
      </c>
      <c r="I4" s="136" t="s">
        <v>31</v>
      </c>
      <c r="J4" s="137" t="s">
        <v>32</v>
      </c>
      <c r="K4" s="136" t="s">
        <v>31</v>
      </c>
      <c r="L4" s="137" t="s">
        <v>32</v>
      </c>
      <c r="M4" s="136" t="s">
        <v>31</v>
      </c>
      <c r="N4" s="137" t="s">
        <v>32</v>
      </c>
      <c r="O4" s="136" t="s">
        <v>31</v>
      </c>
      <c r="P4" s="137" t="s">
        <v>32</v>
      </c>
      <c r="Q4" s="136" t="s">
        <v>31</v>
      </c>
      <c r="R4" s="137" t="s">
        <v>32</v>
      </c>
      <c r="S4" s="136" t="s">
        <v>31</v>
      </c>
      <c r="T4" s="137" t="s">
        <v>32</v>
      </c>
      <c r="U4" s="136" t="s">
        <v>31</v>
      </c>
      <c r="V4" s="137" t="s">
        <v>32</v>
      </c>
      <c r="W4" s="136" t="s">
        <v>31</v>
      </c>
      <c r="X4" s="137" t="s">
        <v>32</v>
      </c>
      <c r="Y4" s="136" t="s">
        <v>31</v>
      </c>
      <c r="Z4" s="137" t="s">
        <v>32</v>
      </c>
      <c r="AA4" s="135"/>
    </row>
    <row r="5" customHeight="1" spans="1:27">
      <c r="A5" s="192" t="s">
        <v>33</v>
      </c>
      <c r="B5" s="193">
        <v>0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5">
        <f>C5-D5+E5-F5+G5-H5+I5-J5+K5-L5+M5-N5+O5-P5+Q5-R5+S5-T5+U5-V5+W5-X5+Y5-Z5</f>
        <v>0</v>
      </c>
    </row>
    <row r="6" customHeight="1" spans="1:27">
      <c r="A6" s="194" t="s">
        <v>34</v>
      </c>
      <c r="B6" s="142">
        <v>34</v>
      </c>
      <c r="C6" s="133"/>
      <c r="D6" s="133"/>
      <c r="E6" s="133"/>
      <c r="F6" s="133"/>
      <c r="G6" s="133"/>
      <c r="H6" s="133">
        <v>1</v>
      </c>
      <c r="I6" s="133">
        <v>2</v>
      </c>
      <c r="J6" s="133">
        <v>0.5</v>
      </c>
      <c r="K6" s="133">
        <v>3</v>
      </c>
      <c r="L6" s="133"/>
      <c r="M6" s="133">
        <v>2</v>
      </c>
      <c r="N6" s="133">
        <v>0.5</v>
      </c>
      <c r="O6" s="133">
        <v>1</v>
      </c>
      <c r="P6" s="133"/>
      <c r="Q6" s="133"/>
      <c r="R6" s="133"/>
      <c r="S6" s="133">
        <v>2</v>
      </c>
      <c r="T6" s="133"/>
      <c r="U6" s="133">
        <v>5</v>
      </c>
      <c r="V6" s="133"/>
      <c r="W6" s="133"/>
      <c r="X6" s="133"/>
      <c r="Y6" s="133">
        <v>2</v>
      </c>
      <c r="Z6" s="133"/>
      <c r="AA6" s="135">
        <v>51</v>
      </c>
    </row>
    <row r="7" customHeight="1" spans="1:27">
      <c r="A7" s="133" t="s">
        <v>35</v>
      </c>
      <c r="B7" s="142"/>
      <c r="C7" s="133"/>
      <c r="D7" s="133"/>
      <c r="E7" s="133"/>
      <c r="F7" s="133"/>
      <c r="G7" s="133">
        <v>4</v>
      </c>
      <c r="H7" s="133"/>
      <c r="I7" s="133">
        <v>2</v>
      </c>
      <c r="J7" s="133">
        <v>1</v>
      </c>
      <c r="K7" s="133">
        <v>8</v>
      </c>
      <c r="L7" s="133"/>
      <c r="M7" s="133">
        <v>4</v>
      </c>
      <c r="N7" s="133"/>
      <c r="O7" s="133">
        <v>5</v>
      </c>
      <c r="P7" s="133"/>
      <c r="Q7" s="133">
        <v>2</v>
      </c>
      <c r="R7" s="133"/>
      <c r="S7" s="133"/>
      <c r="T7" s="133">
        <v>1</v>
      </c>
      <c r="U7" s="133">
        <v>4</v>
      </c>
      <c r="V7" s="133"/>
      <c r="W7" s="133">
        <v>4</v>
      </c>
      <c r="X7" s="133"/>
      <c r="Y7" s="133"/>
      <c r="Z7" s="133"/>
      <c r="AA7" s="135">
        <f>表1[[#This Row],[列3]]+C7-D7+E7-F7+G7-H7+I7-J7+K7-L7+M7-N7+O7-P7+Q7-R7+S7-T7+U7-V7+W7-X7+Y7-Z7</f>
        <v>31</v>
      </c>
    </row>
    <row r="8" ht="15.75" customHeight="1" spans="1:27">
      <c r="A8" s="194" t="s">
        <v>36</v>
      </c>
      <c r="B8" s="142">
        <v>26</v>
      </c>
      <c r="C8" s="133"/>
      <c r="D8" s="133"/>
      <c r="E8" s="133"/>
      <c r="F8" s="133"/>
      <c r="G8" s="133"/>
      <c r="H8" s="133">
        <v>4</v>
      </c>
      <c r="I8" s="133">
        <v>9</v>
      </c>
      <c r="J8" s="133"/>
      <c r="K8" s="133">
        <v>6</v>
      </c>
      <c r="L8" s="133"/>
      <c r="M8" s="133">
        <v>4</v>
      </c>
      <c r="N8" s="133"/>
      <c r="O8" s="133">
        <v>6</v>
      </c>
      <c r="P8" s="133"/>
      <c r="Q8" s="133">
        <v>4</v>
      </c>
      <c r="R8" s="133"/>
      <c r="S8" s="133">
        <v>4</v>
      </c>
      <c r="T8" s="133"/>
      <c r="U8" s="133"/>
      <c r="V8" s="133"/>
      <c r="W8" s="133"/>
      <c r="X8" s="133"/>
      <c r="Y8" s="133"/>
      <c r="Z8" s="133"/>
      <c r="AA8" s="135">
        <f>表1[[#This Row],[列3]]+C8-D8+E8-F8+G8-H8+I8-J8+K8-L8+M8-N8+O8-P8+Q8-R8+S8-T8+U8-V8+W8-X8+Y8-Z8</f>
        <v>55</v>
      </c>
    </row>
    <row r="9" customHeight="1" spans="1:27">
      <c r="A9" s="194" t="s">
        <v>37</v>
      </c>
      <c r="B9" s="142">
        <v>29</v>
      </c>
      <c r="C9" s="133"/>
      <c r="D9" s="133"/>
      <c r="E9" s="133"/>
      <c r="F9" s="133">
        <v>3</v>
      </c>
      <c r="G9" s="133">
        <v>1</v>
      </c>
      <c r="H9" s="133">
        <v>2</v>
      </c>
      <c r="I9" s="133">
        <v>1</v>
      </c>
      <c r="J9" s="133">
        <v>1</v>
      </c>
      <c r="K9" s="133">
        <v>5</v>
      </c>
      <c r="L9" s="133"/>
      <c r="M9" s="133">
        <v>6</v>
      </c>
      <c r="N9" s="133"/>
      <c r="O9" s="133">
        <v>4</v>
      </c>
      <c r="P9" s="133">
        <v>1</v>
      </c>
      <c r="Q9" s="133">
        <v>2</v>
      </c>
      <c r="R9" s="133">
        <v>3</v>
      </c>
      <c r="S9" s="133"/>
      <c r="T9" s="133"/>
      <c r="U9" s="133"/>
      <c r="V9" s="133"/>
      <c r="W9" s="133"/>
      <c r="X9" s="133"/>
      <c r="Y9" s="133">
        <v>4</v>
      </c>
      <c r="Z9" s="133"/>
      <c r="AA9" s="135">
        <f>表1[[#This Row],[列3]]+C9-D9+E9-F9+G9-H9+I9-J9+K9-L9+M9-N9+O9-P9+Q9-R9+S9-T9+U9-V9+W9-X9+Y9-Z9</f>
        <v>42</v>
      </c>
    </row>
    <row r="10" customHeight="1" spans="1:27">
      <c r="A10" s="194" t="s">
        <v>38</v>
      </c>
      <c r="B10" s="142">
        <v>20</v>
      </c>
      <c r="C10" s="133">
        <v>4</v>
      </c>
      <c r="D10" s="133"/>
      <c r="E10" s="133"/>
      <c r="F10" s="133"/>
      <c r="G10" s="133">
        <v>5</v>
      </c>
      <c r="H10" s="133">
        <v>3</v>
      </c>
      <c r="I10" s="133">
        <v>7</v>
      </c>
      <c r="J10" s="133"/>
      <c r="K10" s="133">
        <v>7</v>
      </c>
      <c r="L10" s="133"/>
      <c r="M10" s="133">
        <v>3</v>
      </c>
      <c r="N10" s="133"/>
      <c r="O10" s="133">
        <v>4</v>
      </c>
      <c r="P10" s="133"/>
      <c r="Q10" s="133">
        <v>3</v>
      </c>
      <c r="R10" s="133">
        <v>1</v>
      </c>
      <c r="S10" s="133"/>
      <c r="T10" s="133">
        <v>2.5</v>
      </c>
      <c r="U10" s="133">
        <v>8</v>
      </c>
      <c r="V10" s="133"/>
      <c r="W10" s="133">
        <v>1</v>
      </c>
      <c r="X10" s="133"/>
      <c r="Y10" s="133">
        <v>2</v>
      </c>
      <c r="Z10" s="133"/>
      <c r="AA10" s="135">
        <f>表1[[#This Row],[列3]]+C10-D10+E10-F10+G10-H10+I10-J10+K10-L10+M10-N10+O10-P10+Q10-R10+S10-T10+U10-V10+W10-X10+Y10-Z10</f>
        <v>57.5</v>
      </c>
    </row>
    <row r="11" customHeight="1" spans="1:27">
      <c r="A11" s="194" t="s">
        <v>39</v>
      </c>
      <c r="B11" s="142">
        <v>11</v>
      </c>
      <c r="C11" s="133"/>
      <c r="D11" s="133">
        <v>2</v>
      </c>
      <c r="E11" s="133"/>
      <c r="F11" s="133">
        <v>5</v>
      </c>
      <c r="G11" s="133">
        <v>1</v>
      </c>
      <c r="H11" s="133">
        <v>3</v>
      </c>
      <c r="I11" s="133">
        <v>1</v>
      </c>
      <c r="J11" s="133">
        <v>2</v>
      </c>
      <c r="K11" s="133"/>
      <c r="L11" s="133"/>
      <c r="M11" s="133">
        <v>1</v>
      </c>
      <c r="N11" s="133"/>
      <c r="O11" s="133">
        <v>7</v>
      </c>
      <c r="P11" s="133"/>
      <c r="Q11" s="133">
        <v>3</v>
      </c>
      <c r="R11" s="133"/>
      <c r="S11" s="133">
        <v>4</v>
      </c>
      <c r="T11" s="133"/>
      <c r="U11" s="133">
        <v>2</v>
      </c>
      <c r="V11" s="133"/>
      <c r="W11" s="133">
        <v>4</v>
      </c>
      <c r="X11" s="133"/>
      <c r="Y11" s="133"/>
      <c r="Z11" s="133"/>
      <c r="AA11" s="135">
        <f>表1[[#This Row],[列3]]+C11-D11+E11-F11+G11-H11+I11-J11+K11-L11+M11-N11+O11-P11+Q11-R11+S11-T11+U11-V11+W11-X11+Y11-Z11</f>
        <v>22</v>
      </c>
    </row>
    <row r="12" customHeight="1" spans="1:27">
      <c r="A12" s="195" t="s">
        <v>40</v>
      </c>
      <c r="B12" s="142">
        <v>16.5</v>
      </c>
      <c r="C12" s="133"/>
      <c r="D12" s="133"/>
      <c r="E12" s="133"/>
      <c r="F12" s="133">
        <v>2</v>
      </c>
      <c r="G12" s="133">
        <v>4</v>
      </c>
      <c r="H12" s="133">
        <v>1</v>
      </c>
      <c r="I12" s="133"/>
      <c r="J12" s="133">
        <v>2</v>
      </c>
      <c r="K12" s="133">
        <v>2</v>
      </c>
      <c r="L12" s="133">
        <v>1</v>
      </c>
      <c r="M12" s="133">
        <v>1</v>
      </c>
      <c r="N12" s="133">
        <v>2</v>
      </c>
      <c r="O12" s="133">
        <v>4</v>
      </c>
      <c r="P12" s="133"/>
      <c r="Q12" s="133">
        <v>4</v>
      </c>
      <c r="R12" s="133">
        <v>2</v>
      </c>
      <c r="S12" s="133"/>
      <c r="T12" s="133"/>
      <c r="U12" s="133">
        <v>2</v>
      </c>
      <c r="V12" s="133">
        <v>1</v>
      </c>
      <c r="W12" s="133">
        <v>8</v>
      </c>
      <c r="X12" s="133"/>
      <c r="Y12" s="133"/>
      <c r="Z12" s="133">
        <v>2</v>
      </c>
      <c r="AA12" s="135">
        <f>表1[[#This Row],[列3]]+C12-D12+E12-F12+G12-H12+I12-J12+K12-L12+M12-N12+O12-P12+Q12-R12+S12-T12+U12-V12+W12-X12+Y12-Z12</f>
        <v>28.5</v>
      </c>
    </row>
    <row r="13" ht="17.25" customHeight="1" spans="1:27">
      <c r="A13" s="194" t="s">
        <v>41</v>
      </c>
      <c r="B13" s="142">
        <v>0</v>
      </c>
      <c r="C13" s="133"/>
      <c r="D13" s="133">
        <v>1</v>
      </c>
      <c r="E13" s="133"/>
      <c r="F13" s="133"/>
      <c r="G13" s="133">
        <v>4</v>
      </c>
      <c r="H13" s="133">
        <v>1</v>
      </c>
      <c r="I13" s="133">
        <v>1</v>
      </c>
      <c r="J13" s="133">
        <v>2</v>
      </c>
      <c r="K13" s="133">
        <v>2</v>
      </c>
      <c r="L13" s="133"/>
      <c r="M13" s="133"/>
      <c r="N13" s="133">
        <v>3</v>
      </c>
      <c r="O13" s="133">
        <v>3</v>
      </c>
      <c r="P13" s="133"/>
      <c r="Q13" s="133"/>
      <c r="R13" s="133">
        <v>3</v>
      </c>
      <c r="S13" s="133"/>
      <c r="T13" s="133"/>
      <c r="U13" s="133"/>
      <c r="V13" s="133">
        <v>1</v>
      </c>
      <c r="W13" s="133"/>
      <c r="X13" s="133"/>
      <c r="Y13" s="133"/>
      <c r="Z13" s="133"/>
      <c r="AA13" s="135">
        <f>表1[[#This Row],[列3]]+C13-D13+E13-F13+G13-H13+I13-J13+K13-L13+M13-N13+O13-P13+Q13-R13+S13-T13+U13-V13+W13-X13+Y13-Z13</f>
        <v>-1</v>
      </c>
    </row>
    <row r="14" customHeight="1" spans="1:27">
      <c r="A14" s="194" t="s">
        <v>42</v>
      </c>
      <c r="B14" s="142">
        <v>8</v>
      </c>
      <c r="C14" s="133"/>
      <c r="D14" s="133">
        <v>2</v>
      </c>
      <c r="E14" s="133"/>
      <c r="F14" s="133"/>
      <c r="G14" s="133">
        <v>2</v>
      </c>
      <c r="H14" s="133"/>
      <c r="I14" s="133"/>
      <c r="J14" s="133">
        <v>9</v>
      </c>
      <c r="K14" s="133"/>
      <c r="L14" s="133">
        <v>1</v>
      </c>
      <c r="M14" s="133"/>
      <c r="N14" s="133"/>
      <c r="O14" s="133">
        <v>3</v>
      </c>
      <c r="P14" s="133">
        <v>1</v>
      </c>
      <c r="Q14" s="133">
        <v>2</v>
      </c>
      <c r="R14" s="133">
        <v>1</v>
      </c>
      <c r="S14" s="133">
        <v>4</v>
      </c>
      <c r="T14" s="133"/>
      <c r="U14" s="133"/>
      <c r="V14" s="133">
        <v>2</v>
      </c>
      <c r="W14" s="133">
        <v>4</v>
      </c>
      <c r="X14" s="133">
        <v>2.5</v>
      </c>
      <c r="Y14" s="133"/>
      <c r="Z14" s="133">
        <v>1</v>
      </c>
      <c r="AA14" s="135">
        <f>表1[[#This Row],[列3]]+C14-D14+E14-F14+G14-H14+I14-J14+K14-L14+M14-N14+O14-P14+Q14-R14+S14-T14+U14-V14+W14-X14+Y14-Z14</f>
        <v>3.5</v>
      </c>
    </row>
    <row r="15" ht="14.25" customHeight="1" spans="1:27">
      <c r="A15" s="194" t="s">
        <v>43</v>
      </c>
      <c r="B15" s="142">
        <v>12</v>
      </c>
      <c r="C15" s="133"/>
      <c r="D15" s="133">
        <v>3.5</v>
      </c>
      <c r="E15" s="133"/>
      <c r="F15" s="133">
        <v>1</v>
      </c>
      <c r="G15" s="133">
        <v>4</v>
      </c>
      <c r="H15" s="133">
        <v>2</v>
      </c>
      <c r="I15" s="133">
        <v>4</v>
      </c>
      <c r="J15" s="133">
        <v>4</v>
      </c>
      <c r="K15" s="133">
        <v>3</v>
      </c>
      <c r="L15" s="133">
        <v>1</v>
      </c>
      <c r="M15" s="133">
        <v>3</v>
      </c>
      <c r="N15" s="133"/>
      <c r="O15" s="133">
        <v>4</v>
      </c>
      <c r="P15" s="133">
        <v>6</v>
      </c>
      <c r="Q15" s="133">
        <v>3</v>
      </c>
      <c r="R15" s="133">
        <v>3</v>
      </c>
      <c r="S15" s="133">
        <v>10</v>
      </c>
      <c r="T15" s="133">
        <v>8</v>
      </c>
      <c r="U15" s="133">
        <v>3</v>
      </c>
      <c r="V15" s="133"/>
      <c r="W15" s="133">
        <v>2</v>
      </c>
      <c r="X15" s="133">
        <v>3</v>
      </c>
      <c r="Y15" s="133">
        <v>7</v>
      </c>
      <c r="Z15" s="133"/>
      <c r="AA15" s="135">
        <f>表1[[#This Row],[列3]]+C15-D15+E15-F15+G15-H15+I15-J15+K15-L15+M15-N15+O15-P15+Q15-R15+S15-T15+U15-V15+W15-X15+Y15-Z15</f>
        <v>23.5</v>
      </c>
    </row>
    <row r="16" customHeight="1" spans="1:27">
      <c r="A16" s="194" t="s">
        <v>44</v>
      </c>
      <c r="B16" s="142">
        <v>22</v>
      </c>
      <c r="C16" s="133"/>
      <c r="D16" s="133">
        <v>1</v>
      </c>
      <c r="E16" s="133"/>
      <c r="F16" s="133"/>
      <c r="G16" s="133">
        <v>6</v>
      </c>
      <c r="H16" s="133">
        <v>2</v>
      </c>
      <c r="I16" s="133">
        <v>1</v>
      </c>
      <c r="J16" s="133">
        <v>5</v>
      </c>
      <c r="K16" s="133">
        <v>4</v>
      </c>
      <c r="L16" s="133">
        <v>2</v>
      </c>
      <c r="M16" s="133">
        <v>2</v>
      </c>
      <c r="N16" s="133">
        <v>1</v>
      </c>
      <c r="O16" s="133">
        <v>4</v>
      </c>
      <c r="P16" s="133">
        <v>2</v>
      </c>
      <c r="Q16" s="133">
        <v>1</v>
      </c>
      <c r="R16" s="133"/>
      <c r="S16" s="133"/>
      <c r="T16" s="133"/>
      <c r="U16" s="133"/>
      <c r="V16" s="133"/>
      <c r="W16" s="133"/>
      <c r="X16" s="133"/>
      <c r="Y16" s="133"/>
      <c r="Z16" s="133"/>
      <c r="AA16" s="135">
        <f>表1[[#This Row],[列3]]+C16-D16+E16-F16+G16-H16+I16-J16+K16-L16+M16-N16+O16-P16+Q16-R16+S16-T16+U16-V16+W16-X16+Y16-Z16</f>
        <v>27</v>
      </c>
    </row>
    <row r="17" customHeight="1" spans="1:27">
      <c r="A17" s="194" t="s">
        <v>45</v>
      </c>
      <c r="B17" s="142">
        <v>16</v>
      </c>
      <c r="C17" s="133"/>
      <c r="D17" s="133">
        <v>3</v>
      </c>
      <c r="E17" s="133"/>
      <c r="F17" s="133"/>
      <c r="G17" s="133">
        <v>4</v>
      </c>
      <c r="H17" s="133"/>
      <c r="I17" s="133">
        <v>1</v>
      </c>
      <c r="J17" s="133"/>
      <c r="K17" s="133">
        <v>1</v>
      </c>
      <c r="L17" s="133">
        <v>5</v>
      </c>
      <c r="M17" s="133">
        <v>1</v>
      </c>
      <c r="N17" s="133">
        <v>2</v>
      </c>
      <c r="O17" s="133">
        <v>2</v>
      </c>
      <c r="P17" s="133"/>
      <c r="Q17" s="133"/>
      <c r="R17" s="133"/>
      <c r="S17" s="133">
        <v>2</v>
      </c>
      <c r="T17" s="133">
        <v>2</v>
      </c>
      <c r="U17" s="133"/>
      <c r="V17" s="133">
        <v>2</v>
      </c>
      <c r="W17" s="133"/>
      <c r="X17" s="133"/>
      <c r="Y17" s="133"/>
      <c r="Z17" s="133"/>
      <c r="AA17" s="135">
        <f>表1[[#This Row],[列3]]+C17-D17+E17-F17+G17-H17+I17-J17+K17-L17+M17-N17+O17-P17+Q17-R17+S17-T17+U17-V17+W17-X17+Y17-Z17</f>
        <v>13</v>
      </c>
    </row>
    <row r="18" ht="15.75" customHeight="1" spans="1:27">
      <c r="A18" s="194" t="s">
        <v>46</v>
      </c>
      <c r="B18" s="142">
        <v>21</v>
      </c>
      <c r="C18" s="133"/>
      <c r="D18" s="133"/>
      <c r="E18" s="133"/>
      <c r="F18" s="133"/>
      <c r="G18" s="133"/>
      <c r="H18" s="133">
        <v>1</v>
      </c>
      <c r="I18" s="133">
        <v>6</v>
      </c>
      <c r="J18" s="133"/>
      <c r="K18" s="133">
        <v>5</v>
      </c>
      <c r="L18" s="133"/>
      <c r="M18" s="133">
        <v>9</v>
      </c>
      <c r="N18" s="133"/>
      <c r="O18" s="133">
        <v>2</v>
      </c>
      <c r="P18" s="133">
        <v>2</v>
      </c>
      <c r="Q18" s="133">
        <v>2</v>
      </c>
      <c r="R18" s="133"/>
      <c r="S18" s="133"/>
      <c r="T18" s="133"/>
      <c r="U18" s="133"/>
      <c r="V18" s="133"/>
      <c r="W18" s="133"/>
      <c r="X18" s="133"/>
      <c r="Y18" s="133"/>
      <c r="Z18" s="133"/>
      <c r="AA18" s="135">
        <f>表1[[#This Row],[列3]]+C18-D18+E18-F18+G18-H18+I18-J18+K18-L18+M18-N18+O18-P18+Q18-R18+S18-T18+U18-V18+W18-X18+Y18-Z18</f>
        <v>42</v>
      </c>
    </row>
    <row r="19" customHeight="1" spans="1:29">
      <c r="A19" s="194" t="s">
        <v>47</v>
      </c>
      <c r="B19" s="142">
        <v>13</v>
      </c>
      <c r="C19" s="133"/>
      <c r="D19" s="133">
        <v>2</v>
      </c>
      <c r="E19" s="133"/>
      <c r="F19" s="133"/>
      <c r="G19" s="133">
        <v>3</v>
      </c>
      <c r="H19" s="133">
        <v>1</v>
      </c>
      <c r="I19" s="133">
        <v>2</v>
      </c>
      <c r="J19" s="133">
        <v>2</v>
      </c>
      <c r="K19" s="133"/>
      <c r="L19" s="133">
        <v>2</v>
      </c>
      <c r="M19" s="133">
        <v>4</v>
      </c>
      <c r="N19" s="133">
        <v>3</v>
      </c>
      <c r="O19" s="133">
        <v>2</v>
      </c>
      <c r="P19" s="133">
        <v>4</v>
      </c>
      <c r="Q19" s="133"/>
      <c r="R19" s="133"/>
      <c r="S19" s="133">
        <v>6</v>
      </c>
      <c r="T19" s="133"/>
      <c r="U19" s="133">
        <v>2</v>
      </c>
      <c r="V19" s="133">
        <v>3</v>
      </c>
      <c r="W19" s="133">
        <v>4</v>
      </c>
      <c r="X19" s="133">
        <v>2</v>
      </c>
      <c r="Y19" s="133">
        <v>7</v>
      </c>
      <c r="Z19" s="133"/>
      <c r="AA19" s="135">
        <f>表1[[#This Row],[列3]]+C19-D19+E19-F19+G19-H19+I19-J19+K19-L19+M19-N19+O19-P19+Q19-R19+S19-T19+U19-V19+W19-X19+Y19-Z19</f>
        <v>24</v>
      </c>
      <c r="AC19" s="131" t="s">
        <v>48</v>
      </c>
    </row>
    <row r="20" customHeight="1" spans="1:27">
      <c r="A20" s="194" t="s">
        <v>49</v>
      </c>
      <c r="B20" s="142">
        <v>31.5</v>
      </c>
      <c r="C20" s="133"/>
      <c r="D20" s="133">
        <v>2</v>
      </c>
      <c r="E20" s="133"/>
      <c r="F20" s="133"/>
      <c r="G20" s="133">
        <v>1</v>
      </c>
      <c r="H20" s="133"/>
      <c r="I20" s="133">
        <v>1</v>
      </c>
      <c r="J20" s="133">
        <v>1.5</v>
      </c>
      <c r="K20" s="133">
        <v>1</v>
      </c>
      <c r="L20" s="133"/>
      <c r="M20" s="133">
        <v>3</v>
      </c>
      <c r="N20" s="133">
        <v>1</v>
      </c>
      <c r="O20" s="133">
        <v>3</v>
      </c>
      <c r="P20" s="133">
        <v>3</v>
      </c>
      <c r="Q20" s="133"/>
      <c r="R20" s="133">
        <v>3</v>
      </c>
      <c r="S20" s="133"/>
      <c r="T20" s="133"/>
      <c r="U20" s="133"/>
      <c r="V20" s="133"/>
      <c r="W20" s="133"/>
      <c r="X20" s="133"/>
      <c r="Y20" s="133">
        <v>2</v>
      </c>
      <c r="Z20" s="133"/>
      <c r="AA20" s="135">
        <f>表1[[#This Row],[列3]]+C20-D20+E20-F20+G20-H20+I20-J20+K20-L20+M20-N20+O20-P20+Q20-R20+S20-T20+U20-V20+W20-X20+Y20-Z20</f>
        <v>32</v>
      </c>
    </row>
    <row r="21" s="184" customFormat="1" customHeight="1" spans="1:27">
      <c r="A21" s="194" t="s">
        <v>50</v>
      </c>
      <c r="B21" s="142">
        <v>-1</v>
      </c>
      <c r="C21" s="154">
        <v>3</v>
      </c>
      <c r="D21" s="154">
        <v>2</v>
      </c>
      <c r="E21" s="154"/>
      <c r="F21" s="154">
        <v>1</v>
      </c>
      <c r="G21" s="154">
        <v>6</v>
      </c>
      <c r="H21" s="154"/>
      <c r="I21" s="154"/>
      <c r="J21" s="154">
        <v>5</v>
      </c>
      <c r="K21" s="154">
        <v>3</v>
      </c>
      <c r="L21" s="154">
        <v>1</v>
      </c>
      <c r="M21" s="154">
        <v>4</v>
      </c>
      <c r="N21" s="154">
        <v>1</v>
      </c>
      <c r="O21" s="154"/>
      <c r="P21" s="154"/>
      <c r="Q21" s="154">
        <v>2</v>
      </c>
      <c r="R21" s="154"/>
      <c r="S21" s="154">
        <v>4</v>
      </c>
      <c r="T21" s="154">
        <v>1</v>
      </c>
      <c r="U21" s="154">
        <v>2</v>
      </c>
      <c r="V21" s="154">
        <v>1</v>
      </c>
      <c r="W21" s="154">
        <v>2</v>
      </c>
      <c r="X21" s="154"/>
      <c r="Y21" s="154">
        <v>2</v>
      </c>
      <c r="Z21" s="154">
        <v>1.5</v>
      </c>
      <c r="AA21" s="182">
        <f>表1[[#This Row],[列3]]+C21-D21+E21-F21+G21-H21+I21-J21+K21-L21+M21-N21+O21-P21+Q21-R21+S21-T21+U21-V21+W21-X21+Y21-Z21</f>
        <v>13.5</v>
      </c>
    </row>
    <row r="22" customHeight="1" spans="1:27">
      <c r="A22" s="194" t="s">
        <v>51</v>
      </c>
      <c r="B22" s="142">
        <v>6</v>
      </c>
      <c r="C22" s="133"/>
      <c r="D22" s="133">
        <v>2</v>
      </c>
      <c r="E22" s="133"/>
      <c r="F22" s="133"/>
      <c r="G22" s="133"/>
      <c r="H22" s="133">
        <v>2</v>
      </c>
      <c r="I22" s="133">
        <v>2</v>
      </c>
      <c r="J22" s="133">
        <v>5.5</v>
      </c>
      <c r="K22" s="133">
        <v>3</v>
      </c>
      <c r="L22" s="133"/>
      <c r="M22" s="133"/>
      <c r="N22" s="133">
        <v>1.5</v>
      </c>
      <c r="O22" s="133"/>
      <c r="P22" s="133">
        <v>1</v>
      </c>
      <c r="Q22" s="133"/>
      <c r="R22" s="133"/>
      <c r="S22" s="133">
        <v>4</v>
      </c>
      <c r="T22" s="133"/>
      <c r="U22" s="133">
        <v>2</v>
      </c>
      <c r="V22" s="133"/>
      <c r="W22" s="133"/>
      <c r="X22" s="133"/>
      <c r="Y22" s="133"/>
      <c r="Z22" s="133"/>
      <c r="AA22" s="135">
        <f>表1[[#This Row],[列3]]+C22-D22+E22-F22+G22-H22+I22-J22+K22-L22+M22-N22+O22-P22+Q22-R22+S22-T22+U22-V22+W22-X22+Y22-Z22</f>
        <v>5</v>
      </c>
    </row>
    <row r="23" customHeight="1" spans="1:27">
      <c r="A23" s="194" t="s">
        <v>52</v>
      </c>
      <c r="B23" s="142">
        <v>7</v>
      </c>
      <c r="C23" s="133">
        <v>3</v>
      </c>
      <c r="D23" s="133"/>
      <c r="E23" s="133"/>
      <c r="F23" s="133">
        <v>2</v>
      </c>
      <c r="G23" s="133">
        <v>3</v>
      </c>
      <c r="H23" s="133">
        <v>3</v>
      </c>
      <c r="I23" s="133">
        <v>6</v>
      </c>
      <c r="J23" s="133">
        <v>3</v>
      </c>
      <c r="K23" s="133">
        <v>1</v>
      </c>
      <c r="L23" s="133">
        <v>1</v>
      </c>
      <c r="M23" s="133">
        <v>5</v>
      </c>
      <c r="N23" s="133">
        <v>3</v>
      </c>
      <c r="O23" s="133"/>
      <c r="P23" s="133">
        <v>7</v>
      </c>
      <c r="Q23" s="133"/>
      <c r="R23" s="133"/>
      <c r="S23" s="133"/>
      <c r="T23" s="133"/>
      <c r="U23" s="133">
        <v>4</v>
      </c>
      <c r="V23" s="133"/>
      <c r="W23" s="133">
        <v>6</v>
      </c>
      <c r="X23" s="133"/>
      <c r="Y23" s="133">
        <v>6</v>
      </c>
      <c r="Z23" s="133">
        <v>1</v>
      </c>
      <c r="AA23" s="135">
        <f>表1[[#This Row],[列3]]+C23-D23+E23-F23+G23-H23+I23-J23+K23-L23+M23-N23+O23-P23+Q23-R23+S23-T23+U23-V23+W23-X23+Y23-Z23</f>
        <v>21</v>
      </c>
    </row>
    <row r="24" customHeight="1" spans="1:27">
      <c r="A24" s="195" t="s">
        <v>53</v>
      </c>
      <c r="B24" s="142">
        <v>13</v>
      </c>
      <c r="C24" s="133"/>
      <c r="D24" s="133">
        <v>2</v>
      </c>
      <c r="E24" s="133"/>
      <c r="F24" s="133">
        <v>4</v>
      </c>
      <c r="G24" s="133"/>
      <c r="H24" s="133">
        <v>0.5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>
        <v>1</v>
      </c>
      <c r="S24" s="133"/>
      <c r="T24" s="133">
        <v>1</v>
      </c>
      <c r="U24" s="133">
        <v>1</v>
      </c>
      <c r="V24" s="133">
        <v>2</v>
      </c>
      <c r="W24" s="133"/>
      <c r="X24" s="133">
        <v>1</v>
      </c>
      <c r="Y24" s="133"/>
      <c r="Z24" s="133">
        <v>1.5</v>
      </c>
      <c r="AA24" s="135">
        <f>表1[[#This Row],[列3]]+C24-D24+E24-F24+G24-H24+I24-J24+K24-L24+M24-N24+O24-P24+Q24-R24+S24-T24+U24-V24+W24-X24+Y24-Z24</f>
        <v>1</v>
      </c>
    </row>
    <row r="25" customHeight="1" spans="1:27">
      <c r="A25" s="133" t="s">
        <v>54</v>
      </c>
      <c r="B25" s="142"/>
      <c r="C25" s="133"/>
      <c r="D25" s="133"/>
      <c r="E25" s="133">
        <v>1</v>
      </c>
      <c r="F25" s="133"/>
      <c r="G25" s="133"/>
      <c r="H25" s="133"/>
      <c r="I25" s="133"/>
      <c r="J25" s="133"/>
      <c r="K25" s="133">
        <v>1.5</v>
      </c>
      <c r="L25" s="133">
        <v>1.5</v>
      </c>
      <c r="M25" s="133"/>
      <c r="N25" s="133"/>
      <c r="O25" s="133">
        <v>3</v>
      </c>
      <c r="P25" s="133">
        <v>3</v>
      </c>
      <c r="Q25" s="133"/>
      <c r="R25" s="133"/>
      <c r="S25" s="133"/>
      <c r="T25" s="133"/>
      <c r="U25" s="133"/>
      <c r="V25" s="133">
        <v>0.5</v>
      </c>
      <c r="W25" s="133">
        <v>1</v>
      </c>
      <c r="X25" s="133"/>
      <c r="Y25" s="133"/>
      <c r="Z25" s="133">
        <v>0.5</v>
      </c>
      <c r="AA25" s="135">
        <f>表1[[#This Row],[列3]]+C25-D25+E25-F25+G25-H25+I25-J25+K25-L25+M25-N25+O25-P25+Q25-R25+S25-T25+U25-V25+W25-X25+Y25-Z25</f>
        <v>1</v>
      </c>
    </row>
    <row r="26" customHeight="1" spans="1:27">
      <c r="A26" s="133" t="s">
        <v>55</v>
      </c>
      <c r="B26" s="14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>
        <v>2</v>
      </c>
      <c r="V26" s="133"/>
      <c r="W26" s="133">
        <v>8</v>
      </c>
      <c r="X26" s="133"/>
      <c r="Y26" s="133"/>
      <c r="Z26" s="133"/>
      <c r="AA26" s="135">
        <f>表1[[#This Row],[列3]]+C26-D26+E26-F26+G26-H26+I26-J26+K26-L26+M26-N26+O26-P26+Q26-R26+S26-T26+U26-V26+W26-X26+Y26-Z26</f>
        <v>10</v>
      </c>
    </row>
    <row r="27" customHeight="1" spans="1:27">
      <c r="A27" s="196" t="s">
        <v>56</v>
      </c>
      <c r="B27" s="142">
        <v>0</v>
      </c>
      <c r="C27" s="133">
        <v>7</v>
      </c>
      <c r="D27" s="133">
        <v>2</v>
      </c>
      <c r="E27" s="133">
        <v>1</v>
      </c>
      <c r="F27" s="133">
        <v>3</v>
      </c>
      <c r="G27" s="133"/>
      <c r="H27" s="133"/>
      <c r="I27" s="133">
        <v>1</v>
      </c>
      <c r="J27" s="133">
        <v>3</v>
      </c>
      <c r="K27" s="133"/>
      <c r="L27" s="133"/>
      <c r="M27" s="133">
        <v>1</v>
      </c>
      <c r="N27" s="133">
        <v>1</v>
      </c>
      <c r="O27" s="133">
        <v>2</v>
      </c>
      <c r="P27" s="133">
        <v>1</v>
      </c>
      <c r="Q27" s="133">
        <v>1</v>
      </c>
      <c r="R27" s="133"/>
      <c r="S27" s="133">
        <v>3</v>
      </c>
      <c r="T27" s="133">
        <v>1</v>
      </c>
      <c r="U27" s="133">
        <v>4</v>
      </c>
      <c r="V27" s="133"/>
      <c r="W27" s="133">
        <v>2</v>
      </c>
      <c r="X27" s="133">
        <v>2</v>
      </c>
      <c r="Y27" s="133"/>
      <c r="Z27" s="133"/>
      <c r="AA27" s="135">
        <f>表1[[#This Row],[列3]]+C27-D27+E27-F27+G27-H27+I27-J27+K27-L27+M27-N27+O27-P27+Q27-R27+S27-T27+U27-V27+W27-X27+Y27-Z27</f>
        <v>9</v>
      </c>
    </row>
    <row r="28" ht="15.75" customHeight="1" spans="1:27">
      <c r="A28" s="195" t="s">
        <v>57</v>
      </c>
      <c r="B28" s="142">
        <v>3</v>
      </c>
      <c r="C28" s="133"/>
      <c r="D28" s="133">
        <v>2</v>
      </c>
      <c r="E28" s="133"/>
      <c r="F28" s="133"/>
      <c r="G28" s="133"/>
      <c r="H28" s="133"/>
      <c r="I28" s="133">
        <v>7</v>
      </c>
      <c r="J28" s="133">
        <v>1</v>
      </c>
      <c r="K28" s="133"/>
      <c r="L28" s="133"/>
      <c r="M28" s="133">
        <v>5</v>
      </c>
      <c r="N28" s="133"/>
      <c r="O28" s="133">
        <v>7</v>
      </c>
      <c r="P28" s="133">
        <v>1</v>
      </c>
      <c r="Q28" s="133">
        <v>5</v>
      </c>
      <c r="R28" s="133">
        <v>2</v>
      </c>
      <c r="S28" s="133">
        <v>7</v>
      </c>
      <c r="T28" s="133">
        <v>1</v>
      </c>
      <c r="U28" s="133"/>
      <c r="V28" s="133"/>
      <c r="W28" s="133"/>
      <c r="X28" s="133"/>
      <c r="Y28" s="133">
        <v>3</v>
      </c>
      <c r="Z28" s="133"/>
      <c r="AA28" s="135">
        <f>表1[[#This Row],[列3]]+C28-D28+E28-F28+G28-H28+I28-J28+K28-L28+M28-N28+O28-P28+Q28-R28+S28-T28+U28-V28+W28-X28+Y28-Z28</f>
        <v>30</v>
      </c>
    </row>
    <row r="29" customHeight="1" spans="1:27">
      <c r="A29" s="192" t="s">
        <v>58</v>
      </c>
      <c r="B29" s="193">
        <v>11</v>
      </c>
      <c r="C29" s="133"/>
      <c r="D29" s="133">
        <v>2</v>
      </c>
      <c r="E29" s="133"/>
      <c r="F29" s="133">
        <v>0.5</v>
      </c>
      <c r="G29" s="133">
        <v>5</v>
      </c>
      <c r="H29" s="133"/>
      <c r="I29" s="133">
        <v>2</v>
      </c>
      <c r="J29" s="133">
        <v>1</v>
      </c>
      <c r="K29" s="133"/>
      <c r="L29" s="133">
        <v>1</v>
      </c>
      <c r="M29" s="133">
        <v>2</v>
      </c>
      <c r="N29" s="133"/>
      <c r="O29" s="133"/>
      <c r="P29" s="133"/>
      <c r="Q29" s="133">
        <v>2</v>
      </c>
      <c r="R29" s="133">
        <v>1</v>
      </c>
      <c r="S29" s="133">
        <v>2</v>
      </c>
      <c r="T29" s="133">
        <v>2.5</v>
      </c>
      <c r="U29" s="133"/>
      <c r="V29" s="133">
        <v>0.5</v>
      </c>
      <c r="W29" s="133"/>
      <c r="X29" s="133"/>
      <c r="Y29" s="133">
        <v>1</v>
      </c>
      <c r="Z29" s="133"/>
      <c r="AA29" s="135">
        <f>表1[[#This Row],[列3]]+C29-D29+E29-F29+G29-H29+I29-J29+K29-L29+M29-N29+O29-P29+Q29-R29+S29-T29+U29-V29+W29-X29+Y29-Z29</f>
        <v>16.5</v>
      </c>
    </row>
    <row r="30" ht="15.75" customHeight="1" spans="1:27">
      <c r="A30" s="192" t="s">
        <v>59</v>
      </c>
      <c r="B30" s="193">
        <v>0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>
        <v>4</v>
      </c>
      <c r="R30" s="133"/>
      <c r="S30" s="133"/>
      <c r="T30" s="133"/>
      <c r="U30" s="133"/>
      <c r="V30" s="133">
        <v>0.5</v>
      </c>
      <c r="W30" s="133"/>
      <c r="X30" s="133"/>
      <c r="Y30" s="133"/>
      <c r="Z30" s="133">
        <v>0.5</v>
      </c>
      <c r="AA30" s="135">
        <f>C30-D30+E30-F30+G30-H30+I30-J30+K30-L30+M30-N30+O30-P30+Q30-R30+S30-T30+U30-V30+W30-X30+Y30-Z30</f>
        <v>3</v>
      </c>
    </row>
    <row r="31" customHeight="1" spans="1:27">
      <c r="A31" s="195" t="s">
        <v>60</v>
      </c>
      <c r="B31" s="142">
        <v>27</v>
      </c>
      <c r="C31" s="133"/>
      <c r="D31" s="133">
        <v>1</v>
      </c>
      <c r="E31" s="133"/>
      <c r="F31" s="133"/>
      <c r="G31" s="133">
        <v>1</v>
      </c>
      <c r="H31" s="133">
        <v>5</v>
      </c>
      <c r="I31" s="133"/>
      <c r="J31" s="133">
        <v>4</v>
      </c>
      <c r="K31" s="133">
        <v>2</v>
      </c>
      <c r="L31" s="133">
        <v>1</v>
      </c>
      <c r="M31" s="133"/>
      <c r="N31" s="133">
        <v>1</v>
      </c>
      <c r="O31" s="133">
        <v>1</v>
      </c>
      <c r="P31" s="133"/>
      <c r="Q31" s="133">
        <v>2</v>
      </c>
      <c r="R31" s="133">
        <v>0.5</v>
      </c>
      <c r="S31" s="133">
        <v>1</v>
      </c>
      <c r="T31" s="133">
        <v>5</v>
      </c>
      <c r="U31" s="133">
        <v>1</v>
      </c>
      <c r="V31" s="133"/>
      <c r="W31" s="133"/>
      <c r="X31" s="133"/>
      <c r="Y31" s="133"/>
      <c r="Z31" s="133"/>
      <c r="AA31" s="135">
        <f>表1[[#This Row],[列3]]+C31-D31+E31-F31+G31-H31+I31-J31+K31-L31+M31-N31+O31-P31+Q31-R31+S31-T31+U31-V31+W31-X31+Y31-Z31</f>
        <v>17.5</v>
      </c>
    </row>
    <row r="32" customHeight="1" spans="1:27">
      <c r="A32" s="195" t="s">
        <v>61</v>
      </c>
      <c r="B32" s="142">
        <v>0.5</v>
      </c>
      <c r="C32" s="133"/>
      <c r="D32" s="133"/>
      <c r="E32" s="133"/>
      <c r="F32" s="133">
        <v>0.5</v>
      </c>
      <c r="G32" s="133"/>
      <c r="H32" s="133"/>
      <c r="I32" s="133">
        <v>1</v>
      </c>
      <c r="J32" s="133"/>
      <c r="K32" s="133"/>
      <c r="L32" s="133">
        <v>1</v>
      </c>
      <c r="M32" s="133"/>
      <c r="N32" s="133">
        <v>0.5</v>
      </c>
      <c r="O32" s="133">
        <v>0.5</v>
      </c>
      <c r="P32" s="133">
        <v>1</v>
      </c>
      <c r="Q32" s="133">
        <v>2.5</v>
      </c>
      <c r="R32" s="133">
        <v>1.5</v>
      </c>
      <c r="S32" s="133"/>
      <c r="T32" s="133">
        <v>3</v>
      </c>
      <c r="U32" s="133"/>
      <c r="V32" s="133"/>
      <c r="W32" s="133"/>
      <c r="X32" s="133">
        <v>0.5</v>
      </c>
      <c r="Y32" s="133"/>
      <c r="Z32" s="133">
        <v>2</v>
      </c>
      <c r="AA32" s="135">
        <f>表1[[#This Row],[列3]]+C32-D32+E32-F32+G32-H32+I32-J32+K32-L32+M32-N32+O32-P32+Q32-R32+S32-T32+U32-V32+W32-X32+Y32-Z32</f>
        <v>-5.5</v>
      </c>
    </row>
    <row r="33" customHeight="1" spans="1:27">
      <c r="A33" s="197" t="s">
        <v>62</v>
      </c>
      <c r="B33" s="142">
        <v>0.5</v>
      </c>
      <c r="C33" s="133">
        <v>2</v>
      </c>
      <c r="D33" s="133">
        <v>2</v>
      </c>
      <c r="E33" s="133">
        <v>1</v>
      </c>
      <c r="F33" s="133"/>
      <c r="G33" s="133">
        <v>2</v>
      </c>
      <c r="H33" s="133"/>
      <c r="I33" s="133">
        <v>2</v>
      </c>
      <c r="J33" s="133"/>
      <c r="K33" s="133">
        <v>1</v>
      </c>
      <c r="L33" s="133">
        <v>2</v>
      </c>
      <c r="M33" s="133">
        <v>4</v>
      </c>
      <c r="N33" s="133">
        <v>4</v>
      </c>
      <c r="O33" s="133">
        <v>3</v>
      </c>
      <c r="P33" s="133">
        <v>3.5</v>
      </c>
      <c r="Q33" s="133">
        <v>3</v>
      </c>
      <c r="R33" s="133">
        <v>1</v>
      </c>
      <c r="S33" s="133"/>
      <c r="T33" s="133">
        <v>2</v>
      </c>
      <c r="U33" s="133"/>
      <c r="V33" s="133">
        <v>6.5</v>
      </c>
      <c r="W33" s="133">
        <v>3</v>
      </c>
      <c r="X33" s="133">
        <v>4</v>
      </c>
      <c r="Y33" s="133">
        <v>4</v>
      </c>
      <c r="Z33" s="133"/>
      <c r="AA33" s="135">
        <f>表1[[#This Row],[列3]]+C33-D33+E33-F33+G33-H33+I33-J33+K33-L33+M33-N33+O33-P33+Q33-R33+S33-T33+U33-V33+W33-X33+Y33-Z33</f>
        <v>0.5</v>
      </c>
    </row>
    <row r="34" customHeight="1" spans="1:27">
      <c r="A34" s="194" t="s">
        <v>63</v>
      </c>
      <c r="B34" s="142">
        <v>-0.5</v>
      </c>
      <c r="C34" s="133">
        <v>1</v>
      </c>
      <c r="D34" s="133"/>
      <c r="E34" s="133"/>
      <c r="F34" s="133"/>
      <c r="G34" s="133">
        <v>1</v>
      </c>
      <c r="H34" s="133"/>
      <c r="I34" s="133">
        <v>1</v>
      </c>
      <c r="J34" s="133"/>
      <c r="K34" s="133">
        <v>2</v>
      </c>
      <c r="L34" s="133">
        <v>3</v>
      </c>
      <c r="M34" s="133"/>
      <c r="N34" s="133"/>
      <c r="O34" s="133">
        <v>3</v>
      </c>
      <c r="P34" s="133">
        <v>2</v>
      </c>
      <c r="Q34" s="133">
        <v>2</v>
      </c>
      <c r="R34" s="133">
        <v>2</v>
      </c>
      <c r="S34" s="133"/>
      <c r="T34" s="133">
        <v>0.5</v>
      </c>
      <c r="U34" s="133">
        <v>1</v>
      </c>
      <c r="V34" s="133"/>
      <c r="W34" s="133"/>
      <c r="X34" s="133"/>
      <c r="Y34" s="133"/>
      <c r="Z34" s="133"/>
      <c r="AA34" s="135">
        <f>表1[[#This Row],[列3]]+C34-D34+E34-F34+G34-H34+I34-J34+K34-L34+M34-N34+O34-P34+Q34-R34+S34-T34+U34-V34+W34-X34+Y34-Z34</f>
        <v>3</v>
      </c>
    </row>
    <row r="35" customHeight="1" spans="1:27">
      <c r="A35" s="194" t="s">
        <v>64</v>
      </c>
      <c r="B35" s="142">
        <v>0</v>
      </c>
      <c r="C35" s="133"/>
      <c r="D35" s="133"/>
      <c r="E35" s="133"/>
      <c r="F35" s="133"/>
      <c r="G35" s="133"/>
      <c r="H35" s="133"/>
      <c r="I35" s="133"/>
      <c r="J35" s="133"/>
      <c r="K35" s="133">
        <v>1</v>
      </c>
      <c r="L35" s="133"/>
      <c r="M35" s="133"/>
      <c r="N35" s="133"/>
      <c r="O35" s="133"/>
      <c r="P35" s="133"/>
      <c r="Q35" s="133">
        <v>1</v>
      </c>
      <c r="R35" s="133"/>
      <c r="S35" s="133"/>
      <c r="T35" s="133"/>
      <c r="U35" s="133"/>
      <c r="V35" s="133"/>
      <c r="W35" s="133"/>
      <c r="X35" s="133"/>
      <c r="Y35" s="133"/>
      <c r="Z35" s="133">
        <v>2</v>
      </c>
      <c r="AA35" s="135">
        <f>表1[[#This Row],[列3]]+C35-D35+E35-F35+G35-H35+I35-J35+K35-L35+M35-N35+O35-P35+Q35-R35+S35-T35+U35-V35+W35-X35+Y35-Z35</f>
        <v>0</v>
      </c>
    </row>
    <row r="36" ht="13.5" customHeight="1" spans="1:27">
      <c r="A36" s="194" t="s">
        <v>65</v>
      </c>
      <c r="B36" s="142">
        <v>0</v>
      </c>
      <c r="C36" s="133">
        <v>1</v>
      </c>
      <c r="D36" s="133"/>
      <c r="E36" s="133"/>
      <c r="F36" s="133"/>
      <c r="G36" s="133">
        <v>1</v>
      </c>
      <c r="H36" s="133"/>
      <c r="I36" s="133"/>
      <c r="J36" s="133">
        <v>1</v>
      </c>
      <c r="K36" s="133"/>
      <c r="L36" s="133"/>
      <c r="M36" s="133"/>
      <c r="N36" s="133">
        <v>1</v>
      </c>
      <c r="O36" s="133">
        <v>1</v>
      </c>
      <c r="P36" s="133">
        <v>1.5</v>
      </c>
      <c r="Q36" s="133"/>
      <c r="R36" s="133">
        <v>0.5</v>
      </c>
      <c r="S36" s="133">
        <v>0.5</v>
      </c>
      <c r="T36" s="133"/>
      <c r="U36" s="133">
        <v>1</v>
      </c>
      <c r="V36" s="133">
        <v>1</v>
      </c>
      <c r="W36" s="133"/>
      <c r="X36" s="133"/>
      <c r="Y36" s="133"/>
      <c r="Z36" s="133"/>
      <c r="AA36" s="135">
        <f>表1[[#This Row],[列3]]+C36-D36+E36-F36+G36-H36+I36-J36+K36-L36+M36-N36+O36-P36+Q36-R36+S36-T36+U36-V36+W36-X36+Y36-Z36</f>
        <v>-0.5</v>
      </c>
    </row>
    <row r="37" ht="13.5" customHeight="1" spans="1:27">
      <c r="A37" s="192" t="s">
        <v>66</v>
      </c>
      <c r="B37" s="19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>
        <v>1</v>
      </c>
      <c r="R37" s="133"/>
      <c r="S37" s="133">
        <v>3</v>
      </c>
      <c r="T37" s="133">
        <v>8</v>
      </c>
      <c r="U37" s="133">
        <v>1</v>
      </c>
      <c r="V37" s="133">
        <v>2</v>
      </c>
      <c r="W37" s="133">
        <v>3</v>
      </c>
      <c r="X37" s="133"/>
      <c r="Y37" s="133">
        <v>8</v>
      </c>
      <c r="Z37" s="133"/>
      <c r="AA37" s="135">
        <f>C37-D37+E37-F37+G37-H37+I37-J37+K37-L37+M37-N37+O37-P37+Q37-R37+S37-T37+U37-V37+W37-X37+Y37-Z37</f>
        <v>6</v>
      </c>
    </row>
    <row r="38" customHeight="1" spans="1:27">
      <c r="A38" s="194" t="s">
        <v>67</v>
      </c>
      <c r="B38" s="142">
        <v>11.5</v>
      </c>
      <c r="C38" s="133"/>
      <c r="D38" s="133">
        <v>6</v>
      </c>
      <c r="E38" s="133"/>
      <c r="F38" s="133">
        <v>2</v>
      </c>
      <c r="G38" s="133"/>
      <c r="H38" s="133">
        <v>2.5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5">
        <f>表1[[#This Row],[列3]]+C38-D38+E38-F38+G38-H38+I38-J38+K38-L38+M38-N38+O38-P38+Q38-R38+S38-T38+U38-V38+W38-X38+Y38-Z38</f>
        <v>1</v>
      </c>
    </row>
    <row r="39" customHeight="1" spans="1:27">
      <c r="A39" s="198" t="s">
        <v>68</v>
      </c>
      <c r="B39" s="142">
        <v>20</v>
      </c>
      <c r="C39" s="133"/>
      <c r="D39" s="133"/>
      <c r="E39" s="133"/>
      <c r="F39" s="133"/>
      <c r="G39" s="133"/>
      <c r="H39" s="133"/>
      <c r="I39" s="133">
        <v>3</v>
      </c>
      <c r="J39" s="133"/>
      <c r="K39" s="133">
        <v>5</v>
      </c>
      <c r="L39" s="133"/>
      <c r="M39" s="133">
        <v>2</v>
      </c>
      <c r="N39" s="133"/>
      <c r="O39" s="133">
        <v>5</v>
      </c>
      <c r="P39" s="133"/>
      <c r="Q39" s="133">
        <v>3</v>
      </c>
      <c r="R39" s="133">
        <v>0.5</v>
      </c>
      <c r="S39" s="133">
        <v>6</v>
      </c>
      <c r="T39" s="133">
        <v>0.5</v>
      </c>
      <c r="U39" s="133">
        <v>5</v>
      </c>
      <c r="V39" s="133"/>
      <c r="W39" s="133">
        <v>2</v>
      </c>
      <c r="X39" s="133">
        <v>5</v>
      </c>
      <c r="Y39" s="133"/>
      <c r="Z39" s="133"/>
      <c r="AA39" s="135">
        <f>表1[[#This Row],[列3]]+C39-D39+E39-F39+G39-H39+I39-J39+K39-L39+M39-N39+O39-P39+Q39-R39+S39-T39+U39-V39+W39-X39+Y39-Z39</f>
        <v>45</v>
      </c>
    </row>
    <row r="40" customHeight="1" spans="1:27">
      <c r="A40" s="194" t="s">
        <v>69</v>
      </c>
      <c r="B40" s="142">
        <v>3</v>
      </c>
      <c r="C40" s="133"/>
      <c r="D40" s="133"/>
      <c r="E40" s="133"/>
      <c r="F40" s="133"/>
      <c r="G40" s="133">
        <v>2</v>
      </c>
      <c r="H40" s="133"/>
      <c r="I40" s="133">
        <v>6</v>
      </c>
      <c r="J40" s="133"/>
      <c r="K40" s="133">
        <v>6</v>
      </c>
      <c r="L40" s="133"/>
      <c r="M40" s="133">
        <v>8</v>
      </c>
      <c r="N40" s="133">
        <v>2</v>
      </c>
      <c r="O40" s="133">
        <v>4</v>
      </c>
      <c r="P40" s="133">
        <v>2</v>
      </c>
      <c r="Q40" s="133">
        <v>9</v>
      </c>
      <c r="R40" s="133"/>
      <c r="S40" s="133"/>
      <c r="T40" s="133"/>
      <c r="U40" s="133"/>
      <c r="V40" s="133">
        <v>1</v>
      </c>
      <c r="W40" s="133"/>
      <c r="X40" s="133">
        <v>1</v>
      </c>
      <c r="Y40" s="133"/>
      <c r="Z40" s="133">
        <v>1</v>
      </c>
      <c r="AA40" s="135">
        <f>表1[[#This Row],[列3]]+C40-D40+E40-F40+G40-H40+I40-J40+K40-L40+M40-N40+O40-P40+Q40-R40+S40-T40+U40-V40+W40-X40+Y40-Z40</f>
        <v>31</v>
      </c>
    </row>
    <row r="41" customHeight="1" spans="1:27">
      <c r="A41" s="196" t="s">
        <v>70</v>
      </c>
      <c r="B41" s="142">
        <v>16</v>
      </c>
      <c r="C41" s="161"/>
      <c r="D41" s="161">
        <v>6</v>
      </c>
      <c r="E41" s="161"/>
      <c r="F41" s="161">
        <v>1</v>
      </c>
      <c r="G41" s="161">
        <v>1</v>
      </c>
      <c r="H41" s="161"/>
      <c r="I41" s="161"/>
      <c r="J41" s="161"/>
      <c r="K41" s="161">
        <v>2</v>
      </c>
      <c r="L41" s="161"/>
      <c r="M41" s="161"/>
      <c r="N41" s="161">
        <v>4</v>
      </c>
      <c r="O41" s="161">
        <v>3</v>
      </c>
      <c r="P41" s="161"/>
      <c r="Q41" s="161">
        <v>3</v>
      </c>
      <c r="R41" s="161">
        <v>0.5</v>
      </c>
      <c r="S41" s="161"/>
      <c r="T41" s="161"/>
      <c r="U41" s="161"/>
      <c r="V41" s="161"/>
      <c r="W41" s="161"/>
      <c r="X41" s="161"/>
      <c r="Y41" s="161"/>
      <c r="Z41" s="133"/>
      <c r="AA41" s="135">
        <f>表1[[#This Row],[列3]]+C41-D41+E41-F41+G41-H41+I41-J41+K41-L41+M41-N41+O41-P41+Q41-R41+S41-T41+U41-V41+W41-X41+Y41-Z41</f>
        <v>13.5</v>
      </c>
    </row>
    <row r="42" customHeight="1" spans="1:27">
      <c r="A42" s="198" t="s">
        <v>71</v>
      </c>
      <c r="B42" s="142">
        <v>8</v>
      </c>
      <c r="C42" s="133"/>
      <c r="D42" s="133">
        <v>2</v>
      </c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>
        <v>4</v>
      </c>
      <c r="Z42" s="133"/>
      <c r="AA42" s="135">
        <f>表1[[#This Row],[列3]]+C42-D42+E42-F42+G42-H42+I42-J42+K42-L42+M42-N42+O42-P42+Q42-R42+S42-T42+U42-V42+W42-X42+Y42-Z42</f>
        <v>10</v>
      </c>
    </row>
    <row r="43" customHeight="1" spans="1:27">
      <c r="A43" s="198" t="s">
        <v>72</v>
      </c>
      <c r="B43" s="142">
        <v>8</v>
      </c>
      <c r="C43" s="133">
        <v>3</v>
      </c>
      <c r="D43" s="133">
        <v>1</v>
      </c>
      <c r="E43" s="133"/>
      <c r="F43" s="133"/>
      <c r="G43" s="133">
        <v>1</v>
      </c>
      <c r="H43" s="133">
        <v>0.5</v>
      </c>
      <c r="I43" s="133">
        <v>11</v>
      </c>
      <c r="J43" s="133"/>
      <c r="K43" s="133">
        <v>7</v>
      </c>
      <c r="L43" s="133"/>
      <c r="M43" s="133">
        <v>8</v>
      </c>
      <c r="N43" s="133"/>
      <c r="O43" s="133">
        <v>4</v>
      </c>
      <c r="P43" s="133">
        <v>1</v>
      </c>
      <c r="Q43" s="133">
        <v>6</v>
      </c>
      <c r="R43" s="133"/>
      <c r="S43" s="133">
        <v>4</v>
      </c>
      <c r="T43" s="133">
        <v>1</v>
      </c>
      <c r="U43" s="133"/>
      <c r="V43" s="133">
        <v>1</v>
      </c>
      <c r="W43" s="133"/>
      <c r="X43" s="133"/>
      <c r="Y43" s="133"/>
      <c r="Z43" s="133"/>
      <c r="AA43" s="135">
        <f>表1[[#This Row],[列3]]+C43-D43+E43-F43+G43-H43+I43-J43+K43-L43+M43-N43+O43-P43+Q43-R43+S43-T43+U43-V43+W43-X43+Y43-Z43</f>
        <v>47.5</v>
      </c>
    </row>
    <row r="44" customHeight="1" spans="1:27">
      <c r="A44" s="196" t="s">
        <v>73</v>
      </c>
      <c r="B44" s="142">
        <v>7</v>
      </c>
      <c r="C44" s="133">
        <v>3</v>
      </c>
      <c r="D44" s="133"/>
      <c r="E44" s="133"/>
      <c r="F44" s="133"/>
      <c r="G44" s="133"/>
      <c r="H44" s="133"/>
      <c r="I44" s="133">
        <v>6</v>
      </c>
      <c r="J44" s="133">
        <v>3</v>
      </c>
      <c r="K44" s="133">
        <v>8</v>
      </c>
      <c r="L44" s="133">
        <v>2</v>
      </c>
      <c r="M44" s="133">
        <v>1</v>
      </c>
      <c r="N44" s="133">
        <v>2</v>
      </c>
      <c r="O44" s="133">
        <v>2</v>
      </c>
      <c r="P44" s="133">
        <v>3</v>
      </c>
      <c r="Q44" s="133">
        <v>5</v>
      </c>
      <c r="R44" s="133">
        <v>2</v>
      </c>
      <c r="S44" s="133">
        <v>2</v>
      </c>
      <c r="T44" s="133">
        <v>6</v>
      </c>
      <c r="U44" s="133">
        <v>4</v>
      </c>
      <c r="V44" s="133"/>
      <c r="W44" s="133"/>
      <c r="X44" s="133">
        <v>2</v>
      </c>
      <c r="Y44" s="133">
        <v>8</v>
      </c>
      <c r="Z44" s="133">
        <v>2</v>
      </c>
      <c r="AA44" s="135">
        <f>表1[[#This Row],[列3]]+C44-D44+E44-F44+G44-H44+I44-J44+K44-L44+M44-N44+O44-P44+Q44-R44+S44-T44+U44-V44+W44-X44+Y44-Z44</f>
        <v>24</v>
      </c>
    </row>
    <row r="45" customHeight="1" spans="1:27">
      <c r="A45" s="133" t="s">
        <v>74</v>
      </c>
      <c r="B45" s="142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>
        <v>3</v>
      </c>
      <c r="R45" s="133"/>
      <c r="S45" s="133"/>
      <c r="T45" s="133">
        <v>1</v>
      </c>
      <c r="U45" s="133"/>
      <c r="V45" s="133">
        <v>1</v>
      </c>
      <c r="W45" s="133"/>
      <c r="X45" s="133"/>
      <c r="Y45" s="133"/>
      <c r="Z45" s="133"/>
      <c r="AA45" s="135">
        <f>表1[[#This Row],[列3]]+C45-D45+E45-F45+G45-H45+I45-J45+K45-L45+M45-N45+O45-P45+Q45-R45+S45-T45+U45-V45+W45-X45+Y45-Z45</f>
        <v>1</v>
      </c>
    </row>
    <row r="46" customHeight="1" spans="1:27">
      <c r="A46" s="133" t="s">
        <v>75</v>
      </c>
      <c r="B46" s="142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>
        <v>8</v>
      </c>
      <c r="N46" s="133"/>
      <c r="O46" s="133">
        <v>4</v>
      </c>
      <c r="P46" s="133"/>
      <c r="Q46" s="133">
        <v>5</v>
      </c>
      <c r="R46" s="133"/>
      <c r="S46" s="133">
        <v>4</v>
      </c>
      <c r="T46" s="133">
        <v>3</v>
      </c>
      <c r="U46" s="133">
        <v>2</v>
      </c>
      <c r="V46" s="133"/>
      <c r="W46" s="133"/>
      <c r="X46" s="133"/>
      <c r="Y46" s="133"/>
      <c r="Z46" s="133"/>
      <c r="AA46" s="135">
        <f>表1[[#This Row],[列3]]+C46-D46+E46-F46+G46-H46+I46-J46+K46-L46+M46-N46+O46-P46+Q46-R46+S46-T46+U46-V46+W46-X46+Y46-Z46</f>
        <v>20</v>
      </c>
    </row>
    <row r="47" customHeight="1" spans="1:27">
      <c r="A47" s="133" t="s">
        <v>76</v>
      </c>
      <c r="B47" s="142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>
        <v>2</v>
      </c>
      <c r="T47" s="133"/>
      <c r="U47" s="133">
        <v>4</v>
      </c>
      <c r="V47" s="133"/>
      <c r="W47" s="133">
        <v>1</v>
      </c>
      <c r="X47" s="133"/>
      <c r="Y47" s="133"/>
      <c r="Z47" s="133"/>
      <c r="AA47" s="135">
        <f>表1[[#This Row],[列3]]+C47-D47+E47-F47+G47-H47+I47-J47+K47-L47+M47-N47+O47-P47+Q47-R47+S47-T47+U47-V47+W47-X47+Y47-Z47</f>
        <v>7</v>
      </c>
    </row>
    <row r="48" customHeight="1" spans="1:27">
      <c r="A48" s="195" t="s">
        <v>77</v>
      </c>
      <c r="B48" s="142">
        <v>19</v>
      </c>
      <c r="C48" s="133"/>
      <c r="D48" s="133">
        <v>1</v>
      </c>
      <c r="E48" s="133"/>
      <c r="F48" s="133"/>
      <c r="G48" s="133"/>
      <c r="H48" s="133"/>
      <c r="I48" s="133"/>
      <c r="J48" s="133"/>
      <c r="K48" s="133">
        <v>6</v>
      </c>
      <c r="L48" s="133"/>
      <c r="M48" s="133">
        <v>4</v>
      </c>
      <c r="N48" s="133">
        <v>1</v>
      </c>
      <c r="O48" s="133">
        <v>2</v>
      </c>
      <c r="P48" s="133"/>
      <c r="Q48" s="133">
        <v>4</v>
      </c>
      <c r="R48" s="133"/>
      <c r="S48" s="133"/>
      <c r="T48" s="133">
        <v>1</v>
      </c>
      <c r="U48" s="133">
        <v>6</v>
      </c>
      <c r="V48" s="133"/>
      <c r="W48" s="133">
        <v>2</v>
      </c>
      <c r="X48" s="133"/>
      <c r="Y48" s="133"/>
      <c r="Z48" s="133"/>
      <c r="AA48" s="135">
        <f>表1[[#This Row],[列3]]+C48-D48+E48-F48+G48-H48+I48-J48+K48-L48+M48-N48+O48-P48+Q48-R48+S48-T48+U48-V48+W48-X48+Y48-Z48</f>
        <v>40</v>
      </c>
    </row>
    <row r="49" ht="14.25" customHeight="1" spans="1:27">
      <c r="A49" s="198" t="s">
        <v>78</v>
      </c>
      <c r="B49" s="142">
        <v>16</v>
      </c>
      <c r="C49" s="133"/>
      <c r="D49" s="133"/>
      <c r="E49" s="133"/>
      <c r="F49" s="133"/>
      <c r="G49" s="133"/>
      <c r="H49" s="133"/>
      <c r="I49" s="133">
        <v>2</v>
      </c>
      <c r="J49" s="133">
        <v>3</v>
      </c>
      <c r="K49" s="133">
        <v>7</v>
      </c>
      <c r="L49" s="133"/>
      <c r="M49" s="133">
        <v>4</v>
      </c>
      <c r="N49" s="133"/>
      <c r="O49" s="133">
        <v>2</v>
      </c>
      <c r="P49" s="133">
        <v>0.5</v>
      </c>
      <c r="Q49" s="133">
        <v>4</v>
      </c>
      <c r="R49" s="133"/>
      <c r="S49" s="133">
        <v>3</v>
      </c>
      <c r="T49" s="133">
        <v>2</v>
      </c>
      <c r="U49" s="133">
        <v>5</v>
      </c>
      <c r="V49" s="133"/>
      <c r="W49" s="133"/>
      <c r="X49" s="133">
        <v>3</v>
      </c>
      <c r="Y49" s="133"/>
      <c r="Z49" s="133"/>
      <c r="AA49" s="135">
        <f>表1[[#This Row],[列3]]+C49-D49+E49-F49+G49-H49+I49-J49+K49-L49+M49-N49+O49-P49+Q49-R49+S49-T49+U49-V49+W49-X49+Y49-Z49</f>
        <v>34.5</v>
      </c>
    </row>
    <row r="50" ht="14.25" customHeight="1" spans="1:27">
      <c r="A50" s="192" t="s">
        <v>79</v>
      </c>
      <c r="B50" s="142">
        <v>2</v>
      </c>
      <c r="C50" s="133">
        <v>3</v>
      </c>
      <c r="D50" s="133">
        <v>1</v>
      </c>
      <c r="E50" s="133"/>
      <c r="F50" s="133">
        <v>2</v>
      </c>
      <c r="G50" s="133"/>
      <c r="H50" s="133">
        <v>1</v>
      </c>
      <c r="I50" s="133">
        <v>1</v>
      </c>
      <c r="J50" s="133"/>
      <c r="K50" s="133">
        <v>6</v>
      </c>
      <c r="L50" s="133">
        <v>1</v>
      </c>
      <c r="M50" s="133">
        <v>8</v>
      </c>
      <c r="N50" s="133">
        <v>1</v>
      </c>
      <c r="O50" s="133">
        <v>4</v>
      </c>
      <c r="P50" s="133"/>
      <c r="Q50" s="133">
        <v>10</v>
      </c>
      <c r="R50" s="133"/>
      <c r="S50" s="133">
        <v>1</v>
      </c>
      <c r="T50" s="133">
        <v>5</v>
      </c>
      <c r="U50" s="133"/>
      <c r="V50" s="133"/>
      <c r="W50" s="133"/>
      <c r="X50" s="133"/>
      <c r="Y50" s="133"/>
      <c r="Z50" s="133"/>
      <c r="AA50" s="135">
        <f>表1[[#This Row],[列3]]+C50-D50+E50-F50+G50-H50+I50-J50+K50-L50+M50-N50+O50-P50+Q50-R50+S50-T50+U50-V50+W50-X50+Y50-Z50</f>
        <v>24</v>
      </c>
    </row>
    <row r="51" customHeight="1" spans="1:27">
      <c r="A51" s="199" t="s">
        <v>80</v>
      </c>
      <c r="B51" s="142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>
        <v>2</v>
      </c>
      <c r="V51" s="161"/>
      <c r="W51" s="161">
        <v>3</v>
      </c>
      <c r="X51" s="161"/>
      <c r="Y51" s="161"/>
      <c r="Z51" s="161">
        <v>1</v>
      </c>
      <c r="AA51" s="165">
        <f>C51-D51+E51-F51+G51-H51+I51-J51+K51-L51+M51-N51+O51-P51+Q51-R51+S51-T51+U51-V51+W51-X51+Y51-Z51</f>
        <v>4</v>
      </c>
    </row>
    <row r="52" customHeight="1" spans="1:27">
      <c r="A52" s="192" t="s">
        <v>81</v>
      </c>
      <c r="B52" s="193"/>
      <c r="C52" s="133"/>
      <c r="D52" s="133"/>
      <c r="E52" s="133"/>
      <c r="F52" s="133"/>
      <c r="G52" s="133"/>
      <c r="H52" s="133"/>
      <c r="I52" s="133"/>
      <c r="J52" s="133"/>
      <c r="K52" s="133">
        <v>1</v>
      </c>
      <c r="L52" s="133"/>
      <c r="M52" s="133">
        <v>1</v>
      </c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>
        <v>1</v>
      </c>
      <c r="Z52" s="133"/>
      <c r="AA52" s="135">
        <f>C52-D52+E52-F52+G52-H52+I52-J52+K52-L52+M52-N52+O52-P52+Q52-R52+S52-T52+U52-V52+W52-X52+Y52-Z52</f>
        <v>3</v>
      </c>
    </row>
    <row r="53" customHeight="1" spans="1:27">
      <c r="A53" s="194" t="s">
        <v>82</v>
      </c>
      <c r="B53" s="142">
        <v>3</v>
      </c>
      <c r="C53" s="133"/>
      <c r="D53" s="133"/>
      <c r="E53" s="133"/>
      <c r="F53" s="133"/>
      <c r="G53" s="133"/>
      <c r="H53" s="133"/>
      <c r="I53" s="133"/>
      <c r="J53" s="133">
        <v>1</v>
      </c>
      <c r="K53" s="133">
        <v>2</v>
      </c>
      <c r="L53" s="133">
        <v>1</v>
      </c>
      <c r="M53" s="133"/>
      <c r="N53" s="133">
        <v>1</v>
      </c>
      <c r="O53" s="133"/>
      <c r="P53" s="133">
        <v>1</v>
      </c>
      <c r="Q53" s="133"/>
      <c r="R53" s="133"/>
      <c r="S53" s="133"/>
      <c r="T53" s="133"/>
      <c r="U53" s="133">
        <v>2</v>
      </c>
      <c r="V53" s="133"/>
      <c r="W53" s="133">
        <v>1</v>
      </c>
      <c r="X53" s="133">
        <v>1.5</v>
      </c>
      <c r="Y53" s="133"/>
      <c r="Z53" s="133"/>
      <c r="AA53" s="135">
        <f>表1[[#This Row],[列3]]+C53-D53+E53-F53+G53-H53+I53-J53+K53-L53+M53-N53+O53-P53+Q53-R53+S53-T53+U53-V53+W53-X53+Y53-Z53</f>
        <v>2.5</v>
      </c>
    </row>
    <row r="54" s="127" customFormat="1" customHeight="1" spans="1:27">
      <c r="A54" s="194" t="s">
        <v>83</v>
      </c>
      <c r="B54" s="142">
        <v>-2</v>
      </c>
      <c r="C54" s="133">
        <v>6</v>
      </c>
      <c r="D54" s="133">
        <v>2</v>
      </c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>
        <v>1.5</v>
      </c>
      <c r="Z54" s="133">
        <v>0.5</v>
      </c>
      <c r="AA54" s="135">
        <f>表1[[#This Row],[列3]]+C54-D54+E54-F54+G54-H54+I54-J54+K54-L54+M54-N54+O54-P54+Q54-R54+S54-T54+U54-V54+W54-X54+Y54-Z54</f>
        <v>3</v>
      </c>
    </row>
    <row r="55" customHeight="1" spans="1:27">
      <c r="A55" s="194" t="s">
        <v>84</v>
      </c>
      <c r="B55" s="142">
        <v>3</v>
      </c>
      <c r="C55" s="133">
        <v>1</v>
      </c>
      <c r="D55" s="133">
        <v>0.5</v>
      </c>
      <c r="E55" s="133"/>
      <c r="F55" s="133"/>
      <c r="G55" s="133"/>
      <c r="H55" s="133"/>
      <c r="I55" s="133">
        <v>1</v>
      </c>
      <c r="J55" s="133">
        <v>0.5</v>
      </c>
      <c r="K55" s="133"/>
      <c r="L55" s="133"/>
      <c r="M55" s="133"/>
      <c r="N55" s="133">
        <v>1</v>
      </c>
      <c r="O55" s="133"/>
      <c r="P55" s="133"/>
      <c r="Q55" s="133"/>
      <c r="R55" s="133"/>
      <c r="S55" s="133">
        <v>2</v>
      </c>
      <c r="T55" s="133">
        <v>2.5</v>
      </c>
      <c r="U55" s="133">
        <v>4</v>
      </c>
      <c r="V55" s="133">
        <v>2.5</v>
      </c>
      <c r="W55" s="133"/>
      <c r="X55" s="133">
        <v>1</v>
      </c>
      <c r="Y55" s="133"/>
      <c r="Z55" s="133">
        <v>3</v>
      </c>
      <c r="AA55" s="135">
        <f>表1[[#This Row],[列3]]+C55-D55+E55-F55+G55-H55+I55-J55+K55-L55+M55-N55+O55-P55+Q55-R55+S55-T55+U55-V55+W55-X55+Y55-Z55</f>
        <v>0</v>
      </c>
    </row>
    <row r="56" customHeight="1" spans="1:27">
      <c r="A56" s="196" t="s">
        <v>56</v>
      </c>
      <c r="B56" s="142">
        <v>0</v>
      </c>
      <c r="C56" s="133">
        <v>7</v>
      </c>
      <c r="D56" s="133">
        <v>2</v>
      </c>
      <c r="E56" s="133">
        <v>1</v>
      </c>
      <c r="F56" s="133">
        <v>3</v>
      </c>
      <c r="G56" s="133"/>
      <c r="H56" s="133"/>
      <c r="I56" s="133">
        <v>1</v>
      </c>
      <c r="J56" s="133">
        <v>3</v>
      </c>
      <c r="K56" s="133"/>
      <c r="L56" s="133"/>
      <c r="M56" s="133">
        <v>1</v>
      </c>
      <c r="N56" s="133">
        <v>1</v>
      </c>
      <c r="O56" s="133">
        <v>2</v>
      </c>
      <c r="P56" s="133">
        <v>1</v>
      </c>
      <c r="Q56" s="133">
        <v>1</v>
      </c>
      <c r="R56" s="133"/>
      <c r="S56" s="133">
        <v>3</v>
      </c>
      <c r="T56" s="133">
        <v>1</v>
      </c>
      <c r="U56" s="133">
        <v>4</v>
      </c>
      <c r="V56" s="133"/>
      <c r="W56" s="133">
        <v>4</v>
      </c>
      <c r="X56" s="133">
        <v>2</v>
      </c>
      <c r="Y56" s="133">
        <v>2</v>
      </c>
      <c r="Z56" s="133">
        <v>3</v>
      </c>
      <c r="AA56" s="135">
        <f>表1[[#This Row],[列3]]+C56-D56+E56-F56+G56-H56+I56-J56+K56-L56+M56-N56+O56-P56+Q56-R56+S56-T56+U56-V56+W56-X56+Y56-Z56</f>
        <v>10</v>
      </c>
    </row>
    <row r="57" customHeight="1" spans="1:27">
      <c r="A57" s="192" t="s">
        <v>85</v>
      </c>
      <c r="B57" s="19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>
        <v>2</v>
      </c>
      <c r="T57" s="133"/>
      <c r="U57" s="133">
        <v>4</v>
      </c>
      <c r="V57" s="133">
        <v>1</v>
      </c>
      <c r="W57" s="133"/>
      <c r="X57" s="133"/>
      <c r="Y57" s="133"/>
      <c r="Z57" s="133"/>
      <c r="AA57" s="135">
        <f>C57-D57+E57-F57+G57-H57+I57-J57+K57-L57+M57-N57+O57-P57+Q57-R57+S57-T57+U57-V57+W57-X57+Y57-Z57</f>
        <v>5</v>
      </c>
    </row>
    <row r="58" s="184" customFormat="1" customHeight="1" spans="1:27">
      <c r="A58" s="154" t="s">
        <v>86</v>
      </c>
      <c r="B58" s="142"/>
      <c r="C58" s="154"/>
      <c r="D58" s="154"/>
      <c r="E58" s="154"/>
      <c r="F58" s="154"/>
      <c r="G58" s="154">
        <v>3</v>
      </c>
      <c r="H58" s="154"/>
      <c r="I58" s="154"/>
      <c r="J58" s="154">
        <v>4</v>
      </c>
      <c r="K58" s="154">
        <v>1</v>
      </c>
      <c r="L58" s="154"/>
      <c r="M58" s="154"/>
      <c r="N58" s="154"/>
      <c r="O58" s="154"/>
      <c r="P58" s="154">
        <v>0.5</v>
      </c>
      <c r="Q58" s="154"/>
      <c r="R58" s="154"/>
      <c r="S58" s="154"/>
      <c r="T58" s="154"/>
      <c r="U58" s="154"/>
      <c r="V58" s="154"/>
      <c r="W58" s="154">
        <v>3</v>
      </c>
      <c r="X58" s="154"/>
      <c r="Y58" s="154"/>
      <c r="Z58" s="154"/>
      <c r="AA58" s="182">
        <f>表1[[#This Row],[列3]]+C58-D58+E58-F58+G58-H58+I58-J58+K58-L58+M58-N58+O58-P58+Q58-R58+S58-T58+U58-V58+W58-X58+Y58-Z58</f>
        <v>2.5</v>
      </c>
    </row>
    <row r="59" customHeight="1" spans="1:27">
      <c r="A59" s="133" t="s">
        <v>87</v>
      </c>
      <c r="B59" s="142"/>
      <c r="C59" s="133"/>
      <c r="D59" s="133"/>
      <c r="E59" s="133"/>
      <c r="F59" s="133"/>
      <c r="G59" s="133">
        <v>1</v>
      </c>
      <c r="H59" s="133"/>
      <c r="I59" s="133"/>
      <c r="J59" s="133"/>
      <c r="K59" s="133">
        <v>2</v>
      </c>
      <c r="L59" s="133"/>
      <c r="M59" s="133"/>
      <c r="N59" s="133">
        <v>1</v>
      </c>
      <c r="O59" s="133">
        <v>4</v>
      </c>
      <c r="P59" s="133">
        <v>5</v>
      </c>
      <c r="Q59" s="133">
        <v>6</v>
      </c>
      <c r="R59" s="133">
        <v>2</v>
      </c>
      <c r="S59" s="133">
        <v>5</v>
      </c>
      <c r="T59" s="133">
        <v>2</v>
      </c>
      <c r="U59" s="133">
        <v>2</v>
      </c>
      <c r="V59" s="133">
        <v>3</v>
      </c>
      <c r="W59" s="133"/>
      <c r="X59" s="133">
        <v>1</v>
      </c>
      <c r="Y59" s="133">
        <v>4</v>
      </c>
      <c r="Z59" s="133"/>
      <c r="AA59" s="135">
        <f>表1[[#This Row],[列3]]+C59-D59+E59-F59+G59-H59+I59-J59+K59-L59+M59-N59+O59-P59+Q59-R59+S59-T59+U59-V59+W59-X59+Y59-Z59</f>
        <v>10</v>
      </c>
    </row>
    <row r="60" customHeight="1" spans="1:27">
      <c r="A60" s="133" t="s">
        <v>88</v>
      </c>
      <c r="B60" s="142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>
        <v>2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5">
        <f>表1[[#This Row],[列3]]+C60-D60+E60-F60+G60-H60+I60-J60+K60-L60+M60-N60+O60-P60+Q60-R60+S60-T60+U60-V60+W60-X60+Y60-Z60</f>
        <v>-2</v>
      </c>
    </row>
    <row r="61" customHeight="1" spans="1:27">
      <c r="A61" s="133" t="s">
        <v>89</v>
      </c>
      <c r="B61" s="142">
        <v>1</v>
      </c>
      <c r="C61" s="133">
        <v>1</v>
      </c>
      <c r="D61" s="133"/>
      <c r="E61" s="133"/>
      <c r="F61" s="133"/>
      <c r="G61" s="133">
        <v>0.5</v>
      </c>
      <c r="H61" s="133"/>
      <c r="I61" s="133">
        <v>1</v>
      </c>
      <c r="J61" s="133">
        <v>1</v>
      </c>
      <c r="K61" s="133"/>
      <c r="L61" s="133"/>
      <c r="M61" s="133"/>
      <c r="N61" s="133"/>
      <c r="O61" s="133">
        <v>1.5</v>
      </c>
      <c r="P61" s="133">
        <v>2.5</v>
      </c>
      <c r="Q61" s="133"/>
      <c r="R61" s="133"/>
      <c r="S61" s="133">
        <v>1.5</v>
      </c>
      <c r="T61" s="133">
        <v>3</v>
      </c>
      <c r="U61" s="133">
        <v>3</v>
      </c>
      <c r="V61" s="133">
        <v>6</v>
      </c>
      <c r="W61" s="133">
        <v>4</v>
      </c>
      <c r="X61" s="133">
        <v>1</v>
      </c>
      <c r="Y61" s="133">
        <v>1</v>
      </c>
      <c r="Z61" s="133"/>
      <c r="AA61" s="135">
        <f>表1[[#This Row],[列3]]+C61-D61+E61-F61+G61-H61+I61-J61+K61-L61+M61-N61+O61-P61+Q61-R61+S61-T61+U61-V61+W61-X61+Y61-Z61</f>
        <v>1</v>
      </c>
    </row>
    <row r="62" customHeight="1" spans="1:27">
      <c r="A62" s="192" t="s">
        <v>90</v>
      </c>
      <c r="B62" s="142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>
        <v>2</v>
      </c>
      <c r="U62" s="133"/>
      <c r="V62" s="133">
        <v>1</v>
      </c>
      <c r="W62" s="133">
        <v>2</v>
      </c>
      <c r="X62" s="133">
        <v>1.5</v>
      </c>
      <c r="Y62" s="133">
        <v>0.5</v>
      </c>
      <c r="Z62" s="133"/>
      <c r="AA62" s="135">
        <f>C62-D62+E62-F62+G62-H62+I62-J62+K62-L62+M62-N62+O62-P62+Q62-R62+S62-T62+U62-V62+W62-X62+Y62-Z62</f>
        <v>-2</v>
      </c>
    </row>
    <row r="63" customHeight="1" spans="1:27">
      <c r="A63" s="192" t="s">
        <v>91</v>
      </c>
      <c r="B63" s="142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>
        <v>0.5</v>
      </c>
      <c r="Z63" s="133"/>
      <c r="AA63" s="135">
        <f>C63-D63+E63-F63+G63-H63+I63-J63+K63-L63+M63-N63+O63-P63+Q63-R63+S63-T63+U63-V63+W63-X63+Y63-Z63</f>
        <v>0.5</v>
      </c>
    </row>
    <row r="64" customHeight="1" spans="1:27">
      <c r="A64" s="133" t="s">
        <v>92</v>
      </c>
      <c r="B64" s="142">
        <v>1</v>
      </c>
      <c r="C64" s="133">
        <v>2</v>
      </c>
      <c r="D64" s="133"/>
      <c r="E64" s="133">
        <v>2</v>
      </c>
      <c r="F64" s="133">
        <v>2</v>
      </c>
      <c r="G64" s="133">
        <v>1</v>
      </c>
      <c r="H64" s="133">
        <v>1</v>
      </c>
      <c r="I64" s="133">
        <v>1</v>
      </c>
      <c r="J64" s="133"/>
      <c r="K64" s="133"/>
      <c r="L64" s="133"/>
      <c r="M64" s="133">
        <v>0.5</v>
      </c>
      <c r="N64" s="133">
        <v>0.5</v>
      </c>
      <c r="O64" s="133">
        <v>0.5</v>
      </c>
      <c r="P64" s="133">
        <v>5</v>
      </c>
      <c r="Q64" s="133">
        <v>1</v>
      </c>
      <c r="R64" s="133"/>
      <c r="S64" s="133"/>
      <c r="T64" s="133">
        <v>1.5</v>
      </c>
      <c r="U64" s="133">
        <v>3</v>
      </c>
      <c r="V64" s="133"/>
      <c r="W64" s="133">
        <v>1</v>
      </c>
      <c r="X64" s="133"/>
      <c r="Y64" s="133">
        <v>0.5</v>
      </c>
      <c r="Z64" s="133"/>
      <c r="AA64" s="135">
        <f>表1[[#This Row],[列3]]+C64-D64+E64-F64+G64-H64+I64-J64+K64-L64+M64-N64+O64-P64+Q64-R64+S64-T64+U64-V64+W64-X64+Y64-Z64</f>
        <v>3.5</v>
      </c>
    </row>
    <row r="65" customHeight="1" spans="1:27">
      <c r="A65" s="133" t="s">
        <v>93</v>
      </c>
      <c r="B65" s="142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>
        <v>1</v>
      </c>
      <c r="V65" s="133"/>
      <c r="W65" s="133"/>
      <c r="X65" s="133">
        <v>8</v>
      </c>
      <c r="Y65" s="133">
        <v>1</v>
      </c>
      <c r="Z65" s="133"/>
      <c r="AA65" s="135">
        <f>表1[[#This Row],[列3]]+C65-D65+E65-F65+G65-H65+I65-J65+K65-L65+M65-N65+O65-P65+Q65-R65+S65-T65+U65-V65+W65-X65+Y65-Z65</f>
        <v>-6</v>
      </c>
    </row>
    <row r="66" customHeight="1" spans="1:27">
      <c r="A66" s="133"/>
      <c r="B66" s="142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5">
        <f>表1[[#This Row],[列3]]+C66-D66+E66-F66+G66-H66+I66-J66+K66-L66+M66-N66+O66-P66+Q66-R66+S66-T66+U66-V66+W66-X66+Y66-Z66</f>
        <v>0</v>
      </c>
    </row>
    <row r="67" customHeight="1" spans="1:27">
      <c r="A67" s="199"/>
      <c r="B67" s="193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5">
        <f t="shared" ref="AA67" si="0">C67-D67+E67-F67+G67-H67+I67-J67+K67-L67+M67-N67+O67-P67+Q67-R67+S67-T67+U67-V67+W67-X67+Y67-Z67</f>
        <v>0</v>
      </c>
    </row>
    <row r="68" customHeight="1" spans="1:27">
      <c r="A68" s="133"/>
      <c r="B68" s="142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5">
        <f>表1[[#This Row],[列3]]+C68-D68+E68-F68+G68-H68+I68-J68+K68-L68+M68-N68+O68-P68+Q68-R68+S68-T68+U68-V68+W68-X68+Y68-Z68</f>
        <v>0</v>
      </c>
    </row>
    <row r="69" customHeight="1" spans="1:27">
      <c r="A69" s="133"/>
      <c r="B69" s="142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5">
        <f>表1[[#This Row],[列3]]+C69-D69+E69-F69+G69-H69+I69-J69+K69-L69+M69-N69+O69-P69+Q69-R69+S69-T69+U69-V69+W69-X69+Y69-Z69</f>
        <v>0</v>
      </c>
    </row>
    <row r="70" customHeight="1" spans="1:27">
      <c r="A70" s="133"/>
      <c r="B70" s="142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5">
        <f>表1[[#This Row],[列3]]+C70-D70+E70-F70+G70-H70+I70-J70+K70-L70+M70-N70+O70-P70+Q70-R70+S70-T70+U70-V70+W70-X70+Y70-Z70</f>
        <v>0</v>
      </c>
    </row>
    <row r="71" customHeight="1" spans="1:27">
      <c r="A71" s="133"/>
      <c r="B71" s="142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5">
        <f>表1[[#This Row],[列3]]+C71-D71+E71-F71+G71-H71+I71-J71+K71-L71+M71-N71+O71-P71+Q71-R71+S71-T71+U71-V71+W71-X71+Y71-Z71</f>
        <v>0</v>
      </c>
    </row>
    <row r="72" customHeight="1" spans="1:27">
      <c r="A72" s="133"/>
      <c r="B72" s="142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5">
        <f>表1[[#This Row],[列3]]+C72-D72+E72-F72+G72-H72+I72-J72+K72-L72+M72-N72+O72-P72+Q72-R72+S72-T72+U72-V72+W72-X72+Y72-Z72</f>
        <v>0</v>
      </c>
    </row>
    <row r="73" customHeight="1" spans="1:27">
      <c r="A73" s="133"/>
      <c r="B73" s="142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5">
        <f>表1[[#This Row],[列3]]+C73-D73+E73-F73+G73-H73+I73-J73+K73-L73+M73-N73+O73-P73+Q73-R73+S73-T73+U73-V73+W73-X73+Y73-Z73</f>
        <v>0</v>
      </c>
    </row>
    <row r="74" customHeight="1" spans="1:27">
      <c r="A74" s="133"/>
      <c r="B74" s="142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5">
        <f>表1[[#This Row],[列3]]+C74-D74+E74-F74+G74-H74+I74-J74+K74-L74+M74-N74+O74-P74+Q74-R74+S74-T74+U74-V74+W74-X74+Y74-Z74</f>
        <v>0</v>
      </c>
    </row>
    <row r="75" customHeight="1" spans="1:27">
      <c r="A75" s="133"/>
      <c r="B75" s="142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5">
        <f>表1[[#This Row],[列3]]+C75-D75+E75-F75+G75-H75+I75-J75+K75-L75+M75-N75+O75-P75+Q75-R75+S75-T75+U75-V75+W75-X75+Y75-Z75</f>
        <v>0</v>
      </c>
    </row>
    <row r="76" customHeight="1" spans="1:27">
      <c r="A76" s="133"/>
      <c r="B76" s="142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5">
        <f>表1[[#This Row],[列3]]+C76-D76+E76-F76+G76-H76+I76-J76+K76-L76+M76-N76+O76-P76+Q76-R76+S76-T76+U76-V76+W76-X76+Y76-Z76</f>
        <v>0</v>
      </c>
    </row>
    <row r="77" customHeight="1" spans="1:27">
      <c r="A77" s="133"/>
      <c r="B77" s="14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5">
        <f>表1[[#This Row],[列3]]+C77-D77+E77-F77+G77-H77+I77-J77+K77-L77+M77-N77+O77-P77+Q77-R77+S77-T77+U77-V77+W77-X77+Y77-Z77</f>
        <v>0</v>
      </c>
    </row>
    <row r="78" customHeight="1" spans="1:27">
      <c r="A78" s="133"/>
      <c r="B78" s="14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5">
        <f>表1[[#This Row],[列3]]+C78-D78+E78-F78+G78-H78+I78-J78+K78-L78+M78-N78+O78-P78+Q78-R78+S78-T78+U78-V78+W78-X78+Y78-Z78</f>
        <v>0</v>
      </c>
    </row>
  </sheetData>
  <mergeCells count="1">
    <mergeCell ref="A1:AA1"/>
  </mergeCells>
  <pageMargins left="0.699305555555556" right="0.699305555555556" top="0.75" bottom="0.75" header="0.3" footer="0.3"/>
  <pageSetup paperSize="9" orientation="landscape" horizontalDpi="200" verticalDpi="300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95"/>
  <sheetViews>
    <sheetView zoomScale="85" zoomScaleNormal="85" topLeftCell="N1" workbookViewId="0">
      <pane ySplit="4" topLeftCell="A53" activePane="bottomLeft" state="frozen"/>
      <selection/>
      <selection pane="bottomLeft" activeCell="A59" sqref="$A59:$XFD59"/>
    </sheetView>
  </sheetViews>
  <sheetFormatPr defaultColWidth="9" defaultRowHeight="18" customHeight="1"/>
  <cols>
    <col min="1" max="1" width="9" style="34"/>
    <col min="2" max="2" width="13.5" style="34" customWidth="1"/>
    <col min="3" max="3" width="20.5" style="34" customWidth="1"/>
    <col min="4" max="4" width="16.625" style="34" customWidth="1"/>
    <col min="5" max="5" width="13.5" style="34" hidden="1" customWidth="1"/>
    <col min="6" max="6" width="10.375" style="34" customWidth="1"/>
    <col min="7" max="7" width="9.5" style="34" customWidth="1"/>
    <col min="8" max="9" width="9.875" style="34" customWidth="1"/>
    <col min="10" max="10" width="10.375" style="34" customWidth="1"/>
    <col min="11" max="11" width="10.5" style="34" customWidth="1"/>
    <col min="12" max="12" width="10" style="34" customWidth="1"/>
    <col min="13" max="13" width="7.625" style="34" customWidth="1"/>
    <col min="14" max="14" width="8" style="34" customWidth="1"/>
    <col min="15" max="15" width="9.875" style="34" customWidth="1"/>
    <col min="16" max="16" width="9.25" style="34" customWidth="1"/>
    <col min="17" max="17" width="10.875" style="34" customWidth="1"/>
    <col min="18" max="18" width="8.625" style="34" customWidth="1"/>
    <col min="19" max="20" width="6.625" style="34" customWidth="1"/>
    <col min="21" max="21" width="9.625" style="34" customWidth="1"/>
    <col min="22" max="22" width="9.75" style="34" customWidth="1"/>
    <col min="23" max="23" width="8.75" style="34" customWidth="1"/>
    <col min="24" max="24" width="8.5" style="34" customWidth="1"/>
    <col min="25" max="25" width="9.25" style="34" customWidth="1"/>
    <col min="26" max="26" width="9.125" style="34" customWidth="1"/>
    <col min="27" max="27" width="9.625" style="34" customWidth="1"/>
    <col min="28" max="28" width="9.5" style="34" customWidth="1"/>
    <col min="29" max="29" width="14" style="34" customWidth="1"/>
    <col min="30" max="30" width="12.125" style="34" customWidth="1"/>
    <col min="31" max="31" width="14.75" style="34" customWidth="1"/>
    <col min="32" max="32" width="16.375" style="34" customWidth="1"/>
    <col min="33" max="33" width="20.25" style="34" customWidth="1"/>
    <col min="34" max="34" width="32.125" style="34" customWidth="1"/>
    <col min="35" max="16384" width="9" style="34"/>
  </cols>
  <sheetData>
    <row r="1" ht="29.1" customHeight="1" spans="2:33">
      <c r="B1" s="35" t="s">
        <v>409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customHeight="1" spans="1:34">
      <c r="A2" s="36" t="s">
        <v>357</v>
      </c>
      <c r="B2" s="37" t="s">
        <v>159</v>
      </c>
      <c r="C2" s="38"/>
      <c r="D2" s="39" t="s">
        <v>1</v>
      </c>
      <c r="E2" s="39" t="s">
        <v>2</v>
      </c>
      <c r="F2" s="39" t="s">
        <v>410</v>
      </c>
      <c r="G2" s="39" t="s">
        <v>3</v>
      </c>
      <c r="H2" s="39" t="s">
        <v>4</v>
      </c>
      <c r="I2" s="39" t="s">
        <v>5</v>
      </c>
      <c r="J2" s="39" t="s">
        <v>6</v>
      </c>
      <c r="K2" s="39" t="s">
        <v>7</v>
      </c>
      <c r="L2" s="39" t="s">
        <v>8</v>
      </c>
      <c r="M2" s="39" t="s">
        <v>9</v>
      </c>
      <c r="N2" s="39" t="s">
        <v>10</v>
      </c>
      <c r="O2" s="39" t="s">
        <v>11</v>
      </c>
      <c r="P2" s="39" t="s">
        <v>12</v>
      </c>
      <c r="Q2" s="39" t="s">
        <v>13</v>
      </c>
      <c r="R2" s="39" t="s">
        <v>14</v>
      </c>
      <c r="S2" s="39" t="s">
        <v>15</v>
      </c>
      <c r="T2" s="39" t="s">
        <v>16</v>
      </c>
      <c r="U2" s="39" t="s">
        <v>17</v>
      </c>
      <c r="V2" s="39" t="s">
        <v>18</v>
      </c>
      <c r="W2" s="39" t="s">
        <v>19</v>
      </c>
      <c r="X2" s="39" t="s">
        <v>20</v>
      </c>
      <c r="Y2" s="39" t="s">
        <v>21</v>
      </c>
      <c r="Z2" s="39" t="s">
        <v>22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159</v>
      </c>
      <c r="AF2" s="39" t="s">
        <v>411</v>
      </c>
      <c r="AG2" s="39" t="s">
        <v>27</v>
      </c>
      <c r="AH2" s="34" t="s">
        <v>264</v>
      </c>
    </row>
    <row r="3" customHeight="1" spans="1:33">
      <c r="A3" s="36"/>
      <c r="B3" s="40" t="s">
        <v>160</v>
      </c>
      <c r="C3" s="41"/>
      <c r="D3" s="42" t="s">
        <v>28</v>
      </c>
      <c r="E3" s="43">
        <v>2021</v>
      </c>
      <c r="F3" s="43" t="s">
        <v>412</v>
      </c>
      <c r="G3" s="42" t="s">
        <v>3</v>
      </c>
      <c r="H3" s="42"/>
      <c r="I3" s="42" t="s">
        <v>5</v>
      </c>
      <c r="J3" s="42"/>
      <c r="K3" s="42" t="s">
        <v>7</v>
      </c>
      <c r="L3" s="42"/>
      <c r="M3" s="42" t="s">
        <v>9</v>
      </c>
      <c r="N3" s="42"/>
      <c r="O3" s="42" t="s">
        <v>11</v>
      </c>
      <c r="P3" s="42"/>
      <c r="Q3" s="42" t="s">
        <v>13</v>
      </c>
      <c r="R3" s="42"/>
      <c r="S3" s="42" t="s">
        <v>15</v>
      </c>
      <c r="T3" s="42"/>
      <c r="U3" s="42" t="s">
        <v>17</v>
      </c>
      <c r="V3" s="42"/>
      <c r="W3" s="42" t="s">
        <v>19</v>
      </c>
      <c r="X3" s="42"/>
      <c r="Y3" s="42" t="s">
        <v>21</v>
      </c>
      <c r="Z3" s="42"/>
      <c r="AA3" s="42" t="s">
        <v>23</v>
      </c>
      <c r="AB3" s="42"/>
      <c r="AC3" s="42" t="s">
        <v>25</v>
      </c>
      <c r="AD3" s="42"/>
      <c r="AE3" s="42" t="s">
        <v>413</v>
      </c>
      <c r="AF3" s="42" t="s">
        <v>414</v>
      </c>
      <c r="AG3" s="42" t="s">
        <v>30</v>
      </c>
    </row>
    <row r="4" customHeight="1" spans="1:33">
      <c r="A4" s="36"/>
      <c r="B4" s="37"/>
      <c r="C4" s="38"/>
      <c r="D4" s="42"/>
      <c r="E4" s="42"/>
      <c r="F4" s="42"/>
      <c r="G4" s="44" t="s">
        <v>31</v>
      </c>
      <c r="H4" s="45" t="s">
        <v>32</v>
      </c>
      <c r="I4" s="44" t="s">
        <v>31</v>
      </c>
      <c r="J4" s="45" t="s">
        <v>32</v>
      </c>
      <c r="K4" s="44" t="s">
        <v>31</v>
      </c>
      <c r="L4" s="45" t="s">
        <v>32</v>
      </c>
      <c r="M4" s="44" t="s">
        <v>31</v>
      </c>
      <c r="N4" s="45" t="s">
        <v>32</v>
      </c>
      <c r="O4" s="44" t="s">
        <v>31</v>
      </c>
      <c r="P4" s="45" t="s">
        <v>32</v>
      </c>
      <c r="Q4" s="64" t="s">
        <v>31</v>
      </c>
      <c r="R4" s="65" t="s">
        <v>32</v>
      </c>
      <c r="S4" s="44" t="s">
        <v>31</v>
      </c>
      <c r="T4" s="45" t="s">
        <v>32</v>
      </c>
      <c r="U4" s="44" t="s">
        <v>31</v>
      </c>
      <c r="V4" s="45" t="s">
        <v>32</v>
      </c>
      <c r="W4" s="44" t="s">
        <v>31</v>
      </c>
      <c r="X4" s="45" t="s">
        <v>32</v>
      </c>
      <c r="Y4" s="44" t="s">
        <v>31</v>
      </c>
      <c r="Z4" s="45" t="s">
        <v>32</v>
      </c>
      <c r="AA4" s="44" t="s">
        <v>31</v>
      </c>
      <c r="AB4" s="45" t="s">
        <v>32</v>
      </c>
      <c r="AC4" s="44" t="s">
        <v>31</v>
      </c>
      <c r="AD4" s="45" t="s">
        <v>32</v>
      </c>
      <c r="AE4" s="45"/>
      <c r="AF4" s="45"/>
      <c r="AG4" s="43"/>
    </row>
    <row r="5" customHeight="1" spans="1:33">
      <c r="A5" s="36">
        <v>1</v>
      </c>
      <c r="B5" s="46" t="s">
        <v>163</v>
      </c>
      <c r="C5" s="47"/>
      <c r="D5" s="42" t="s">
        <v>164</v>
      </c>
      <c r="E5" s="42">
        <v>0</v>
      </c>
      <c r="F5" s="42" t="e">
        <f>VLOOKUP(D5,[1]Sheet1!$B:$D,3,0)</f>
        <v>#N/A</v>
      </c>
      <c r="G5" s="48">
        <v>0</v>
      </c>
      <c r="H5" s="48">
        <v>0</v>
      </c>
      <c r="I5" s="63">
        <v>0</v>
      </c>
      <c r="J5" s="63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  <c r="P5" s="48">
        <v>0</v>
      </c>
      <c r="Q5" s="48">
        <v>0</v>
      </c>
      <c r="R5" s="48">
        <v>0</v>
      </c>
      <c r="S5" s="48">
        <v>0</v>
      </c>
      <c r="T5" s="48">
        <v>0</v>
      </c>
      <c r="U5" s="48">
        <v>0</v>
      </c>
      <c r="V5" s="48">
        <v>0.5</v>
      </c>
      <c r="W5" s="48">
        <v>0</v>
      </c>
      <c r="X5" s="48">
        <v>0</v>
      </c>
      <c r="Y5" s="48">
        <v>0</v>
      </c>
      <c r="Z5" s="48">
        <v>1</v>
      </c>
      <c r="AA5" s="48">
        <v>0</v>
      </c>
      <c r="AB5" s="48">
        <v>3</v>
      </c>
      <c r="AC5" s="48">
        <v>0</v>
      </c>
      <c r="AD5" s="48">
        <v>1</v>
      </c>
      <c r="AE5" s="48">
        <f>G5+I5+K5+M5+O5+Q5+S5+U5+W5+Y5+AA5+AC5</f>
        <v>0</v>
      </c>
      <c r="AF5" s="48">
        <f>H5+J5+L5+N5+P5+R5+T5+V5+X5+Z5+AB5+AD5</f>
        <v>5.5</v>
      </c>
      <c r="AG5" s="43" t="e">
        <f>F5+G5-H5+I5-J5+K5-L5+M5-N5+O5-P5+Q5-R5+S5-T5+U5-V5+W5-X5+Y5-Z5+AA5-AB5+AC5-AD5</f>
        <v>#N/A</v>
      </c>
    </row>
    <row r="6" customHeight="1" spans="1:34">
      <c r="A6" s="36">
        <v>2</v>
      </c>
      <c r="B6" s="46"/>
      <c r="C6" s="47"/>
      <c r="D6" s="48" t="s">
        <v>415</v>
      </c>
      <c r="E6" s="42">
        <v>0</v>
      </c>
      <c r="F6" s="42">
        <v>2</v>
      </c>
      <c r="G6" s="48">
        <v>0</v>
      </c>
      <c r="H6" s="48">
        <v>0</v>
      </c>
      <c r="I6" s="63">
        <v>0</v>
      </c>
      <c r="J6" s="63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5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7</v>
      </c>
      <c r="AC6" s="48">
        <v>0</v>
      </c>
      <c r="AD6" s="48">
        <v>0</v>
      </c>
      <c r="AE6" s="48">
        <f t="shared" ref="AE6:AE37" si="0">G6+I6+K6+M6+O6+Q6+S6+U6+W6+Y6+AA6+AC6</f>
        <v>0</v>
      </c>
      <c r="AF6" s="48">
        <f t="shared" ref="AF6:AF37" si="1">H6+J6+L6+N6+P6+R6+T6+V6+X6+Z6+AB6+AD6</f>
        <v>12</v>
      </c>
      <c r="AG6" s="43">
        <v>0</v>
      </c>
      <c r="AH6" s="34" t="s">
        <v>416</v>
      </c>
    </row>
    <row r="7" customHeight="1" spans="1:33">
      <c r="A7" s="36">
        <v>3</v>
      </c>
      <c r="B7" s="46"/>
      <c r="C7" s="47"/>
      <c r="D7" s="48" t="s">
        <v>359</v>
      </c>
      <c r="E7" s="42">
        <v>0</v>
      </c>
      <c r="F7" s="42" t="e">
        <f>VLOOKUP(D7,[1]Sheet1!$B:$D,3,0)</f>
        <v>#N/A</v>
      </c>
      <c r="G7" s="48">
        <v>0</v>
      </c>
      <c r="H7" s="48">
        <v>0</v>
      </c>
      <c r="I7" s="63">
        <v>0</v>
      </c>
      <c r="J7" s="63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5</v>
      </c>
      <c r="U7" s="48">
        <v>0</v>
      </c>
      <c r="V7" s="48">
        <v>0</v>
      </c>
      <c r="W7" s="48">
        <v>0</v>
      </c>
      <c r="X7" s="48">
        <v>1</v>
      </c>
      <c r="Y7" s="48">
        <v>0</v>
      </c>
      <c r="Z7" s="48">
        <v>0</v>
      </c>
      <c r="AA7" s="48">
        <v>0</v>
      </c>
      <c r="AB7" s="48">
        <v>1</v>
      </c>
      <c r="AC7" s="48">
        <v>0</v>
      </c>
      <c r="AD7" s="48">
        <v>0</v>
      </c>
      <c r="AE7" s="48">
        <f t="shared" si="0"/>
        <v>0</v>
      </c>
      <c r="AF7" s="48">
        <f t="shared" si="1"/>
        <v>7</v>
      </c>
      <c r="AG7" s="43" t="e">
        <f t="shared" ref="AG7:AG37" si="2">F7+G7-H7+I7-J7+K7-L7+M7-N7+O7-P7+Q7-R7+S7-T7+U7-V7+W7-X7+Y7-Z7+AA7-AB7+AC7-AD7</f>
        <v>#N/A</v>
      </c>
    </row>
    <row r="8" customHeight="1" spans="1:34">
      <c r="A8" s="36">
        <v>4</v>
      </c>
      <c r="B8" s="46"/>
      <c r="C8" s="47"/>
      <c r="D8" s="48" t="s">
        <v>216</v>
      </c>
      <c r="E8" s="42">
        <v>0</v>
      </c>
      <c r="F8" s="42" t="e">
        <f>VLOOKUP(D8,[1]Sheet1!$B:$D,3,0)</f>
        <v>#N/A</v>
      </c>
      <c r="G8" s="48">
        <v>0</v>
      </c>
      <c r="H8" s="48">
        <v>0</v>
      </c>
      <c r="I8" s="63">
        <v>0</v>
      </c>
      <c r="J8" s="63">
        <v>0</v>
      </c>
      <c r="K8" s="48">
        <v>0</v>
      </c>
      <c r="L8" s="48">
        <v>1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4</v>
      </c>
      <c r="Y8" s="48">
        <v>0</v>
      </c>
      <c r="Z8" s="48">
        <v>0.5</v>
      </c>
      <c r="AA8" s="48">
        <v>0</v>
      </c>
      <c r="AB8" s="48">
        <v>0</v>
      </c>
      <c r="AC8" s="48">
        <v>0</v>
      </c>
      <c r="AD8" s="48">
        <v>2</v>
      </c>
      <c r="AE8" s="48">
        <f t="shared" si="0"/>
        <v>0</v>
      </c>
      <c r="AF8" s="48">
        <v>10.5</v>
      </c>
      <c r="AG8" s="43">
        <v>-3.5</v>
      </c>
      <c r="AH8" s="34" t="s">
        <v>417</v>
      </c>
    </row>
    <row r="9" customHeight="1" spans="1:33">
      <c r="A9" s="36">
        <v>5</v>
      </c>
      <c r="B9" s="49" t="s">
        <v>362</v>
      </c>
      <c r="C9" s="50"/>
      <c r="D9" s="48" t="s">
        <v>49</v>
      </c>
      <c r="E9" s="42">
        <v>0</v>
      </c>
      <c r="F9" s="42" t="e">
        <f>VLOOKUP(D9,[1]Sheet1!$B:$D,3,0)</f>
        <v>#N/A</v>
      </c>
      <c r="G9" s="48">
        <v>0</v>
      </c>
      <c r="H9" s="48">
        <v>0</v>
      </c>
      <c r="I9" s="63">
        <v>0</v>
      </c>
      <c r="J9" s="63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f t="shared" si="0"/>
        <v>0</v>
      </c>
      <c r="AF9" s="48">
        <f t="shared" si="1"/>
        <v>0</v>
      </c>
      <c r="AG9" s="43" t="e">
        <f t="shared" si="2"/>
        <v>#N/A</v>
      </c>
    </row>
    <row r="10" customHeight="1" spans="1:33">
      <c r="A10" s="36">
        <v>6</v>
      </c>
      <c r="B10" s="46"/>
      <c r="C10" s="47"/>
      <c r="D10" s="51" t="s">
        <v>173</v>
      </c>
      <c r="E10" s="42">
        <v>0</v>
      </c>
      <c r="F10" s="42" t="e">
        <f>VLOOKUP(D10,[1]Sheet1!$B:$D,3,0)</f>
        <v>#N/A</v>
      </c>
      <c r="G10" s="48">
        <v>0</v>
      </c>
      <c r="H10" s="48">
        <v>0</v>
      </c>
      <c r="I10" s="63">
        <v>0</v>
      </c>
      <c r="J10" s="63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4</v>
      </c>
      <c r="AD10" s="48">
        <v>0</v>
      </c>
      <c r="AE10" s="48">
        <f t="shared" si="0"/>
        <v>4</v>
      </c>
      <c r="AF10" s="48">
        <f t="shared" si="1"/>
        <v>0</v>
      </c>
      <c r="AG10" s="43" t="e">
        <f t="shared" si="2"/>
        <v>#N/A</v>
      </c>
    </row>
    <row r="11" customHeight="1" spans="1:33">
      <c r="A11" s="36">
        <v>7</v>
      </c>
      <c r="B11" s="46"/>
      <c r="C11" s="47"/>
      <c r="D11" s="51" t="s">
        <v>93</v>
      </c>
      <c r="E11" s="42">
        <v>0</v>
      </c>
      <c r="F11" s="42" t="e">
        <f>VLOOKUP(D11,[1]Sheet1!$B:$D,3,0)</f>
        <v>#N/A</v>
      </c>
      <c r="G11" s="48">
        <v>0</v>
      </c>
      <c r="H11" s="48">
        <v>0</v>
      </c>
      <c r="I11" s="63">
        <v>0</v>
      </c>
      <c r="J11" s="63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f t="shared" si="0"/>
        <v>0</v>
      </c>
      <c r="AF11" s="48">
        <f t="shared" si="1"/>
        <v>0</v>
      </c>
      <c r="AG11" s="43" t="e">
        <f t="shared" si="2"/>
        <v>#N/A</v>
      </c>
    </row>
    <row r="12" customHeight="1" spans="1:33">
      <c r="A12" s="36">
        <v>8</v>
      </c>
      <c r="B12" s="46"/>
      <c r="C12" s="47"/>
      <c r="D12" s="51" t="s">
        <v>418</v>
      </c>
      <c r="E12" s="42">
        <v>0</v>
      </c>
      <c r="F12" s="42">
        <v>7</v>
      </c>
      <c r="G12" s="48">
        <v>0</v>
      </c>
      <c r="H12" s="48">
        <v>0</v>
      </c>
      <c r="I12" s="63">
        <v>0</v>
      </c>
      <c r="J12" s="63">
        <v>2</v>
      </c>
      <c r="K12" s="48">
        <v>1</v>
      </c>
      <c r="L12" s="48">
        <v>0</v>
      </c>
      <c r="M12" s="48">
        <v>0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3</v>
      </c>
      <c r="U12" s="48">
        <v>0</v>
      </c>
      <c r="V12" s="48">
        <v>0</v>
      </c>
      <c r="W12" s="48">
        <v>0</v>
      </c>
      <c r="X12" s="48">
        <v>0</v>
      </c>
      <c r="Y12" s="48">
        <v>0</v>
      </c>
      <c r="Z12" s="48">
        <v>0</v>
      </c>
      <c r="AA12" s="48">
        <v>0</v>
      </c>
      <c r="AB12" s="48">
        <v>0</v>
      </c>
      <c r="AC12" s="48">
        <v>2</v>
      </c>
      <c r="AD12" s="48">
        <v>0</v>
      </c>
      <c r="AE12" s="48">
        <f t="shared" si="0"/>
        <v>3</v>
      </c>
      <c r="AF12" s="48">
        <f t="shared" si="1"/>
        <v>5</v>
      </c>
      <c r="AG12" s="43">
        <f t="shared" si="2"/>
        <v>5</v>
      </c>
    </row>
    <row r="13" customHeight="1" spans="1:33">
      <c r="A13" s="36">
        <v>9</v>
      </c>
      <c r="B13" s="52" t="s">
        <v>296</v>
      </c>
      <c r="C13" s="53" t="s">
        <v>363</v>
      </c>
      <c r="D13" s="54" t="s">
        <v>88</v>
      </c>
      <c r="E13" s="42">
        <v>0</v>
      </c>
      <c r="F13" s="42" t="e">
        <f>VLOOKUP(D13,[1]Sheet1!$B:$D,3,0)</f>
        <v>#N/A</v>
      </c>
      <c r="G13" s="48">
        <v>5</v>
      </c>
      <c r="H13" s="48">
        <v>0</v>
      </c>
      <c r="I13" s="63">
        <v>3</v>
      </c>
      <c r="J13" s="63">
        <v>0</v>
      </c>
      <c r="K13" s="48">
        <v>5</v>
      </c>
      <c r="L13" s="48">
        <v>0</v>
      </c>
      <c r="M13" s="48">
        <v>3</v>
      </c>
      <c r="N13" s="48">
        <v>1</v>
      </c>
      <c r="O13" s="48">
        <v>0</v>
      </c>
      <c r="P13" s="48">
        <v>0</v>
      </c>
      <c r="Q13" s="48">
        <v>7</v>
      </c>
      <c r="R13" s="48">
        <v>2</v>
      </c>
      <c r="S13" s="48">
        <v>2</v>
      </c>
      <c r="T13" s="48">
        <v>3</v>
      </c>
      <c r="U13" s="48">
        <v>1</v>
      </c>
      <c r="V13" s="48">
        <v>4.5</v>
      </c>
      <c r="W13" s="48">
        <v>1</v>
      </c>
      <c r="X13" s="48">
        <v>2.5</v>
      </c>
      <c r="Y13" s="48">
        <v>2</v>
      </c>
      <c r="Z13" s="48">
        <v>3</v>
      </c>
      <c r="AA13" s="48">
        <v>1</v>
      </c>
      <c r="AB13" s="48">
        <v>1</v>
      </c>
      <c r="AC13" s="48">
        <v>5</v>
      </c>
      <c r="AD13" s="48">
        <v>0</v>
      </c>
      <c r="AE13" s="48">
        <f t="shared" si="0"/>
        <v>35</v>
      </c>
      <c r="AF13" s="48">
        <f t="shared" si="1"/>
        <v>17</v>
      </c>
      <c r="AG13" s="43" t="e">
        <f t="shared" si="2"/>
        <v>#N/A</v>
      </c>
    </row>
    <row r="14" customHeight="1" spans="1:33">
      <c r="A14" s="36">
        <v>10</v>
      </c>
      <c r="B14" s="52"/>
      <c r="C14" s="55"/>
      <c r="D14" s="54" t="s">
        <v>185</v>
      </c>
      <c r="E14" s="42">
        <v>0</v>
      </c>
      <c r="F14" s="42" t="e">
        <f>VLOOKUP(D14,[1]Sheet1!$B:$D,3,0)</f>
        <v>#N/A</v>
      </c>
      <c r="G14" s="48">
        <v>0</v>
      </c>
      <c r="H14" s="48">
        <v>1</v>
      </c>
      <c r="I14" s="63">
        <v>0</v>
      </c>
      <c r="J14" s="63">
        <v>3</v>
      </c>
      <c r="K14" s="48">
        <v>0</v>
      </c>
      <c r="L14" s="48">
        <v>3</v>
      </c>
      <c r="M14" s="48">
        <v>0</v>
      </c>
      <c r="N14" s="48">
        <v>0</v>
      </c>
      <c r="O14" s="48">
        <v>0</v>
      </c>
      <c r="P14" s="48">
        <v>1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f t="shared" si="0"/>
        <v>0</v>
      </c>
      <c r="AF14" s="48">
        <f t="shared" si="1"/>
        <v>8</v>
      </c>
      <c r="AG14" s="43" t="e">
        <f t="shared" si="2"/>
        <v>#N/A</v>
      </c>
    </row>
    <row r="15" customHeight="1" spans="1:33">
      <c r="A15" s="36">
        <v>11</v>
      </c>
      <c r="B15" s="52"/>
      <c r="C15" s="55"/>
      <c r="D15" s="54" t="s">
        <v>259</v>
      </c>
      <c r="E15" s="42">
        <v>0</v>
      </c>
      <c r="F15" s="42" t="e">
        <f>VLOOKUP(D15,[1]Sheet1!$B:$D,3,0)</f>
        <v>#N/A</v>
      </c>
      <c r="G15" s="48">
        <v>0</v>
      </c>
      <c r="H15" s="48">
        <v>0</v>
      </c>
      <c r="I15" s="63">
        <v>0</v>
      </c>
      <c r="J15" s="63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  <c r="U15" s="48">
        <v>1</v>
      </c>
      <c r="V15" s="48">
        <v>0</v>
      </c>
      <c r="W15" s="48">
        <v>0</v>
      </c>
      <c r="X15" s="48">
        <v>2.5</v>
      </c>
      <c r="Y15" s="48">
        <v>0</v>
      </c>
      <c r="Z15" s="48">
        <v>1.5</v>
      </c>
      <c r="AA15" s="48">
        <v>0</v>
      </c>
      <c r="AB15" s="48">
        <v>0</v>
      </c>
      <c r="AC15" s="48">
        <v>0</v>
      </c>
      <c r="AD15" s="48">
        <v>0</v>
      </c>
      <c r="AE15" s="48">
        <f t="shared" si="0"/>
        <v>1</v>
      </c>
      <c r="AF15" s="48">
        <f t="shared" si="1"/>
        <v>4</v>
      </c>
      <c r="AG15" s="43" t="e">
        <f t="shared" si="2"/>
        <v>#N/A</v>
      </c>
    </row>
    <row r="16" customHeight="1" spans="1:33">
      <c r="A16" s="36">
        <v>12</v>
      </c>
      <c r="B16" s="52"/>
      <c r="C16" s="55"/>
      <c r="D16" s="54" t="s">
        <v>366</v>
      </c>
      <c r="E16" s="42">
        <v>0</v>
      </c>
      <c r="F16" s="42" t="e">
        <f>VLOOKUP(D16,[1]Sheet1!$B:$D,3,0)</f>
        <v>#N/A</v>
      </c>
      <c r="G16" s="48">
        <v>0</v>
      </c>
      <c r="H16" s="48">
        <v>0</v>
      </c>
      <c r="I16" s="63">
        <v>0</v>
      </c>
      <c r="J16" s="63">
        <v>0</v>
      </c>
      <c r="K16" s="48">
        <v>0</v>
      </c>
      <c r="L16" s="48">
        <v>0</v>
      </c>
      <c r="M16" s="48">
        <v>0</v>
      </c>
      <c r="N16" s="48">
        <v>2</v>
      </c>
      <c r="O16" s="48">
        <v>0</v>
      </c>
      <c r="P16" s="48">
        <v>0</v>
      </c>
      <c r="Q16" s="48">
        <v>0</v>
      </c>
      <c r="R16" s="48">
        <v>0</v>
      </c>
      <c r="S16" s="48">
        <v>1</v>
      </c>
      <c r="T16" s="48">
        <v>1</v>
      </c>
      <c r="U16" s="48">
        <v>1</v>
      </c>
      <c r="V16" s="48">
        <v>1</v>
      </c>
      <c r="W16" s="48">
        <v>0</v>
      </c>
      <c r="X16" s="48">
        <v>0</v>
      </c>
      <c r="Y16" s="48">
        <v>0</v>
      </c>
      <c r="Z16" s="48">
        <v>2</v>
      </c>
      <c r="AA16" s="48">
        <v>0</v>
      </c>
      <c r="AB16" s="48">
        <v>1</v>
      </c>
      <c r="AC16" s="48">
        <v>0</v>
      </c>
      <c r="AD16" s="48">
        <v>0</v>
      </c>
      <c r="AE16" s="48">
        <f t="shared" si="0"/>
        <v>2</v>
      </c>
      <c r="AF16" s="48">
        <f t="shared" si="1"/>
        <v>7</v>
      </c>
      <c r="AG16" s="43" t="e">
        <f t="shared" si="2"/>
        <v>#N/A</v>
      </c>
    </row>
    <row r="17" customHeight="1" spans="1:33">
      <c r="A17" s="36">
        <v>13</v>
      </c>
      <c r="B17" s="52"/>
      <c r="C17" s="55"/>
      <c r="D17" s="54" t="s">
        <v>367</v>
      </c>
      <c r="E17" s="42">
        <v>0</v>
      </c>
      <c r="F17" s="42" t="e">
        <f>VLOOKUP(D17,[1]Sheet1!$B:$D,3,0)</f>
        <v>#N/A</v>
      </c>
      <c r="G17" s="48">
        <v>0</v>
      </c>
      <c r="H17" s="48">
        <v>0</v>
      </c>
      <c r="I17" s="63">
        <v>0</v>
      </c>
      <c r="J17" s="63">
        <v>0</v>
      </c>
      <c r="K17" s="48">
        <v>0</v>
      </c>
      <c r="L17" s="48">
        <v>0</v>
      </c>
      <c r="M17" s="48">
        <v>0</v>
      </c>
      <c r="N17" s="48">
        <v>1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1</v>
      </c>
      <c r="U17" s="48">
        <v>0</v>
      </c>
      <c r="V17" s="48">
        <v>0</v>
      </c>
      <c r="W17" s="48">
        <v>1</v>
      </c>
      <c r="X17" s="48">
        <v>0</v>
      </c>
      <c r="Y17" s="48">
        <v>0</v>
      </c>
      <c r="Z17" s="48">
        <v>1</v>
      </c>
      <c r="AA17" s="48">
        <v>0</v>
      </c>
      <c r="AB17" s="48">
        <v>0</v>
      </c>
      <c r="AC17" s="48">
        <v>2</v>
      </c>
      <c r="AD17" s="48">
        <v>0</v>
      </c>
      <c r="AE17" s="48">
        <f t="shared" si="0"/>
        <v>3</v>
      </c>
      <c r="AF17" s="48">
        <f t="shared" si="1"/>
        <v>3</v>
      </c>
      <c r="AG17" s="43" t="e">
        <f t="shared" si="2"/>
        <v>#N/A</v>
      </c>
    </row>
    <row r="18" customHeight="1" spans="1:33">
      <c r="A18" s="36">
        <v>14</v>
      </c>
      <c r="B18" s="52"/>
      <c r="C18" s="55"/>
      <c r="D18" s="56" t="s">
        <v>305</v>
      </c>
      <c r="E18" s="42">
        <v>0</v>
      </c>
      <c r="F18" s="42" t="e">
        <f>VLOOKUP(D18,[1]Sheet1!$B:$D,3,0)</f>
        <v>#N/A</v>
      </c>
      <c r="G18" s="48">
        <v>0</v>
      </c>
      <c r="H18" s="48">
        <v>1</v>
      </c>
      <c r="I18" s="63">
        <v>1</v>
      </c>
      <c r="J18" s="63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  <c r="U18" s="48">
        <v>0</v>
      </c>
      <c r="V18" s="48">
        <v>1</v>
      </c>
      <c r="W18" s="48">
        <v>0</v>
      </c>
      <c r="X18" s="48">
        <v>1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f t="shared" si="0"/>
        <v>1</v>
      </c>
      <c r="AF18" s="48">
        <f t="shared" si="1"/>
        <v>3</v>
      </c>
      <c r="AG18" s="43" t="e">
        <f t="shared" si="2"/>
        <v>#N/A</v>
      </c>
    </row>
    <row r="19" customHeight="1" spans="1:33">
      <c r="A19" s="36">
        <v>15</v>
      </c>
      <c r="B19" s="52"/>
      <c r="C19" s="55"/>
      <c r="D19" s="57" t="s">
        <v>132</v>
      </c>
      <c r="E19" s="42">
        <v>0</v>
      </c>
      <c r="F19" s="42" t="e">
        <f>VLOOKUP(D19,[1]Sheet1!$B:$D,3,0)</f>
        <v>#N/A</v>
      </c>
      <c r="G19" s="48">
        <v>0</v>
      </c>
      <c r="H19" s="48">
        <v>0</v>
      </c>
      <c r="I19" s="63">
        <v>1</v>
      </c>
      <c r="J19" s="63">
        <v>0</v>
      </c>
      <c r="K19" s="48">
        <v>1</v>
      </c>
      <c r="L19" s="48">
        <v>0</v>
      </c>
      <c r="M19" s="48">
        <v>1</v>
      </c>
      <c r="N19" s="48">
        <v>0</v>
      </c>
      <c r="O19" s="48">
        <v>4</v>
      </c>
      <c r="P19" s="48">
        <v>0</v>
      </c>
      <c r="Q19" s="48">
        <v>3</v>
      </c>
      <c r="R19" s="48">
        <v>2</v>
      </c>
      <c r="S19" s="48">
        <v>0</v>
      </c>
      <c r="T19" s="48">
        <v>1</v>
      </c>
      <c r="U19" s="48">
        <v>0</v>
      </c>
      <c r="V19" s="48">
        <v>1</v>
      </c>
      <c r="W19" s="48">
        <v>0</v>
      </c>
      <c r="X19" s="48">
        <v>0</v>
      </c>
      <c r="Y19" s="48">
        <v>0</v>
      </c>
      <c r="Z19" s="48">
        <v>3</v>
      </c>
      <c r="AA19" s="48">
        <v>0</v>
      </c>
      <c r="AB19" s="48">
        <v>1</v>
      </c>
      <c r="AC19" s="48">
        <v>0</v>
      </c>
      <c r="AD19" s="48">
        <v>1</v>
      </c>
      <c r="AE19" s="48">
        <f t="shared" si="0"/>
        <v>10</v>
      </c>
      <c r="AF19" s="48">
        <f t="shared" si="1"/>
        <v>9</v>
      </c>
      <c r="AG19" s="43" t="e">
        <f t="shared" si="2"/>
        <v>#N/A</v>
      </c>
    </row>
    <row r="20" customHeight="1" spans="1:33">
      <c r="A20" s="36">
        <v>16</v>
      </c>
      <c r="B20" s="52"/>
      <c r="C20" s="55"/>
      <c r="D20" s="57" t="s">
        <v>368</v>
      </c>
      <c r="E20" s="42">
        <v>0</v>
      </c>
      <c r="F20" s="42" t="e">
        <f>VLOOKUP(D20,[1]Sheet1!$B:$D,3,0)</f>
        <v>#N/A</v>
      </c>
      <c r="G20" s="48">
        <v>5</v>
      </c>
      <c r="H20" s="48">
        <v>2</v>
      </c>
      <c r="I20" s="63">
        <v>5</v>
      </c>
      <c r="J20" s="63">
        <v>2</v>
      </c>
      <c r="K20" s="48">
        <v>4</v>
      </c>
      <c r="L20" s="48">
        <v>2</v>
      </c>
      <c r="M20" s="48">
        <v>0</v>
      </c>
      <c r="N20" s="48">
        <v>1.5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1</v>
      </c>
      <c r="AC20" s="48">
        <v>0</v>
      </c>
      <c r="AD20" s="48">
        <v>0</v>
      </c>
      <c r="AE20" s="48">
        <f t="shared" si="0"/>
        <v>14</v>
      </c>
      <c r="AF20" s="48">
        <f t="shared" si="1"/>
        <v>8.5</v>
      </c>
      <c r="AG20" s="43" t="e">
        <f t="shared" si="2"/>
        <v>#N/A</v>
      </c>
    </row>
    <row r="21" customHeight="1" spans="1:33">
      <c r="A21" s="36">
        <v>17</v>
      </c>
      <c r="B21" s="52"/>
      <c r="C21" s="55"/>
      <c r="D21" s="57" t="s">
        <v>369</v>
      </c>
      <c r="E21" s="42">
        <v>0</v>
      </c>
      <c r="F21" s="42" t="e">
        <f>VLOOKUP(D21,[1]Sheet1!$B:$D,3,0)</f>
        <v>#N/A</v>
      </c>
      <c r="G21" s="48">
        <v>7</v>
      </c>
      <c r="H21" s="48">
        <v>0</v>
      </c>
      <c r="I21" s="63">
        <v>4</v>
      </c>
      <c r="J21" s="63">
        <v>0</v>
      </c>
      <c r="K21" s="48">
        <v>5</v>
      </c>
      <c r="L21" s="48">
        <v>0</v>
      </c>
      <c r="M21" s="48">
        <v>3</v>
      </c>
      <c r="N21" s="48">
        <v>1</v>
      </c>
      <c r="O21" s="48">
        <v>0</v>
      </c>
      <c r="P21" s="48">
        <v>0</v>
      </c>
      <c r="Q21" s="48">
        <v>6</v>
      </c>
      <c r="R21" s="48">
        <v>1</v>
      </c>
      <c r="S21" s="48">
        <v>1</v>
      </c>
      <c r="T21" s="48">
        <v>1</v>
      </c>
      <c r="U21" s="48">
        <v>0</v>
      </c>
      <c r="V21" s="48">
        <v>2</v>
      </c>
      <c r="W21" s="48">
        <v>0</v>
      </c>
      <c r="X21" s="48">
        <v>1</v>
      </c>
      <c r="Y21" s="48">
        <v>0</v>
      </c>
      <c r="Z21" s="48">
        <v>0.5</v>
      </c>
      <c r="AA21" s="48">
        <v>0</v>
      </c>
      <c r="AB21" s="48">
        <v>1</v>
      </c>
      <c r="AC21" s="48">
        <v>0</v>
      </c>
      <c r="AD21" s="48">
        <v>0</v>
      </c>
      <c r="AE21" s="48">
        <f t="shared" si="0"/>
        <v>26</v>
      </c>
      <c r="AF21" s="48">
        <f t="shared" si="1"/>
        <v>7.5</v>
      </c>
      <c r="AG21" s="43" t="e">
        <f t="shared" si="2"/>
        <v>#N/A</v>
      </c>
    </row>
    <row r="22" customHeight="1" spans="1:33">
      <c r="A22" s="36">
        <v>18</v>
      </c>
      <c r="B22" s="52"/>
      <c r="C22" s="55"/>
      <c r="D22" s="57" t="s">
        <v>371</v>
      </c>
      <c r="E22" s="42">
        <v>0</v>
      </c>
      <c r="F22" s="42" t="e">
        <f>VLOOKUP(D22,[1]Sheet1!$B:$D,3,0)</f>
        <v>#N/A</v>
      </c>
      <c r="G22" s="48">
        <v>0</v>
      </c>
      <c r="H22" s="48">
        <v>0</v>
      </c>
      <c r="I22" s="63">
        <v>0</v>
      </c>
      <c r="J22" s="63">
        <v>0</v>
      </c>
      <c r="K22" s="48">
        <v>0</v>
      </c>
      <c r="L22" s="48">
        <v>1</v>
      </c>
      <c r="M22" s="48">
        <v>1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8">
        <v>0</v>
      </c>
      <c r="T22" s="48">
        <v>2</v>
      </c>
      <c r="U22" s="48">
        <v>0</v>
      </c>
      <c r="V22" s="48">
        <v>0</v>
      </c>
      <c r="W22" s="48">
        <v>0</v>
      </c>
      <c r="X22" s="48">
        <v>1</v>
      </c>
      <c r="Y22" s="48">
        <v>0</v>
      </c>
      <c r="Z22" s="48">
        <v>0</v>
      </c>
      <c r="AA22" s="48">
        <v>0</v>
      </c>
      <c r="AB22" s="48">
        <v>0</v>
      </c>
      <c r="AC22" s="48">
        <v>0</v>
      </c>
      <c r="AD22" s="48">
        <v>0</v>
      </c>
      <c r="AE22" s="48">
        <f t="shared" si="0"/>
        <v>1</v>
      </c>
      <c r="AF22" s="48">
        <f t="shared" si="1"/>
        <v>4</v>
      </c>
      <c r="AG22" s="43" t="e">
        <f t="shared" si="2"/>
        <v>#N/A</v>
      </c>
    </row>
    <row r="23" customHeight="1" spans="1:33">
      <c r="A23" s="36">
        <v>19</v>
      </c>
      <c r="B23" s="52"/>
      <c r="C23" s="55"/>
      <c r="D23" s="57" t="s">
        <v>372</v>
      </c>
      <c r="E23" s="42">
        <v>0</v>
      </c>
      <c r="F23" s="42" t="e">
        <f>VLOOKUP(D23,[1]Sheet1!$B:$D,3,0)</f>
        <v>#N/A</v>
      </c>
      <c r="G23" s="48">
        <v>0</v>
      </c>
      <c r="H23" s="48">
        <v>0</v>
      </c>
      <c r="I23" s="63">
        <v>0</v>
      </c>
      <c r="J23" s="63">
        <v>0</v>
      </c>
      <c r="K23" s="48">
        <v>3</v>
      </c>
      <c r="L23" s="48">
        <v>0</v>
      </c>
      <c r="M23" s="48">
        <v>4</v>
      </c>
      <c r="N23" s="48">
        <v>1</v>
      </c>
      <c r="O23" s="48">
        <v>3</v>
      </c>
      <c r="P23" s="48">
        <v>0</v>
      </c>
      <c r="Q23" s="48">
        <v>3</v>
      </c>
      <c r="R23" s="48">
        <v>3</v>
      </c>
      <c r="S23" s="48">
        <v>3</v>
      </c>
      <c r="T23" s="48">
        <v>0</v>
      </c>
      <c r="U23" s="48">
        <v>3</v>
      </c>
      <c r="V23" s="48">
        <v>0</v>
      </c>
      <c r="W23" s="48">
        <v>5</v>
      </c>
      <c r="X23" s="48">
        <v>0</v>
      </c>
      <c r="Y23" s="48">
        <v>0</v>
      </c>
      <c r="Z23" s="48">
        <v>1</v>
      </c>
      <c r="AA23" s="48">
        <v>0</v>
      </c>
      <c r="AB23" s="48">
        <v>0</v>
      </c>
      <c r="AC23" s="48">
        <v>0</v>
      </c>
      <c r="AD23" s="48">
        <v>0</v>
      </c>
      <c r="AE23" s="48">
        <f t="shared" si="0"/>
        <v>24</v>
      </c>
      <c r="AF23" s="48">
        <f t="shared" si="1"/>
        <v>5</v>
      </c>
      <c r="AG23" s="43" t="e">
        <f t="shared" si="2"/>
        <v>#N/A</v>
      </c>
    </row>
    <row r="24" customHeight="1" spans="1:33">
      <c r="A24" s="36">
        <v>20</v>
      </c>
      <c r="B24" s="52"/>
      <c r="C24" s="55"/>
      <c r="D24" s="57" t="s">
        <v>298</v>
      </c>
      <c r="E24" s="42">
        <v>0</v>
      </c>
      <c r="F24" s="42" t="e">
        <f>VLOOKUP(D24,[1]Sheet1!$B:$D,3,0)</f>
        <v>#N/A</v>
      </c>
      <c r="G24" s="48">
        <v>4</v>
      </c>
      <c r="H24" s="48">
        <v>0</v>
      </c>
      <c r="I24" s="63">
        <v>0</v>
      </c>
      <c r="J24" s="63">
        <v>1</v>
      </c>
      <c r="K24" s="48">
        <v>0</v>
      </c>
      <c r="L24" s="48">
        <v>1</v>
      </c>
      <c r="M24" s="48">
        <v>0</v>
      </c>
      <c r="N24" s="48">
        <v>1</v>
      </c>
      <c r="O24" s="48">
        <v>0</v>
      </c>
      <c r="P24" s="48">
        <v>0</v>
      </c>
      <c r="Q24" s="48">
        <v>0</v>
      </c>
      <c r="R24" s="48">
        <v>1</v>
      </c>
      <c r="S24" s="48">
        <v>0</v>
      </c>
      <c r="T24" s="48">
        <v>6</v>
      </c>
      <c r="U24" s="48">
        <v>2</v>
      </c>
      <c r="V24" s="48">
        <v>1</v>
      </c>
      <c r="W24" s="48">
        <v>0</v>
      </c>
      <c r="X24" s="48">
        <v>1</v>
      </c>
      <c r="Y24" s="48">
        <v>0</v>
      </c>
      <c r="Z24" s="48">
        <v>1</v>
      </c>
      <c r="AA24" s="48">
        <v>0</v>
      </c>
      <c r="AB24" s="48">
        <v>1</v>
      </c>
      <c r="AC24" s="48">
        <v>0</v>
      </c>
      <c r="AD24" s="48">
        <v>1</v>
      </c>
      <c r="AE24" s="48">
        <f t="shared" si="0"/>
        <v>6</v>
      </c>
      <c r="AF24" s="48">
        <f t="shared" si="1"/>
        <v>15</v>
      </c>
      <c r="AG24" s="43" t="e">
        <f t="shared" si="2"/>
        <v>#N/A</v>
      </c>
    </row>
    <row r="25" customHeight="1" spans="1:33">
      <c r="A25" s="36">
        <v>21</v>
      </c>
      <c r="B25" s="52"/>
      <c r="C25" s="55"/>
      <c r="D25" s="54" t="s">
        <v>373</v>
      </c>
      <c r="E25" s="42">
        <v>0</v>
      </c>
      <c r="F25" s="42" t="e">
        <f>VLOOKUP(D25,[1]Sheet1!$B:$D,3,0)</f>
        <v>#N/A</v>
      </c>
      <c r="G25" s="48">
        <v>0</v>
      </c>
      <c r="H25" s="48">
        <v>0</v>
      </c>
      <c r="I25" s="63">
        <v>0</v>
      </c>
      <c r="J25" s="63">
        <v>0</v>
      </c>
      <c r="K25" s="48">
        <v>0</v>
      </c>
      <c r="L25" s="48">
        <v>0</v>
      </c>
      <c r="M25" s="48">
        <v>0</v>
      </c>
      <c r="N25" s="48">
        <v>1</v>
      </c>
      <c r="O25" s="48">
        <v>0</v>
      </c>
      <c r="P25" s="48">
        <v>2</v>
      </c>
      <c r="Q25" s="48">
        <v>0</v>
      </c>
      <c r="R25" s="48">
        <v>0</v>
      </c>
      <c r="S25" s="48">
        <v>0</v>
      </c>
      <c r="T25" s="48">
        <v>1</v>
      </c>
      <c r="U25" s="48">
        <v>0</v>
      </c>
      <c r="V25" s="48">
        <v>1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f t="shared" si="0"/>
        <v>0</v>
      </c>
      <c r="AF25" s="48">
        <f t="shared" si="1"/>
        <v>5</v>
      </c>
      <c r="AG25" s="43" t="e">
        <f t="shared" si="2"/>
        <v>#N/A</v>
      </c>
    </row>
    <row r="26" customHeight="1" spans="1:33">
      <c r="A26" s="36">
        <v>22</v>
      </c>
      <c r="B26" s="52"/>
      <c r="C26" s="55"/>
      <c r="D26" s="58" t="s">
        <v>302</v>
      </c>
      <c r="E26" s="42">
        <v>0</v>
      </c>
      <c r="F26" s="42" t="e">
        <f>VLOOKUP(D26,[1]Sheet1!$B:$D,3,0)</f>
        <v>#N/A</v>
      </c>
      <c r="G26" s="48">
        <v>0</v>
      </c>
      <c r="H26" s="48">
        <v>0</v>
      </c>
      <c r="I26" s="63">
        <v>0</v>
      </c>
      <c r="J26" s="63">
        <v>0</v>
      </c>
      <c r="K26" s="48">
        <v>0</v>
      </c>
      <c r="L26" s="48">
        <v>0</v>
      </c>
      <c r="M26" s="48">
        <v>0</v>
      </c>
      <c r="N26" s="48">
        <v>1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1</v>
      </c>
      <c r="W26" s="48">
        <v>0</v>
      </c>
      <c r="X26" s="48">
        <v>0</v>
      </c>
      <c r="Y26" s="48">
        <v>0</v>
      </c>
      <c r="Z26" s="48">
        <v>1</v>
      </c>
      <c r="AA26" s="48">
        <v>0</v>
      </c>
      <c r="AB26" s="48">
        <v>0</v>
      </c>
      <c r="AC26" s="48">
        <v>0</v>
      </c>
      <c r="AD26" s="48">
        <v>0</v>
      </c>
      <c r="AE26" s="48">
        <f t="shared" si="0"/>
        <v>0</v>
      </c>
      <c r="AF26" s="48">
        <f t="shared" si="1"/>
        <v>3</v>
      </c>
      <c r="AG26" s="43" t="e">
        <f t="shared" si="2"/>
        <v>#N/A</v>
      </c>
    </row>
    <row r="27" customHeight="1" spans="1:33">
      <c r="A27" s="36">
        <v>23</v>
      </c>
      <c r="B27" s="52"/>
      <c r="C27" s="55"/>
      <c r="D27" s="57" t="s">
        <v>340</v>
      </c>
      <c r="E27" s="42">
        <v>0</v>
      </c>
      <c r="F27" s="42" t="e">
        <f>VLOOKUP(D27,[1]Sheet1!$B:$D,3,0)</f>
        <v>#N/A</v>
      </c>
      <c r="G27" s="48">
        <v>0</v>
      </c>
      <c r="H27" s="48">
        <v>0</v>
      </c>
      <c r="I27" s="63">
        <v>0</v>
      </c>
      <c r="J27" s="63">
        <v>1.5</v>
      </c>
      <c r="K27" s="48">
        <v>1</v>
      </c>
      <c r="L27" s="48">
        <v>1.5</v>
      </c>
      <c r="M27" s="48">
        <v>2</v>
      </c>
      <c r="N27" s="48">
        <v>1.5</v>
      </c>
      <c r="O27" s="48">
        <v>0</v>
      </c>
      <c r="P27" s="48">
        <v>0</v>
      </c>
      <c r="Q27" s="48">
        <v>10</v>
      </c>
      <c r="R27" s="48">
        <v>2.5</v>
      </c>
      <c r="S27" s="48">
        <v>1</v>
      </c>
      <c r="T27" s="48">
        <v>2</v>
      </c>
      <c r="U27" s="48">
        <v>0</v>
      </c>
      <c r="V27" s="48">
        <v>0.5</v>
      </c>
      <c r="W27" s="48">
        <v>0</v>
      </c>
      <c r="X27" s="48">
        <v>1</v>
      </c>
      <c r="Y27" s="48">
        <v>0</v>
      </c>
      <c r="Z27" s="48">
        <v>1</v>
      </c>
      <c r="AA27" s="48">
        <v>0</v>
      </c>
      <c r="AB27" s="48">
        <v>0</v>
      </c>
      <c r="AC27" s="48">
        <v>0</v>
      </c>
      <c r="AD27" s="48">
        <v>0</v>
      </c>
      <c r="AE27" s="48">
        <f t="shared" si="0"/>
        <v>14</v>
      </c>
      <c r="AF27" s="48">
        <f t="shared" si="1"/>
        <v>11.5</v>
      </c>
      <c r="AG27" s="43" t="e">
        <f t="shared" si="2"/>
        <v>#N/A</v>
      </c>
    </row>
    <row r="28" customHeight="1" spans="1:33">
      <c r="A28" s="36">
        <v>24</v>
      </c>
      <c r="B28" s="52"/>
      <c r="C28" s="55"/>
      <c r="D28" s="58" t="s">
        <v>344</v>
      </c>
      <c r="E28" s="42">
        <v>0</v>
      </c>
      <c r="F28" s="42" t="e">
        <f>VLOOKUP(D28,[1]Sheet1!$B:$D,3,0)</f>
        <v>#N/A</v>
      </c>
      <c r="G28" s="48">
        <v>0</v>
      </c>
      <c r="H28" s="48">
        <v>1</v>
      </c>
      <c r="I28" s="63">
        <v>0</v>
      </c>
      <c r="J28" s="63">
        <v>1</v>
      </c>
      <c r="K28" s="48">
        <v>4</v>
      </c>
      <c r="L28" s="48">
        <v>0</v>
      </c>
      <c r="M28" s="48">
        <v>2</v>
      </c>
      <c r="N28" s="48">
        <v>1.5</v>
      </c>
      <c r="O28" s="48">
        <v>0</v>
      </c>
      <c r="P28" s="48">
        <v>1</v>
      </c>
      <c r="Q28" s="48">
        <v>0</v>
      </c>
      <c r="R28" s="48">
        <v>1</v>
      </c>
      <c r="S28" s="48">
        <v>0</v>
      </c>
      <c r="T28" s="48">
        <v>2.5</v>
      </c>
      <c r="U28" s="48">
        <v>0</v>
      </c>
      <c r="V28" s="48">
        <v>1</v>
      </c>
      <c r="W28" s="48">
        <v>0</v>
      </c>
      <c r="X28" s="48">
        <v>1</v>
      </c>
      <c r="Y28" s="48">
        <v>0</v>
      </c>
      <c r="Z28" s="48">
        <v>2</v>
      </c>
      <c r="AA28" s="48">
        <v>0</v>
      </c>
      <c r="AB28" s="48">
        <v>1</v>
      </c>
      <c r="AC28" s="48">
        <v>0</v>
      </c>
      <c r="AD28" s="48">
        <v>1</v>
      </c>
      <c r="AE28" s="48">
        <f t="shared" si="0"/>
        <v>6</v>
      </c>
      <c r="AF28" s="48">
        <f t="shared" si="1"/>
        <v>14</v>
      </c>
      <c r="AG28" s="43" t="e">
        <f t="shared" si="2"/>
        <v>#N/A</v>
      </c>
    </row>
    <row r="29" customHeight="1" spans="1:33">
      <c r="A29" s="36">
        <v>25</v>
      </c>
      <c r="B29" s="52"/>
      <c r="C29" s="55"/>
      <c r="D29" s="58" t="s">
        <v>374</v>
      </c>
      <c r="E29" s="42">
        <v>0</v>
      </c>
      <c r="F29" s="42" t="e">
        <f>VLOOKUP(D29,[1]Sheet1!$B:$D,3,0)</f>
        <v>#N/A</v>
      </c>
      <c r="G29" s="48">
        <v>0</v>
      </c>
      <c r="H29" s="48">
        <v>1</v>
      </c>
      <c r="I29" s="63">
        <v>0</v>
      </c>
      <c r="J29" s="63">
        <v>0</v>
      </c>
      <c r="K29" s="48">
        <v>0</v>
      </c>
      <c r="L29" s="48">
        <v>1</v>
      </c>
      <c r="M29" s="48">
        <v>1</v>
      </c>
      <c r="N29" s="48">
        <v>1</v>
      </c>
      <c r="O29" s="48">
        <v>0</v>
      </c>
      <c r="P29" s="48">
        <v>1</v>
      </c>
      <c r="Q29" s="48">
        <v>3</v>
      </c>
      <c r="R29" s="48">
        <v>1</v>
      </c>
      <c r="S29" s="48">
        <v>1</v>
      </c>
      <c r="T29" s="48">
        <v>2</v>
      </c>
      <c r="U29" s="48">
        <v>0</v>
      </c>
      <c r="V29" s="48">
        <v>1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2</v>
      </c>
      <c r="AC29" s="48">
        <v>1</v>
      </c>
      <c r="AD29" s="48">
        <v>1</v>
      </c>
      <c r="AE29" s="48">
        <f t="shared" si="0"/>
        <v>6</v>
      </c>
      <c r="AF29" s="48">
        <f t="shared" si="1"/>
        <v>11</v>
      </c>
      <c r="AG29" s="43" t="e">
        <f t="shared" si="2"/>
        <v>#N/A</v>
      </c>
    </row>
    <row r="30" customHeight="1" spans="1:33">
      <c r="A30" s="36">
        <v>26</v>
      </c>
      <c r="B30" s="52"/>
      <c r="C30" s="55"/>
      <c r="D30" s="59" t="s">
        <v>375</v>
      </c>
      <c r="E30" s="42">
        <v>0</v>
      </c>
      <c r="F30" s="42" t="e">
        <f>VLOOKUP(D30,[1]Sheet1!$B:$D,3,0)</f>
        <v>#N/A</v>
      </c>
      <c r="G30" s="48">
        <v>0</v>
      </c>
      <c r="H30" s="48">
        <v>0</v>
      </c>
      <c r="I30" s="63">
        <v>0</v>
      </c>
      <c r="J30" s="63">
        <v>0</v>
      </c>
      <c r="K30" s="48">
        <v>0</v>
      </c>
      <c r="L30" s="48">
        <v>0</v>
      </c>
      <c r="M30" s="48">
        <v>1</v>
      </c>
      <c r="N30" s="48">
        <v>0</v>
      </c>
      <c r="O30" s="48">
        <v>0</v>
      </c>
      <c r="P30" s="48">
        <v>0</v>
      </c>
      <c r="Q30" s="48">
        <v>2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2</v>
      </c>
      <c r="AB30" s="48">
        <v>0</v>
      </c>
      <c r="AC30" s="48">
        <v>0</v>
      </c>
      <c r="AD30" s="48">
        <v>4</v>
      </c>
      <c r="AE30" s="48">
        <f t="shared" si="0"/>
        <v>5</v>
      </c>
      <c r="AF30" s="48">
        <f t="shared" si="1"/>
        <v>4</v>
      </c>
      <c r="AG30" s="43" t="e">
        <f t="shared" si="2"/>
        <v>#N/A</v>
      </c>
    </row>
    <row r="31" customHeight="1" spans="1:33">
      <c r="A31" s="36">
        <v>27</v>
      </c>
      <c r="B31" s="52"/>
      <c r="C31" s="55"/>
      <c r="D31" s="59" t="s">
        <v>376</v>
      </c>
      <c r="E31" s="42">
        <v>0</v>
      </c>
      <c r="F31" s="42" t="e">
        <f>VLOOKUP(D31,[1]Sheet1!$B:$D,3,0)</f>
        <v>#N/A</v>
      </c>
      <c r="G31" s="48">
        <v>0</v>
      </c>
      <c r="H31" s="48">
        <v>0</v>
      </c>
      <c r="I31" s="63">
        <v>0</v>
      </c>
      <c r="J31" s="63">
        <v>0</v>
      </c>
      <c r="K31" s="48">
        <v>0</v>
      </c>
      <c r="L31" s="48">
        <v>0</v>
      </c>
      <c r="M31" s="48">
        <v>1</v>
      </c>
      <c r="N31" s="48">
        <v>0</v>
      </c>
      <c r="O31" s="48">
        <v>0</v>
      </c>
      <c r="P31" s="48">
        <v>0</v>
      </c>
      <c r="Q31" s="48">
        <v>2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0.5</v>
      </c>
      <c r="Y31" s="48">
        <v>0</v>
      </c>
      <c r="Z31" s="48">
        <v>1</v>
      </c>
      <c r="AA31" s="48">
        <v>2</v>
      </c>
      <c r="AB31" s="48">
        <v>1</v>
      </c>
      <c r="AC31" s="48">
        <v>0</v>
      </c>
      <c r="AD31" s="48">
        <v>0</v>
      </c>
      <c r="AE31" s="48">
        <f t="shared" si="0"/>
        <v>5</v>
      </c>
      <c r="AF31" s="48">
        <f t="shared" si="1"/>
        <v>2.5</v>
      </c>
      <c r="AG31" s="43" t="e">
        <f t="shared" si="2"/>
        <v>#N/A</v>
      </c>
    </row>
    <row r="32" customHeight="1" spans="1:33">
      <c r="A32" s="36">
        <v>28</v>
      </c>
      <c r="B32" s="52"/>
      <c r="C32" s="55"/>
      <c r="D32" s="59" t="s">
        <v>377</v>
      </c>
      <c r="E32" s="42">
        <v>0</v>
      </c>
      <c r="F32" s="42" t="e">
        <f>VLOOKUP(D32,[1]Sheet1!$B:$D,3,0)</f>
        <v>#N/A</v>
      </c>
      <c r="G32" s="48">
        <v>2</v>
      </c>
      <c r="H32" s="48">
        <v>0</v>
      </c>
      <c r="I32" s="63">
        <v>1</v>
      </c>
      <c r="J32" s="63">
        <v>1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1</v>
      </c>
      <c r="U32" s="48">
        <v>0</v>
      </c>
      <c r="V32" s="48">
        <v>0</v>
      </c>
      <c r="W32" s="48">
        <v>2</v>
      </c>
      <c r="X32" s="48">
        <v>0</v>
      </c>
      <c r="Y32" s="48">
        <v>0</v>
      </c>
      <c r="Z32" s="48">
        <v>0</v>
      </c>
      <c r="AA32" s="48">
        <v>0</v>
      </c>
      <c r="AB32" s="48">
        <v>2</v>
      </c>
      <c r="AC32" s="48">
        <v>0</v>
      </c>
      <c r="AD32" s="48">
        <v>3</v>
      </c>
      <c r="AE32" s="48">
        <f t="shared" si="0"/>
        <v>5</v>
      </c>
      <c r="AF32" s="48">
        <f t="shared" si="1"/>
        <v>7</v>
      </c>
      <c r="AG32" s="43" t="e">
        <f t="shared" si="2"/>
        <v>#N/A</v>
      </c>
    </row>
    <row r="33" customHeight="1" spans="1:33">
      <c r="A33" s="36">
        <v>29</v>
      </c>
      <c r="B33" s="52"/>
      <c r="C33" s="55"/>
      <c r="D33" s="59" t="s">
        <v>419</v>
      </c>
      <c r="E33" s="42">
        <v>0</v>
      </c>
      <c r="F33" s="42" t="e">
        <f>VLOOKUP(D33,[1]Sheet1!$B:$D,3,0)</f>
        <v>#N/A</v>
      </c>
      <c r="G33" s="48">
        <v>0</v>
      </c>
      <c r="H33" s="48">
        <v>0</v>
      </c>
      <c r="I33" s="63"/>
      <c r="J33" s="63"/>
      <c r="K33" s="48">
        <v>0</v>
      </c>
      <c r="L33" s="48">
        <v>0</v>
      </c>
      <c r="M33" s="48">
        <v>0</v>
      </c>
      <c r="N33" s="48">
        <v>0</v>
      </c>
      <c r="O33" s="48">
        <v>0</v>
      </c>
      <c r="P33" s="48">
        <v>0</v>
      </c>
      <c r="Q33" s="48">
        <v>0</v>
      </c>
      <c r="R33" s="48">
        <v>0</v>
      </c>
      <c r="S33" s="48">
        <v>0</v>
      </c>
      <c r="T33" s="48">
        <v>0</v>
      </c>
      <c r="U33" s="48">
        <v>2</v>
      </c>
      <c r="V33" s="48">
        <v>0</v>
      </c>
      <c r="W33" s="48">
        <v>0</v>
      </c>
      <c r="X33" s="48">
        <v>2</v>
      </c>
      <c r="Y33" s="48">
        <v>0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f t="shared" si="0"/>
        <v>2</v>
      </c>
      <c r="AF33" s="48">
        <f t="shared" si="1"/>
        <v>2</v>
      </c>
      <c r="AG33" s="43" t="e">
        <f t="shared" si="2"/>
        <v>#N/A</v>
      </c>
    </row>
    <row r="34" customHeight="1" spans="1:33">
      <c r="A34" s="36">
        <v>30</v>
      </c>
      <c r="B34" s="52"/>
      <c r="C34" s="55"/>
      <c r="D34" s="59" t="s">
        <v>420</v>
      </c>
      <c r="E34" s="42">
        <v>0</v>
      </c>
      <c r="F34" s="42" t="e">
        <f>VLOOKUP(D34,[1]Sheet1!$B:$D,3,0)</f>
        <v>#N/A</v>
      </c>
      <c r="G34" s="48">
        <v>0</v>
      </c>
      <c r="H34" s="48">
        <v>0</v>
      </c>
      <c r="I34" s="63"/>
      <c r="J34" s="63"/>
      <c r="K34" s="48">
        <v>0</v>
      </c>
      <c r="L34" s="48">
        <v>0</v>
      </c>
      <c r="M34" s="48">
        <v>0</v>
      </c>
      <c r="N34" s="48">
        <v>0.5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1</v>
      </c>
      <c r="AA34" s="48">
        <v>0</v>
      </c>
      <c r="AB34" s="48">
        <v>0</v>
      </c>
      <c r="AC34" s="48">
        <v>0</v>
      </c>
      <c r="AD34" s="48">
        <v>0</v>
      </c>
      <c r="AE34" s="48">
        <f t="shared" si="0"/>
        <v>0</v>
      </c>
      <c r="AF34" s="48">
        <f t="shared" si="1"/>
        <v>1.5</v>
      </c>
      <c r="AG34" s="43" t="e">
        <f t="shared" si="2"/>
        <v>#N/A</v>
      </c>
    </row>
    <row r="35" customHeight="1" spans="1:33">
      <c r="A35" s="36">
        <v>31</v>
      </c>
      <c r="B35" s="52"/>
      <c r="C35" s="60"/>
      <c r="D35" s="59" t="s">
        <v>421</v>
      </c>
      <c r="E35" s="42"/>
      <c r="F35" s="42" t="e">
        <f>VLOOKUP(D35,[1]Sheet1!$B:$D,3,0)</f>
        <v>#N/A</v>
      </c>
      <c r="G35" s="48">
        <v>0</v>
      </c>
      <c r="H35" s="48">
        <v>0</v>
      </c>
      <c r="I35" s="63"/>
      <c r="J35" s="63"/>
      <c r="K35" s="48"/>
      <c r="L35" s="48"/>
      <c r="M35" s="48"/>
      <c r="N35" s="48"/>
      <c r="O35" s="48">
        <v>0</v>
      </c>
      <c r="P35" s="48">
        <v>0</v>
      </c>
      <c r="Q35" s="48">
        <v>0</v>
      </c>
      <c r="R35" s="48">
        <v>0</v>
      </c>
      <c r="S35" s="48"/>
      <c r="T35" s="48"/>
      <c r="U35" s="48">
        <v>0</v>
      </c>
      <c r="V35" s="48">
        <v>0</v>
      </c>
      <c r="W35" s="48">
        <v>0</v>
      </c>
      <c r="X35" s="48">
        <v>0</v>
      </c>
      <c r="Y35" s="48">
        <v>0</v>
      </c>
      <c r="Z35" s="48">
        <v>0</v>
      </c>
      <c r="AA35" s="48">
        <v>0</v>
      </c>
      <c r="AB35" s="48">
        <v>0</v>
      </c>
      <c r="AC35" s="48">
        <v>0</v>
      </c>
      <c r="AD35" s="48">
        <v>0</v>
      </c>
      <c r="AE35" s="48">
        <f t="shared" si="0"/>
        <v>0</v>
      </c>
      <c r="AF35" s="48">
        <f t="shared" si="1"/>
        <v>0</v>
      </c>
      <c r="AG35" s="43" t="e">
        <f t="shared" si="2"/>
        <v>#N/A</v>
      </c>
    </row>
    <row r="36" customHeight="1" spans="1:33">
      <c r="A36" s="36">
        <v>32</v>
      </c>
      <c r="B36" s="52"/>
      <c r="C36" s="52" t="s">
        <v>422</v>
      </c>
      <c r="D36" s="54" t="s">
        <v>184</v>
      </c>
      <c r="E36" s="42">
        <v>0</v>
      </c>
      <c r="F36" s="42" t="e">
        <f>VLOOKUP(D36,[1]Sheet1!$B:$D,3,0)</f>
        <v>#N/A</v>
      </c>
      <c r="G36" s="48">
        <v>0</v>
      </c>
      <c r="H36" s="48">
        <v>0</v>
      </c>
      <c r="I36" s="63">
        <v>0</v>
      </c>
      <c r="J36" s="63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f t="shared" si="0"/>
        <v>0</v>
      </c>
      <c r="AF36" s="48">
        <f t="shared" si="1"/>
        <v>0</v>
      </c>
      <c r="AG36" s="43" t="e">
        <f t="shared" si="2"/>
        <v>#N/A</v>
      </c>
    </row>
    <row r="37" customHeight="1" spans="1:33">
      <c r="A37" s="36">
        <v>33</v>
      </c>
      <c r="B37" s="52"/>
      <c r="C37" s="52"/>
      <c r="D37" s="54" t="s">
        <v>365</v>
      </c>
      <c r="E37" s="42">
        <v>0</v>
      </c>
      <c r="F37" s="42" t="e">
        <f>VLOOKUP(D37,[1]Sheet1!$B:$D,3,0)</f>
        <v>#N/A</v>
      </c>
      <c r="G37" s="48">
        <v>4</v>
      </c>
      <c r="H37" s="48">
        <v>0</v>
      </c>
      <c r="I37" s="63">
        <v>0</v>
      </c>
      <c r="J37" s="63">
        <v>0</v>
      </c>
      <c r="K37" s="48">
        <v>3</v>
      </c>
      <c r="L37" s="48">
        <v>0</v>
      </c>
      <c r="M37" s="48">
        <v>3</v>
      </c>
      <c r="N37" s="48">
        <v>0</v>
      </c>
      <c r="O37" s="48">
        <v>0</v>
      </c>
      <c r="P37" s="48">
        <v>0</v>
      </c>
      <c r="Q37" s="48">
        <v>2</v>
      </c>
      <c r="R37" s="48">
        <v>0</v>
      </c>
      <c r="S37" s="48">
        <v>3</v>
      </c>
      <c r="T37" s="48">
        <v>0</v>
      </c>
      <c r="U37" s="48">
        <v>1</v>
      </c>
      <c r="V37" s="48">
        <v>0</v>
      </c>
      <c r="W37" s="48">
        <v>5</v>
      </c>
      <c r="X37" s="48">
        <v>0</v>
      </c>
      <c r="Y37" s="48">
        <v>0</v>
      </c>
      <c r="Z37" s="48">
        <v>0</v>
      </c>
      <c r="AA37" s="48">
        <v>2</v>
      </c>
      <c r="AB37" s="48">
        <v>0</v>
      </c>
      <c r="AC37" s="48">
        <v>0</v>
      </c>
      <c r="AD37" s="48">
        <v>2</v>
      </c>
      <c r="AE37" s="48">
        <f t="shared" si="0"/>
        <v>23</v>
      </c>
      <c r="AF37" s="48">
        <f t="shared" si="1"/>
        <v>2</v>
      </c>
      <c r="AG37" s="43" t="e">
        <f t="shared" si="2"/>
        <v>#N/A</v>
      </c>
    </row>
    <row r="38" customHeight="1" spans="1:33">
      <c r="A38" s="36">
        <v>34</v>
      </c>
      <c r="B38" s="52"/>
      <c r="C38" s="52" t="s">
        <v>423</v>
      </c>
      <c r="D38" s="59" t="s">
        <v>424</v>
      </c>
      <c r="E38" s="42">
        <v>0</v>
      </c>
      <c r="F38" s="42" t="e">
        <f>VLOOKUP(D38,[1]Sheet1!$B:$D,3,0)</f>
        <v>#N/A</v>
      </c>
      <c r="G38" s="48">
        <v>0</v>
      </c>
      <c r="H38" s="48">
        <v>0</v>
      </c>
      <c r="I38" s="63"/>
      <c r="J38" s="63"/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3</v>
      </c>
      <c r="X38" s="48">
        <v>0</v>
      </c>
      <c r="Y38" s="48">
        <v>1</v>
      </c>
      <c r="Z38" s="48">
        <v>0</v>
      </c>
      <c r="AA38" s="48">
        <v>0</v>
      </c>
      <c r="AB38" s="48">
        <v>2</v>
      </c>
      <c r="AC38" s="48">
        <v>0</v>
      </c>
      <c r="AD38" s="48">
        <v>0</v>
      </c>
      <c r="AE38" s="48">
        <f t="shared" ref="AE38:AE69" si="3">G38+I38+K38+M38+O38+Q38+S38+U38+W38+Y38+AA38+AC38</f>
        <v>4</v>
      </c>
      <c r="AF38" s="48">
        <f t="shared" ref="AF38:AF69" si="4">H38+J38+L38+N38+P38+R38+T38+V38+X38+Z38+AB38+AD38</f>
        <v>2</v>
      </c>
      <c r="AG38" s="43" t="e">
        <f t="shared" ref="AG38:AG69" si="5">F38+G38-H38+I38-J38+K38-L38+M38-N38+O38-P38+Q38-R38+S38-T38+U38-V38+W38-X38+Y38-Z38+AA38-AB38+AC38-AD38</f>
        <v>#N/A</v>
      </c>
    </row>
    <row r="39" customHeight="1" spans="1:33">
      <c r="A39" s="36">
        <v>35</v>
      </c>
      <c r="B39" s="52"/>
      <c r="C39" s="55" t="s">
        <v>251</v>
      </c>
      <c r="D39" s="57" t="s">
        <v>148</v>
      </c>
      <c r="E39" s="42">
        <v>0</v>
      </c>
      <c r="F39" s="42" t="e">
        <f>VLOOKUP(D39,[1]Sheet1!$B:$D,3,0)</f>
        <v>#N/A</v>
      </c>
      <c r="G39" s="48">
        <v>7</v>
      </c>
      <c r="H39" s="48">
        <v>0</v>
      </c>
      <c r="I39" s="63">
        <v>4</v>
      </c>
      <c r="J39" s="63">
        <v>0</v>
      </c>
      <c r="K39" s="48">
        <v>7</v>
      </c>
      <c r="L39" s="48">
        <v>0</v>
      </c>
      <c r="M39" s="48">
        <v>3</v>
      </c>
      <c r="N39" s="48">
        <v>1</v>
      </c>
      <c r="O39" s="48">
        <v>2</v>
      </c>
      <c r="P39" s="48">
        <v>0</v>
      </c>
      <c r="Q39" s="48">
        <v>3</v>
      </c>
      <c r="R39" s="48">
        <v>0</v>
      </c>
      <c r="S39" s="48">
        <v>4</v>
      </c>
      <c r="T39" s="48">
        <v>0</v>
      </c>
      <c r="U39" s="48">
        <v>0</v>
      </c>
      <c r="V39" s="48">
        <v>5</v>
      </c>
      <c r="W39" s="48">
        <v>0</v>
      </c>
      <c r="X39" s="48">
        <v>0</v>
      </c>
      <c r="Y39" s="48">
        <v>2</v>
      </c>
      <c r="Z39" s="48">
        <v>0</v>
      </c>
      <c r="AA39" s="48">
        <v>5</v>
      </c>
      <c r="AB39" s="48">
        <v>0</v>
      </c>
      <c r="AC39" s="48">
        <v>0</v>
      </c>
      <c r="AD39" s="48">
        <v>0</v>
      </c>
      <c r="AE39" s="48">
        <f t="shared" si="3"/>
        <v>37</v>
      </c>
      <c r="AF39" s="48">
        <f t="shared" si="4"/>
        <v>6</v>
      </c>
      <c r="AG39" s="43" t="e">
        <f t="shared" si="5"/>
        <v>#N/A</v>
      </c>
    </row>
    <row r="40" customHeight="1" spans="1:33">
      <c r="A40" s="36">
        <v>36</v>
      </c>
      <c r="B40" s="52"/>
      <c r="C40" s="55"/>
      <c r="D40" s="57" t="s">
        <v>380</v>
      </c>
      <c r="E40" s="42">
        <v>0</v>
      </c>
      <c r="F40" s="42" t="e">
        <f>VLOOKUP(D40,[1]Sheet1!$B:$D,3,0)</f>
        <v>#N/A</v>
      </c>
      <c r="G40" s="48">
        <v>1</v>
      </c>
      <c r="H40" s="48">
        <v>0</v>
      </c>
      <c r="I40" s="63">
        <v>0</v>
      </c>
      <c r="J40" s="63">
        <v>0</v>
      </c>
      <c r="K40" s="48">
        <v>5</v>
      </c>
      <c r="L40" s="48">
        <v>0</v>
      </c>
      <c r="M40" s="48">
        <v>7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1</v>
      </c>
      <c r="U40" s="48">
        <v>0</v>
      </c>
      <c r="V40" s="48">
        <v>1</v>
      </c>
      <c r="W40" s="48">
        <v>1</v>
      </c>
      <c r="X40" s="48">
        <v>1.5</v>
      </c>
      <c r="Y40" s="48">
        <v>0</v>
      </c>
      <c r="Z40" s="48">
        <v>2</v>
      </c>
      <c r="AA40" s="48">
        <v>0</v>
      </c>
      <c r="AB40" s="48">
        <v>1</v>
      </c>
      <c r="AC40" s="48">
        <v>0</v>
      </c>
      <c r="AD40" s="48">
        <v>0</v>
      </c>
      <c r="AE40" s="48">
        <f t="shared" si="3"/>
        <v>14</v>
      </c>
      <c r="AF40" s="48">
        <f t="shared" si="4"/>
        <v>6.5</v>
      </c>
      <c r="AG40" s="43" t="e">
        <f t="shared" si="5"/>
        <v>#N/A</v>
      </c>
    </row>
    <row r="41" customHeight="1" spans="1:33">
      <c r="A41" s="36">
        <v>37</v>
      </c>
      <c r="B41" s="52"/>
      <c r="C41" s="55"/>
      <c r="D41" s="57" t="s">
        <v>381</v>
      </c>
      <c r="E41" s="42">
        <v>0</v>
      </c>
      <c r="F41" s="42" t="e">
        <f>VLOOKUP(D41,[1]Sheet1!$B:$D,3,0)</f>
        <v>#N/A</v>
      </c>
      <c r="G41" s="48">
        <v>7</v>
      </c>
      <c r="H41" s="48">
        <v>0</v>
      </c>
      <c r="I41" s="63">
        <v>4</v>
      </c>
      <c r="J41" s="63">
        <v>0</v>
      </c>
      <c r="K41" s="48">
        <v>6</v>
      </c>
      <c r="L41" s="48">
        <v>0</v>
      </c>
      <c r="M41" s="48">
        <v>3</v>
      </c>
      <c r="N41" s="48">
        <v>0</v>
      </c>
      <c r="O41" s="48">
        <v>0</v>
      </c>
      <c r="P41" s="48">
        <v>0</v>
      </c>
      <c r="Q41" s="48">
        <v>4</v>
      </c>
      <c r="R41" s="48">
        <v>2</v>
      </c>
      <c r="S41" s="48">
        <v>2</v>
      </c>
      <c r="T41" s="48">
        <v>1</v>
      </c>
      <c r="U41" s="48">
        <v>0</v>
      </c>
      <c r="V41" s="48">
        <v>0</v>
      </c>
      <c r="W41" s="48">
        <v>4</v>
      </c>
      <c r="X41" s="48">
        <v>3</v>
      </c>
      <c r="Y41" s="48">
        <v>2</v>
      </c>
      <c r="Z41" s="48">
        <v>2</v>
      </c>
      <c r="AA41" s="48">
        <v>1</v>
      </c>
      <c r="AB41" s="48">
        <v>0</v>
      </c>
      <c r="AC41" s="48">
        <v>1</v>
      </c>
      <c r="AD41" s="48">
        <v>0</v>
      </c>
      <c r="AE41" s="48">
        <f t="shared" si="3"/>
        <v>34</v>
      </c>
      <c r="AF41" s="48">
        <f t="shared" si="4"/>
        <v>8</v>
      </c>
      <c r="AG41" s="43" t="e">
        <f t="shared" si="5"/>
        <v>#N/A</v>
      </c>
    </row>
    <row r="42" customHeight="1" spans="1:33">
      <c r="A42" s="36">
        <v>38</v>
      </c>
      <c r="B42" s="52"/>
      <c r="C42" s="55"/>
      <c r="D42" s="57" t="s">
        <v>379</v>
      </c>
      <c r="E42" s="42">
        <v>0</v>
      </c>
      <c r="F42" s="42" t="e">
        <f>VLOOKUP(D42,[1]Sheet1!$B:$D,3,0)</f>
        <v>#N/A</v>
      </c>
      <c r="G42" s="48">
        <v>6</v>
      </c>
      <c r="H42" s="48">
        <v>0</v>
      </c>
      <c r="I42" s="63">
        <v>3</v>
      </c>
      <c r="J42" s="63">
        <v>0</v>
      </c>
      <c r="K42" s="48">
        <v>2</v>
      </c>
      <c r="L42" s="48">
        <v>0</v>
      </c>
      <c r="M42" s="48">
        <v>3</v>
      </c>
      <c r="N42" s="48">
        <v>1</v>
      </c>
      <c r="O42" s="48">
        <v>1</v>
      </c>
      <c r="P42" s="48">
        <v>0</v>
      </c>
      <c r="Q42" s="48">
        <v>4</v>
      </c>
      <c r="R42" s="48">
        <v>0</v>
      </c>
      <c r="S42" s="48">
        <v>3</v>
      </c>
      <c r="T42" s="48">
        <v>1</v>
      </c>
      <c r="U42" s="48">
        <v>1</v>
      </c>
      <c r="V42" s="48">
        <v>0</v>
      </c>
      <c r="W42" s="48">
        <v>4</v>
      </c>
      <c r="X42" s="48">
        <v>1</v>
      </c>
      <c r="Y42" s="48">
        <v>0</v>
      </c>
      <c r="Z42" s="48">
        <v>2</v>
      </c>
      <c r="AA42" s="48">
        <v>1</v>
      </c>
      <c r="AB42" s="48">
        <v>0</v>
      </c>
      <c r="AC42" s="48">
        <v>1</v>
      </c>
      <c r="AD42" s="48">
        <v>0</v>
      </c>
      <c r="AE42" s="48">
        <f t="shared" si="3"/>
        <v>29</v>
      </c>
      <c r="AF42" s="48">
        <f t="shared" si="4"/>
        <v>5</v>
      </c>
      <c r="AG42" s="43" t="e">
        <f t="shared" si="5"/>
        <v>#N/A</v>
      </c>
    </row>
    <row r="43" customHeight="1" spans="1:33">
      <c r="A43" s="36">
        <v>39</v>
      </c>
      <c r="B43" s="52"/>
      <c r="C43" s="55"/>
      <c r="D43" s="57" t="s">
        <v>382</v>
      </c>
      <c r="E43" s="42">
        <v>0</v>
      </c>
      <c r="F43" s="42" t="e">
        <f>VLOOKUP(D43,[1]Sheet1!$B:$D,3,0)</f>
        <v>#N/A</v>
      </c>
      <c r="G43" s="48">
        <v>7</v>
      </c>
      <c r="H43" s="48">
        <v>0</v>
      </c>
      <c r="I43" s="63">
        <v>12</v>
      </c>
      <c r="J43" s="63">
        <v>0</v>
      </c>
      <c r="K43" s="48">
        <v>1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8">
        <v>0</v>
      </c>
      <c r="R43" s="48">
        <v>0</v>
      </c>
      <c r="S43" s="48">
        <v>5</v>
      </c>
      <c r="T43" s="48">
        <v>0</v>
      </c>
      <c r="U43" s="48">
        <v>6</v>
      </c>
      <c r="V43" s="48">
        <v>0</v>
      </c>
      <c r="W43" s="48">
        <v>0</v>
      </c>
      <c r="X43" s="48">
        <v>0</v>
      </c>
      <c r="Y43" s="48">
        <v>2</v>
      </c>
      <c r="Z43" s="48">
        <v>1</v>
      </c>
      <c r="AA43" s="48">
        <v>7</v>
      </c>
      <c r="AB43" s="48">
        <v>0</v>
      </c>
      <c r="AC43" s="48">
        <v>5</v>
      </c>
      <c r="AD43" s="48">
        <v>0</v>
      </c>
      <c r="AE43" s="48">
        <f t="shared" si="3"/>
        <v>45</v>
      </c>
      <c r="AF43" s="48">
        <f t="shared" si="4"/>
        <v>1</v>
      </c>
      <c r="AG43" s="43" t="e">
        <f t="shared" si="5"/>
        <v>#N/A</v>
      </c>
    </row>
    <row r="44" customHeight="1" spans="1:33">
      <c r="A44" s="36">
        <v>40</v>
      </c>
      <c r="B44" s="52"/>
      <c r="C44" s="55"/>
      <c r="D44" s="58" t="s">
        <v>337</v>
      </c>
      <c r="E44" s="42">
        <v>0</v>
      </c>
      <c r="F44" s="42" t="e">
        <f>VLOOKUP(D44,[1]Sheet1!$B:$D,3,0)</f>
        <v>#N/A</v>
      </c>
      <c r="G44" s="48">
        <v>7</v>
      </c>
      <c r="H44" s="48">
        <v>0</v>
      </c>
      <c r="I44" s="63">
        <v>4</v>
      </c>
      <c r="J44" s="63">
        <v>1.5</v>
      </c>
      <c r="K44" s="48">
        <v>5</v>
      </c>
      <c r="L44" s="48">
        <v>0</v>
      </c>
      <c r="M44" s="48">
        <v>3</v>
      </c>
      <c r="N44" s="48">
        <v>1</v>
      </c>
      <c r="O44" s="48">
        <v>0</v>
      </c>
      <c r="P44" s="48">
        <v>0</v>
      </c>
      <c r="Q44" s="48">
        <v>1</v>
      </c>
      <c r="R44" s="48">
        <v>5</v>
      </c>
      <c r="S44" s="48">
        <v>2</v>
      </c>
      <c r="T44" s="48">
        <v>0</v>
      </c>
      <c r="U44" s="48">
        <v>0</v>
      </c>
      <c r="V44" s="48">
        <v>5</v>
      </c>
      <c r="W44" s="48">
        <v>4</v>
      </c>
      <c r="X44" s="48">
        <v>0</v>
      </c>
      <c r="Y44" s="48">
        <v>2</v>
      </c>
      <c r="Z44" s="48">
        <v>3</v>
      </c>
      <c r="AA44" s="48">
        <v>2</v>
      </c>
      <c r="AB44" s="48">
        <v>0</v>
      </c>
      <c r="AC44" s="48">
        <v>1</v>
      </c>
      <c r="AD44" s="48">
        <v>0</v>
      </c>
      <c r="AE44" s="48">
        <f t="shared" si="3"/>
        <v>31</v>
      </c>
      <c r="AF44" s="48">
        <f t="shared" si="4"/>
        <v>15.5</v>
      </c>
      <c r="AG44" s="43" t="e">
        <f t="shared" si="5"/>
        <v>#N/A</v>
      </c>
    </row>
    <row r="45" customHeight="1" spans="1:33">
      <c r="A45" s="36">
        <v>41</v>
      </c>
      <c r="B45" s="52"/>
      <c r="C45" s="55"/>
      <c r="D45" s="61" t="s">
        <v>253</v>
      </c>
      <c r="E45" s="42">
        <v>0</v>
      </c>
      <c r="F45" s="42" t="e">
        <f>VLOOKUP(D45,[1]Sheet1!$B:$D,3,0)</f>
        <v>#N/A</v>
      </c>
      <c r="G45" s="48">
        <v>7</v>
      </c>
      <c r="H45" s="48">
        <v>0</v>
      </c>
      <c r="I45" s="63">
        <v>0</v>
      </c>
      <c r="J45" s="63">
        <v>0</v>
      </c>
      <c r="K45" s="48">
        <v>8</v>
      </c>
      <c r="L45" s="48">
        <v>0</v>
      </c>
      <c r="M45" s="48">
        <v>2</v>
      </c>
      <c r="N45" s="48">
        <v>1</v>
      </c>
      <c r="O45" s="48">
        <v>3</v>
      </c>
      <c r="P45" s="48">
        <v>0</v>
      </c>
      <c r="Q45" s="48">
        <v>12</v>
      </c>
      <c r="R45" s="48">
        <v>0</v>
      </c>
      <c r="S45" s="48">
        <v>7</v>
      </c>
      <c r="T45" s="48">
        <v>2</v>
      </c>
      <c r="U45" s="48">
        <v>6</v>
      </c>
      <c r="V45" s="48">
        <v>3</v>
      </c>
      <c r="W45" s="48">
        <v>0</v>
      </c>
      <c r="X45" s="48">
        <v>4</v>
      </c>
      <c r="Y45" s="48">
        <v>0</v>
      </c>
      <c r="Z45" s="48">
        <v>1</v>
      </c>
      <c r="AA45" s="48">
        <v>0</v>
      </c>
      <c r="AB45" s="48">
        <v>0</v>
      </c>
      <c r="AC45" s="48">
        <v>0</v>
      </c>
      <c r="AD45" s="48">
        <v>0</v>
      </c>
      <c r="AE45" s="48">
        <f t="shared" si="3"/>
        <v>45</v>
      </c>
      <c r="AF45" s="48">
        <f t="shared" si="4"/>
        <v>11</v>
      </c>
      <c r="AG45" s="43" t="e">
        <f t="shared" si="5"/>
        <v>#N/A</v>
      </c>
    </row>
    <row r="46" customHeight="1" spans="1:33">
      <c r="A46" s="36">
        <v>42</v>
      </c>
      <c r="B46" s="52"/>
      <c r="C46" s="55"/>
      <c r="D46" s="62" t="s">
        <v>338</v>
      </c>
      <c r="E46" s="42">
        <v>0</v>
      </c>
      <c r="F46" s="42" t="e">
        <f>VLOOKUP(D46,[1]Sheet1!$B:$D,3,0)</f>
        <v>#N/A</v>
      </c>
      <c r="G46" s="48">
        <v>3</v>
      </c>
      <c r="H46" s="48">
        <v>0</v>
      </c>
      <c r="I46" s="63">
        <v>0</v>
      </c>
      <c r="J46" s="63">
        <v>0</v>
      </c>
      <c r="K46" s="48">
        <v>6</v>
      </c>
      <c r="L46" s="48">
        <v>0</v>
      </c>
      <c r="M46" s="48">
        <v>11</v>
      </c>
      <c r="N46" s="48">
        <v>3</v>
      </c>
      <c r="O46" s="48">
        <v>4</v>
      </c>
      <c r="P46" s="48">
        <v>0</v>
      </c>
      <c r="Q46" s="48">
        <v>12</v>
      </c>
      <c r="R46" s="48">
        <v>0</v>
      </c>
      <c r="S46" s="48">
        <v>5</v>
      </c>
      <c r="T46" s="48">
        <v>5</v>
      </c>
      <c r="U46" s="48">
        <v>2</v>
      </c>
      <c r="V46" s="48">
        <v>0</v>
      </c>
      <c r="W46" s="48">
        <v>8</v>
      </c>
      <c r="X46" s="48">
        <v>2</v>
      </c>
      <c r="Y46" s="48">
        <v>0</v>
      </c>
      <c r="Z46" s="48">
        <v>3</v>
      </c>
      <c r="AA46" s="48">
        <v>4</v>
      </c>
      <c r="AB46" s="48">
        <v>0</v>
      </c>
      <c r="AC46" s="48">
        <v>0</v>
      </c>
      <c r="AD46" s="48">
        <v>0</v>
      </c>
      <c r="AE46" s="48">
        <f t="shared" si="3"/>
        <v>55</v>
      </c>
      <c r="AF46" s="48">
        <f t="shared" si="4"/>
        <v>13</v>
      </c>
      <c r="AG46" s="43" t="e">
        <f t="shared" si="5"/>
        <v>#N/A</v>
      </c>
    </row>
    <row r="47" customHeight="1" spans="1:33">
      <c r="A47" s="36">
        <v>43</v>
      </c>
      <c r="B47" s="52"/>
      <c r="C47" s="55"/>
      <c r="D47" s="57" t="s">
        <v>383</v>
      </c>
      <c r="E47" s="42">
        <v>0</v>
      </c>
      <c r="F47" s="42" t="e">
        <f>VLOOKUP(D47,[1]Sheet1!$B:$D,3,0)</f>
        <v>#N/A</v>
      </c>
      <c r="G47" s="48">
        <v>11</v>
      </c>
      <c r="H47" s="48">
        <v>0</v>
      </c>
      <c r="I47" s="63">
        <v>8</v>
      </c>
      <c r="J47" s="63">
        <v>0</v>
      </c>
      <c r="K47" s="48">
        <v>6</v>
      </c>
      <c r="L47" s="48">
        <v>0</v>
      </c>
      <c r="M47" s="48">
        <v>9</v>
      </c>
      <c r="N47" s="48">
        <v>3</v>
      </c>
      <c r="O47" s="48">
        <v>0</v>
      </c>
      <c r="P47" s="48">
        <v>0</v>
      </c>
      <c r="Q47" s="48">
        <v>0</v>
      </c>
      <c r="R47" s="48">
        <v>0</v>
      </c>
      <c r="S47" s="48">
        <v>6</v>
      </c>
      <c r="T47" s="48">
        <v>2</v>
      </c>
      <c r="U47" s="48">
        <v>2</v>
      </c>
      <c r="V47" s="48">
        <v>4.5</v>
      </c>
      <c r="W47" s="48">
        <v>6</v>
      </c>
      <c r="X47" s="48">
        <v>0</v>
      </c>
      <c r="Y47" s="48">
        <v>6</v>
      </c>
      <c r="Z47" s="48">
        <v>0</v>
      </c>
      <c r="AA47" s="48">
        <v>2</v>
      </c>
      <c r="AB47" s="48">
        <v>0</v>
      </c>
      <c r="AC47" s="48">
        <v>0</v>
      </c>
      <c r="AD47" s="48">
        <v>0</v>
      </c>
      <c r="AE47" s="48">
        <f t="shared" si="3"/>
        <v>56</v>
      </c>
      <c r="AF47" s="48">
        <f t="shared" si="4"/>
        <v>9.5</v>
      </c>
      <c r="AG47" s="43" t="e">
        <f t="shared" si="5"/>
        <v>#N/A</v>
      </c>
    </row>
    <row r="48" customHeight="1" spans="1:33">
      <c r="A48" s="36">
        <v>44</v>
      </c>
      <c r="B48" s="52"/>
      <c r="C48" s="55"/>
      <c r="D48" s="62" t="s">
        <v>339</v>
      </c>
      <c r="E48" s="42">
        <v>0</v>
      </c>
      <c r="F48" s="42" t="e">
        <f>VLOOKUP(D48,[1]Sheet1!$B:$D,3,0)</f>
        <v>#N/A</v>
      </c>
      <c r="G48" s="48">
        <v>7</v>
      </c>
      <c r="H48" s="48">
        <v>0</v>
      </c>
      <c r="I48" s="63">
        <v>4</v>
      </c>
      <c r="J48" s="63">
        <v>0</v>
      </c>
      <c r="K48" s="48">
        <v>2</v>
      </c>
      <c r="L48" s="48">
        <v>0</v>
      </c>
      <c r="M48" s="48">
        <v>4</v>
      </c>
      <c r="N48" s="48">
        <v>0</v>
      </c>
      <c r="O48" s="48">
        <v>3</v>
      </c>
      <c r="P48" s="48">
        <v>0</v>
      </c>
      <c r="Q48" s="48">
        <v>4</v>
      </c>
      <c r="R48" s="48">
        <v>0</v>
      </c>
      <c r="S48" s="48">
        <v>4</v>
      </c>
      <c r="T48" s="48">
        <v>0</v>
      </c>
      <c r="U48" s="48">
        <v>4</v>
      </c>
      <c r="V48" s="48">
        <v>0</v>
      </c>
      <c r="W48" s="48">
        <v>5</v>
      </c>
      <c r="X48" s="48">
        <v>1</v>
      </c>
      <c r="Y48" s="48">
        <v>0</v>
      </c>
      <c r="Z48" s="48">
        <v>0</v>
      </c>
      <c r="AA48" s="48">
        <v>2</v>
      </c>
      <c r="AB48" s="48">
        <v>0</v>
      </c>
      <c r="AC48" s="48">
        <v>0</v>
      </c>
      <c r="AD48" s="48">
        <v>0</v>
      </c>
      <c r="AE48" s="48">
        <f t="shared" si="3"/>
        <v>39</v>
      </c>
      <c r="AF48" s="48">
        <f t="shared" si="4"/>
        <v>1</v>
      </c>
      <c r="AG48" s="43" t="e">
        <f t="shared" si="5"/>
        <v>#N/A</v>
      </c>
    </row>
    <row r="49" customHeight="1" spans="1:33">
      <c r="A49" s="36">
        <v>45</v>
      </c>
      <c r="B49" s="52"/>
      <c r="C49" s="55"/>
      <c r="D49" s="57" t="s">
        <v>384</v>
      </c>
      <c r="E49" s="42">
        <v>0</v>
      </c>
      <c r="F49" s="42" t="e">
        <f>VLOOKUP(D49,[1]Sheet1!$B:$D,3,0)</f>
        <v>#N/A</v>
      </c>
      <c r="G49" s="48">
        <v>7</v>
      </c>
      <c r="H49" s="48">
        <v>0</v>
      </c>
      <c r="I49" s="63">
        <v>4</v>
      </c>
      <c r="J49" s="63">
        <v>0</v>
      </c>
      <c r="K49" s="48">
        <v>5</v>
      </c>
      <c r="L49" s="48">
        <v>0</v>
      </c>
      <c r="M49" s="48">
        <v>5</v>
      </c>
      <c r="N49" s="48">
        <v>0</v>
      </c>
      <c r="O49" s="48">
        <v>0</v>
      </c>
      <c r="P49" s="48">
        <v>1</v>
      </c>
      <c r="Q49" s="48">
        <v>0</v>
      </c>
      <c r="R49" s="48">
        <v>2</v>
      </c>
      <c r="S49" s="48">
        <v>0</v>
      </c>
      <c r="T49" s="48">
        <v>1</v>
      </c>
      <c r="U49" s="48">
        <v>1</v>
      </c>
      <c r="V49" s="48">
        <v>1</v>
      </c>
      <c r="W49" s="48">
        <v>2</v>
      </c>
      <c r="X49" s="48">
        <v>1</v>
      </c>
      <c r="Y49" s="48">
        <v>3</v>
      </c>
      <c r="Z49" s="48">
        <v>1</v>
      </c>
      <c r="AA49" s="48">
        <v>4</v>
      </c>
      <c r="AB49" s="48">
        <v>0</v>
      </c>
      <c r="AC49" s="48">
        <v>0</v>
      </c>
      <c r="AD49" s="48">
        <v>0</v>
      </c>
      <c r="AE49" s="48">
        <f t="shared" si="3"/>
        <v>31</v>
      </c>
      <c r="AF49" s="48">
        <f t="shared" si="4"/>
        <v>7</v>
      </c>
      <c r="AG49" s="43" t="e">
        <f t="shared" si="5"/>
        <v>#N/A</v>
      </c>
    </row>
    <row r="50" customHeight="1" spans="1:33">
      <c r="A50" s="36">
        <v>46</v>
      </c>
      <c r="B50" s="52"/>
      <c r="C50" s="55"/>
      <c r="D50" s="57" t="s">
        <v>385</v>
      </c>
      <c r="E50" s="42">
        <v>0</v>
      </c>
      <c r="F50" s="42" t="e">
        <f>VLOOKUP(D50,[1]Sheet1!$B:$D,3,0)</f>
        <v>#N/A</v>
      </c>
      <c r="G50" s="48">
        <v>6</v>
      </c>
      <c r="H50" s="48">
        <v>0</v>
      </c>
      <c r="I50" s="63">
        <v>5</v>
      </c>
      <c r="J50" s="63">
        <v>0</v>
      </c>
      <c r="K50" s="48">
        <v>2</v>
      </c>
      <c r="L50" s="48">
        <v>0</v>
      </c>
      <c r="M50" s="48">
        <v>3</v>
      </c>
      <c r="N50" s="48">
        <v>1</v>
      </c>
      <c r="O50" s="48">
        <v>0</v>
      </c>
      <c r="P50" s="48">
        <v>4</v>
      </c>
      <c r="Q50" s="48">
        <v>0</v>
      </c>
      <c r="R50" s="48">
        <v>0</v>
      </c>
      <c r="S50" s="48">
        <v>6</v>
      </c>
      <c r="T50" s="48">
        <v>0</v>
      </c>
      <c r="U50" s="48">
        <v>8</v>
      </c>
      <c r="V50" s="48">
        <v>0</v>
      </c>
      <c r="W50" s="48">
        <v>4</v>
      </c>
      <c r="X50" s="48">
        <v>0</v>
      </c>
      <c r="Y50" s="48">
        <v>2</v>
      </c>
      <c r="Z50" s="48">
        <v>0</v>
      </c>
      <c r="AA50" s="48">
        <v>0</v>
      </c>
      <c r="AB50" s="48">
        <v>0</v>
      </c>
      <c r="AC50" s="48">
        <v>0</v>
      </c>
      <c r="AD50" s="48">
        <v>1</v>
      </c>
      <c r="AE50" s="48">
        <f t="shared" si="3"/>
        <v>36</v>
      </c>
      <c r="AF50" s="48">
        <f t="shared" si="4"/>
        <v>6</v>
      </c>
      <c r="AG50" s="43" t="e">
        <f t="shared" si="5"/>
        <v>#N/A</v>
      </c>
    </row>
    <row r="51" customHeight="1" spans="1:33">
      <c r="A51" s="36">
        <v>47</v>
      </c>
      <c r="B51" s="52"/>
      <c r="C51" s="55"/>
      <c r="D51" s="57" t="s">
        <v>387</v>
      </c>
      <c r="E51" s="42">
        <v>0</v>
      </c>
      <c r="F51" s="42" t="e">
        <f>VLOOKUP(D51,[1]Sheet1!$B:$D,3,0)</f>
        <v>#N/A</v>
      </c>
      <c r="G51" s="48">
        <v>0</v>
      </c>
      <c r="H51" s="48">
        <v>0</v>
      </c>
      <c r="I51" s="63">
        <v>0</v>
      </c>
      <c r="J51" s="63">
        <v>0</v>
      </c>
      <c r="K51" s="48">
        <v>8</v>
      </c>
      <c r="L51" s="48">
        <v>0</v>
      </c>
      <c r="M51" s="48">
        <v>0</v>
      </c>
      <c r="N51" s="48">
        <v>0</v>
      </c>
      <c r="O51" s="48">
        <v>1</v>
      </c>
      <c r="P51" s="48">
        <v>0</v>
      </c>
      <c r="Q51" s="48">
        <v>0</v>
      </c>
      <c r="R51" s="48">
        <v>1</v>
      </c>
      <c r="S51" s="48">
        <v>0</v>
      </c>
      <c r="T51" s="48">
        <v>1</v>
      </c>
      <c r="U51" s="48">
        <v>0</v>
      </c>
      <c r="V51" s="48">
        <v>1</v>
      </c>
      <c r="W51" s="48">
        <v>0</v>
      </c>
      <c r="X51" s="48">
        <v>1.5</v>
      </c>
      <c r="Y51" s="48">
        <v>11</v>
      </c>
      <c r="Z51" s="48">
        <v>7</v>
      </c>
      <c r="AA51" s="48">
        <v>1</v>
      </c>
      <c r="AB51" s="48">
        <v>0</v>
      </c>
      <c r="AC51" s="48">
        <v>0</v>
      </c>
      <c r="AD51" s="48">
        <v>1</v>
      </c>
      <c r="AE51" s="48">
        <f t="shared" si="3"/>
        <v>21</v>
      </c>
      <c r="AF51" s="48">
        <f t="shared" si="4"/>
        <v>12.5</v>
      </c>
      <c r="AG51" s="43" t="e">
        <f t="shared" si="5"/>
        <v>#N/A</v>
      </c>
    </row>
    <row r="52" customHeight="1" spans="1:33">
      <c r="A52" s="36">
        <v>48</v>
      </c>
      <c r="B52" s="52"/>
      <c r="C52" s="55"/>
      <c r="D52" s="57" t="s">
        <v>388</v>
      </c>
      <c r="E52" s="42">
        <v>0</v>
      </c>
      <c r="F52" s="42" t="e">
        <f>VLOOKUP(D52,[1]Sheet1!$B:$D,3,0)</f>
        <v>#N/A</v>
      </c>
      <c r="G52" s="48">
        <v>0</v>
      </c>
      <c r="H52" s="48">
        <v>1</v>
      </c>
      <c r="I52" s="63">
        <v>0</v>
      </c>
      <c r="J52" s="63">
        <v>1</v>
      </c>
      <c r="K52" s="48">
        <v>4</v>
      </c>
      <c r="L52" s="48">
        <v>2</v>
      </c>
      <c r="M52" s="48">
        <v>10</v>
      </c>
      <c r="N52" s="48">
        <v>0</v>
      </c>
      <c r="O52" s="48">
        <v>5</v>
      </c>
      <c r="P52" s="48">
        <v>0</v>
      </c>
      <c r="Q52" s="48">
        <v>5</v>
      </c>
      <c r="R52" s="48">
        <v>0</v>
      </c>
      <c r="S52" s="48">
        <v>0</v>
      </c>
      <c r="T52" s="48">
        <v>4</v>
      </c>
      <c r="U52" s="48">
        <v>0</v>
      </c>
      <c r="V52" s="48">
        <v>1</v>
      </c>
      <c r="W52" s="48">
        <v>0</v>
      </c>
      <c r="X52" s="48">
        <v>3</v>
      </c>
      <c r="Y52" s="48">
        <v>0</v>
      </c>
      <c r="Z52" s="48">
        <v>0</v>
      </c>
      <c r="AA52" s="48">
        <v>2</v>
      </c>
      <c r="AB52" s="48">
        <v>0</v>
      </c>
      <c r="AC52" s="48">
        <v>1</v>
      </c>
      <c r="AD52" s="48">
        <v>0</v>
      </c>
      <c r="AE52" s="48">
        <f t="shared" si="3"/>
        <v>27</v>
      </c>
      <c r="AF52" s="48">
        <f t="shared" si="4"/>
        <v>12</v>
      </c>
      <c r="AG52" s="43" t="e">
        <f t="shared" si="5"/>
        <v>#N/A</v>
      </c>
    </row>
    <row r="53" customHeight="1" spans="1:33">
      <c r="A53" s="36">
        <v>49</v>
      </c>
      <c r="B53" s="52"/>
      <c r="C53" s="55"/>
      <c r="D53" s="57" t="s">
        <v>389</v>
      </c>
      <c r="E53" s="42">
        <v>0</v>
      </c>
      <c r="F53" s="42" t="e">
        <f>VLOOKUP(D53,[1]Sheet1!$B:$D,3,0)</f>
        <v>#N/A</v>
      </c>
      <c r="G53" s="48">
        <v>0</v>
      </c>
      <c r="H53" s="48">
        <v>0</v>
      </c>
      <c r="I53" s="63">
        <v>0</v>
      </c>
      <c r="J53" s="63">
        <v>0</v>
      </c>
      <c r="K53" s="48">
        <v>0</v>
      </c>
      <c r="L53" s="48">
        <v>2</v>
      </c>
      <c r="M53" s="48">
        <v>0</v>
      </c>
      <c r="N53" s="48">
        <v>1</v>
      </c>
      <c r="O53" s="48">
        <v>0</v>
      </c>
      <c r="P53" s="48">
        <v>0</v>
      </c>
      <c r="Q53" s="48">
        <v>0</v>
      </c>
      <c r="R53" s="48">
        <v>0</v>
      </c>
      <c r="S53" s="48">
        <v>2</v>
      </c>
      <c r="T53" s="48">
        <v>0</v>
      </c>
      <c r="U53" s="48">
        <v>0</v>
      </c>
      <c r="V53" s="48">
        <v>1</v>
      </c>
      <c r="W53" s="48">
        <v>0</v>
      </c>
      <c r="X53" s="48">
        <v>1</v>
      </c>
      <c r="Y53" s="48">
        <v>0</v>
      </c>
      <c r="Z53" s="48">
        <v>0</v>
      </c>
      <c r="AA53" s="48">
        <v>0</v>
      </c>
      <c r="AB53" s="48">
        <v>5</v>
      </c>
      <c r="AC53" s="48">
        <v>0</v>
      </c>
      <c r="AD53" s="48">
        <v>0</v>
      </c>
      <c r="AE53" s="48">
        <f t="shared" si="3"/>
        <v>2</v>
      </c>
      <c r="AF53" s="48">
        <f t="shared" si="4"/>
        <v>10</v>
      </c>
      <c r="AG53" s="43" t="e">
        <f t="shared" si="5"/>
        <v>#N/A</v>
      </c>
    </row>
    <row r="54" customHeight="1" spans="1:33">
      <c r="A54" s="36">
        <v>50</v>
      </c>
      <c r="B54" s="52"/>
      <c r="C54" s="55"/>
      <c r="D54" s="57" t="s">
        <v>390</v>
      </c>
      <c r="E54" s="42">
        <v>0</v>
      </c>
      <c r="F54" s="42" t="e">
        <f>VLOOKUP(D54,[1]Sheet1!$B:$D,3,0)</f>
        <v>#N/A</v>
      </c>
      <c r="G54" s="48">
        <v>1</v>
      </c>
      <c r="H54" s="48">
        <v>0</v>
      </c>
      <c r="I54" s="63">
        <v>2</v>
      </c>
      <c r="J54" s="63">
        <v>0</v>
      </c>
      <c r="K54" s="48">
        <v>4</v>
      </c>
      <c r="L54" s="48">
        <v>0</v>
      </c>
      <c r="M54" s="48">
        <v>2</v>
      </c>
      <c r="N54" s="48">
        <v>1</v>
      </c>
      <c r="O54" s="48">
        <v>0</v>
      </c>
      <c r="P54" s="48">
        <v>2</v>
      </c>
      <c r="Q54" s="48">
        <v>0</v>
      </c>
      <c r="R54" s="48">
        <v>1</v>
      </c>
      <c r="S54" s="48">
        <v>0</v>
      </c>
      <c r="T54" s="48">
        <v>6</v>
      </c>
      <c r="U54" s="48">
        <v>0</v>
      </c>
      <c r="V54" s="48">
        <v>0</v>
      </c>
      <c r="W54" s="48">
        <v>0</v>
      </c>
      <c r="X54" s="48">
        <v>2</v>
      </c>
      <c r="Y54" s="48">
        <v>0</v>
      </c>
      <c r="Z54" s="48">
        <v>5</v>
      </c>
      <c r="AA54" s="48">
        <v>0</v>
      </c>
      <c r="AB54" s="48">
        <v>2</v>
      </c>
      <c r="AC54" s="48">
        <v>0</v>
      </c>
      <c r="AD54" s="48">
        <v>0</v>
      </c>
      <c r="AE54" s="48">
        <f t="shared" si="3"/>
        <v>9</v>
      </c>
      <c r="AF54" s="48">
        <f t="shared" si="4"/>
        <v>19</v>
      </c>
      <c r="AG54" s="43" t="e">
        <f t="shared" si="5"/>
        <v>#N/A</v>
      </c>
    </row>
    <row r="55" customHeight="1" spans="1:33">
      <c r="A55" s="36">
        <v>51</v>
      </c>
      <c r="B55" s="52"/>
      <c r="C55" s="55"/>
      <c r="D55" s="57" t="s">
        <v>425</v>
      </c>
      <c r="E55" s="42">
        <v>0</v>
      </c>
      <c r="F55" s="42" t="e">
        <f>VLOOKUP(D55,[1]Sheet1!$B:$D,3,0)</f>
        <v>#N/A</v>
      </c>
      <c r="G55" s="48">
        <v>0</v>
      </c>
      <c r="H55" s="48">
        <v>0</v>
      </c>
      <c r="I55" s="63">
        <v>0</v>
      </c>
      <c r="J55" s="63">
        <v>0</v>
      </c>
      <c r="K55" s="48">
        <v>8</v>
      </c>
      <c r="L55" s="48">
        <v>0</v>
      </c>
      <c r="M55" s="48">
        <v>0</v>
      </c>
      <c r="N55" s="48">
        <v>0</v>
      </c>
      <c r="O55" s="48">
        <v>0</v>
      </c>
      <c r="P55" s="48">
        <v>2</v>
      </c>
      <c r="Q55" s="48">
        <v>0</v>
      </c>
      <c r="R55" s="48">
        <v>0.5</v>
      </c>
      <c r="S55" s="48">
        <v>6</v>
      </c>
      <c r="T55" s="48">
        <v>0</v>
      </c>
      <c r="U55" s="48">
        <v>4</v>
      </c>
      <c r="V55" s="48">
        <v>2</v>
      </c>
      <c r="W55" s="48">
        <v>3</v>
      </c>
      <c r="X55" s="48">
        <v>0</v>
      </c>
      <c r="Y55" s="48">
        <v>0</v>
      </c>
      <c r="Z55" s="48">
        <v>0.5</v>
      </c>
      <c r="AA55" s="48">
        <v>3</v>
      </c>
      <c r="AB55" s="48">
        <v>0</v>
      </c>
      <c r="AC55" s="48">
        <v>0</v>
      </c>
      <c r="AD55" s="48">
        <v>0</v>
      </c>
      <c r="AE55" s="48">
        <f t="shared" si="3"/>
        <v>24</v>
      </c>
      <c r="AF55" s="48">
        <f t="shared" si="4"/>
        <v>5</v>
      </c>
      <c r="AG55" s="43" t="e">
        <f t="shared" si="5"/>
        <v>#N/A</v>
      </c>
    </row>
    <row r="56" customHeight="1" spans="1:33">
      <c r="A56" s="36">
        <v>52</v>
      </c>
      <c r="B56" s="52"/>
      <c r="C56" s="55"/>
      <c r="D56" s="57" t="s">
        <v>426</v>
      </c>
      <c r="E56" s="42"/>
      <c r="F56" s="42" t="e">
        <f>VLOOKUP(D56,[1]Sheet1!$B:$D,3,0)</f>
        <v>#N/A</v>
      </c>
      <c r="G56" s="48">
        <v>0</v>
      </c>
      <c r="H56" s="48">
        <v>0</v>
      </c>
      <c r="I56" s="63"/>
      <c r="J56" s="63"/>
      <c r="K56" s="48"/>
      <c r="L56" s="48"/>
      <c r="M56" s="48"/>
      <c r="N56" s="48"/>
      <c r="O56" s="48">
        <v>0</v>
      </c>
      <c r="P56" s="48">
        <v>0</v>
      </c>
      <c r="Q56" s="48">
        <v>0</v>
      </c>
      <c r="R56" s="48">
        <v>0</v>
      </c>
      <c r="S56" s="48"/>
      <c r="T56" s="48"/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f t="shared" si="3"/>
        <v>0</v>
      </c>
      <c r="AF56" s="48">
        <f t="shared" si="4"/>
        <v>0</v>
      </c>
      <c r="AG56" s="43" t="e">
        <f t="shared" si="5"/>
        <v>#N/A</v>
      </c>
    </row>
    <row r="57" customHeight="1" spans="1:33">
      <c r="A57" s="36">
        <v>53</v>
      </c>
      <c r="B57" s="52"/>
      <c r="C57" s="55"/>
      <c r="D57" s="57" t="s">
        <v>427</v>
      </c>
      <c r="E57" s="42"/>
      <c r="F57" s="42" t="e">
        <f>VLOOKUP(D57,[1]Sheet1!$B:$D,3,0)</f>
        <v>#N/A</v>
      </c>
      <c r="G57" s="48">
        <v>0</v>
      </c>
      <c r="H57" s="48">
        <v>0</v>
      </c>
      <c r="I57" s="63"/>
      <c r="J57" s="63"/>
      <c r="K57" s="48"/>
      <c r="L57" s="48"/>
      <c r="M57" s="48"/>
      <c r="N57" s="48"/>
      <c r="O57" s="48">
        <v>0</v>
      </c>
      <c r="P57" s="48">
        <v>0</v>
      </c>
      <c r="Q57" s="48">
        <v>0</v>
      </c>
      <c r="R57" s="48">
        <v>0</v>
      </c>
      <c r="S57" s="48"/>
      <c r="T57" s="48"/>
      <c r="U57" s="48">
        <v>0</v>
      </c>
      <c r="V57" s="48">
        <v>0</v>
      </c>
      <c r="W57" s="48">
        <v>0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1</v>
      </c>
      <c r="AE57" s="48">
        <f t="shared" si="3"/>
        <v>0</v>
      </c>
      <c r="AF57" s="48">
        <f t="shared" si="4"/>
        <v>1</v>
      </c>
      <c r="AG57" s="43" t="e">
        <f t="shared" si="5"/>
        <v>#N/A</v>
      </c>
    </row>
    <row r="58" customHeight="1" spans="1:33">
      <c r="A58" s="36">
        <v>54</v>
      </c>
      <c r="B58" s="52"/>
      <c r="C58" s="52" t="s">
        <v>391</v>
      </c>
      <c r="D58" s="57" t="s">
        <v>82</v>
      </c>
      <c r="E58" s="42">
        <v>0</v>
      </c>
      <c r="F58" s="42" t="e">
        <f>VLOOKUP(D58,[1]Sheet1!$B:$D,3,0)</f>
        <v>#N/A</v>
      </c>
      <c r="G58" s="48">
        <v>9</v>
      </c>
      <c r="H58" s="48">
        <v>0</v>
      </c>
      <c r="I58" s="63">
        <v>0</v>
      </c>
      <c r="J58" s="63">
        <v>0</v>
      </c>
      <c r="K58" s="48">
        <v>1</v>
      </c>
      <c r="L58" s="48">
        <v>0</v>
      </c>
      <c r="M58" s="48">
        <v>0</v>
      </c>
      <c r="N58" s="48">
        <v>1</v>
      </c>
      <c r="O58" s="48">
        <v>0</v>
      </c>
      <c r="P58" s="48">
        <v>0</v>
      </c>
      <c r="Q58" s="48">
        <v>5</v>
      </c>
      <c r="R58" s="48">
        <v>0</v>
      </c>
      <c r="S58" s="48">
        <v>2</v>
      </c>
      <c r="T58" s="48">
        <v>2</v>
      </c>
      <c r="U58" s="48">
        <v>4</v>
      </c>
      <c r="V58" s="48">
        <v>3</v>
      </c>
      <c r="W58" s="48">
        <v>2</v>
      </c>
      <c r="X58" s="48">
        <v>2</v>
      </c>
      <c r="Y58" s="48">
        <v>3</v>
      </c>
      <c r="Z58" s="48">
        <v>4</v>
      </c>
      <c r="AA58" s="48">
        <v>2</v>
      </c>
      <c r="AB58" s="48">
        <v>0</v>
      </c>
      <c r="AC58" s="48">
        <v>0</v>
      </c>
      <c r="AD58" s="48">
        <v>2</v>
      </c>
      <c r="AE58" s="48">
        <f t="shared" si="3"/>
        <v>28</v>
      </c>
      <c r="AF58" s="48">
        <f t="shared" si="4"/>
        <v>14</v>
      </c>
      <c r="AG58" s="43" t="e">
        <f t="shared" si="5"/>
        <v>#N/A</v>
      </c>
    </row>
    <row r="59" customHeight="1" spans="1:33">
      <c r="A59" s="36">
        <v>55</v>
      </c>
      <c r="B59" s="52"/>
      <c r="C59" s="52"/>
      <c r="D59" s="57" t="s">
        <v>87</v>
      </c>
      <c r="E59" s="42">
        <v>0</v>
      </c>
      <c r="F59" s="42" t="e">
        <f>VLOOKUP(D59,[1]Sheet1!$B:$D,3,0)</f>
        <v>#N/A</v>
      </c>
      <c r="G59" s="48">
        <v>9</v>
      </c>
      <c r="H59" s="48">
        <v>0</v>
      </c>
      <c r="I59" s="63">
        <v>0</v>
      </c>
      <c r="J59" s="63">
        <v>0</v>
      </c>
      <c r="K59" s="48">
        <v>2</v>
      </c>
      <c r="L59" s="48">
        <v>0</v>
      </c>
      <c r="M59" s="48">
        <v>0</v>
      </c>
      <c r="N59" s="48">
        <v>1.5</v>
      </c>
      <c r="O59" s="48">
        <v>0</v>
      </c>
      <c r="P59" s="48">
        <v>0</v>
      </c>
      <c r="Q59" s="48">
        <v>0</v>
      </c>
      <c r="R59" s="48">
        <v>0</v>
      </c>
      <c r="S59" s="48">
        <v>2</v>
      </c>
      <c r="T59" s="48">
        <v>0</v>
      </c>
      <c r="U59" s="48">
        <v>6</v>
      </c>
      <c r="V59" s="48">
        <v>0</v>
      </c>
      <c r="W59" s="48">
        <v>0</v>
      </c>
      <c r="X59" s="48">
        <v>1.5</v>
      </c>
      <c r="Y59" s="48">
        <v>0</v>
      </c>
      <c r="Z59" s="48">
        <v>0.5</v>
      </c>
      <c r="AA59" s="48">
        <v>0</v>
      </c>
      <c r="AB59" s="48">
        <v>0</v>
      </c>
      <c r="AC59" s="48">
        <v>4</v>
      </c>
      <c r="AD59" s="48">
        <v>0</v>
      </c>
      <c r="AE59" s="48">
        <f t="shared" si="3"/>
        <v>23</v>
      </c>
      <c r="AF59" s="48">
        <f t="shared" si="4"/>
        <v>3.5</v>
      </c>
      <c r="AG59" s="43" t="e">
        <f t="shared" si="5"/>
        <v>#N/A</v>
      </c>
    </row>
    <row r="60" customHeight="1" spans="1:33">
      <c r="A60" s="36">
        <v>56</v>
      </c>
      <c r="B60" s="52"/>
      <c r="C60" s="52"/>
      <c r="D60" s="57" t="s">
        <v>130</v>
      </c>
      <c r="E60" s="42">
        <v>0</v>
      </c>
      <c r="F60" s="42" t="e">
        <f>VLOOKUP(D60,[1]Sheet1!$B:$D,3,0)</f>
        <v>#N/A</v>
      </c>
      <c r="G60" s="48">
        <v>0</v>
      </c>
      <c r="H60" s="48">
        <v>2</v>
      </c>
      <c r="I60" s="63">
        <v>0</v>
      </c>
      <c r="J60" s="63">
        <v>0.5</v>
      </c>
      <c r="K60" s="48">
        <v>0</v>
      </c>
      <c r="L60" s="48">
        <v>0</v>
      </c>
      <c r="M60" s="48">
        <v>0</v>
      </c>
      <c r="N60" s="48">
        <v>1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4</v>
      </c>
      <c r="U60" s="48">
        <v>0</v>
      </c>
      <c r="V60" s="48">
        <v>1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f t="shared" si="3"/>
        <v>0</v>
      </c>
      <c r="AF60" s="48">
        <f t="shared" si="4"/>
        <v>8.5</v>
      </c>
      <c r="AG60" s="43" t="e">
        <f t="shared" si="5"/>
        <v>#N/A</v>
      </c>
    </row>
    <row r="61" customHeight="1" spans="1:33">
      <c r="A61" s="36">
        <v>57</v>
      </c>
      <c r="B61" s="52"/>
      <c r="C61" s="52"/>
      <c r="D61" s="57" t="s">
        <v>56</v>
      </c>
      <c r="E61" s="42">
        <v>0</v>
      </c>
      <c r="F61" s="42" t="e">
        <f>VLOOKUP(D61,[1]Sheet1!$B:$D,3,0)</f>
        <v>#N/A</v>
      </c>
      <c r="G61" s="48">
        <v>0</v>
      </c>
      <c r="H61" s="48">
        <v>5</v>
      </c>
      <c r="I61" s="63">
        <v>0</v>
      </c>
      <c r="J61" s="63">
        <v>2</v>
      </c>
      <c r="K61" s="48">
        <v>0</v>
      </c>
      <c r="L61" s="48">
        <v>0</v>
      </c>
      <c r="M61" s="48">
        <v>0</v>
      </c>
      <c r="N61" s="48">
        <v>0</v>
      </c>
      <c r="O61" s="48">
        <v>1</v>
      </c>
      <c r="P61" s="48">
        <v>0</v>
      </c>
      <c r="Q61" s="48">
        <v>0</v>
      </c>
      <c r="R61" s="48">
        <v>0</v>
      </c>
      <c r="S61" s="48">
        <v>0</v>
      </c>
      <c r="T61" s="48">
        <v>1</v>
      </c>
      <c r="U61" s="48">
        <v>0</v>
      </c>
      <c r="V61" s="48">
        <v>1</v>
      </c>
      <c r="W61" s="48">
        <v>2</v>
      </c>
      <c r="X61" s="48">
        <v>1.5</v>
      </c>
      <c r="Y61" s="48">
        <v>13</v>
      </c>
      <c r="Z61" s="48">
        <v>0</v>
      </c>
      <c r="AA61" s="48">
        <v>0</v>
      </c>
      <c r="AB61" s="48">
        <v>0</v>
      </c>
      <c r="AC61" s="48">
        <v>0</v>
      </c>
      <c r="AD61" s="48">
        <v>0</v>
      </c>
      <c r="AE61" s="48">
        <f t="shared" si="3"/>
        <v>16</v>
      </c>
      <c r="AF61" s="48">
        <f t="shared" si="4"/>
        <v>10.5</v>
      </c>
      <c r="AG61" s="43" t="e">
        <f t="shared" si="5"/>
        <v>#N/A</v>
      </c>
    </row>
    <row r="62" customHeight="1" spans="1:33">
      <c r="A62" s="36">
        <v>58</v>
      </c>
      <c r="B62" s="52"/>
      <c r="C62" s="52"/>
      <c r="D62" s="54" t="s">
        <v>348</v>
      </c>
      <c r="E62" s="42">
        <v>0</v>
      </c>
      <c r="F62" s="42" t="e">
        <f>VLOOKUP(D62,[1]Sheet1!$B:$D,3,0)</f>
        <v>#N/A</v>
      </c>
      <c r="G62" s="48">
        <v>6</v>
      </c>
      <c r="H62" s="48">
        <v>0</v>
      </c>
      <c r="I62" s="63">
        <v>0</v>
      </c>
      <c r="J62" s="63">
        <v>0</v>
      </c>
      <c r="K62" s="48">
        <v>4</v>
      </c>
      <c r="L62" s="48">
        <v>0</v>
      </c>
      <c r="M62" s="48">
        <v>6</v>
      </c>
      <c r="N62" s="48">
        <v>2</v>
      </c>
      <c r="O62" s="48">
        <v>2.5</v>
      </c>
      <c r="P62" s="48">
        <v>2</v>
      </c>
      <c r="Q62" s="48">
        <v>0.5</v>
      </c>
      <c r="R62" s="48">
        <v>0</v>
      </c>
      <c r="S62" s="48">
        <v>6</v>
      </c>
      <c r="T62" s="48">
        <v>1</v>
      </c>
      <c r="U62" s="48">
        <v>3</v>
      </c>
      <c r="V62" s="48">
        <v>6</v>
      </c>
      <c r="W62" s="48">
        <v>2</v>
      </c>
      <c r="X62" s="48">
        <v>2</v>
      </c>
      <c r="Y62" s="48">
        <v>4</v>
      </c>
      <c r="Z62" s="48">
        <v>0.5</v>
      </c>
      <c r="AA62" s="48">
        <v>0</v>
      </c>
      <c r="AB62" s="48">
        <v>1</v>
      </c>
      <c r="AC62" s="48">
        <v>0</v>
      </c>
      <c r="AD62" s="48">
        <v>1.5</v>
      </c>
      <c r="AE62" s="48">
        <f t="shared" si="3"/>
        <v>34</v>
      </c>
      <c r="AF62" s="48">
        <f t="shared" si="4"/>
        <v>16</v>
      </c>
      <c r="AG62" s="43" t="e">
        <f t="shared" si="5"/>
        <v>#N/A</v>
      </c>
    </row>
    <row r="63" customHeight="1" spans="1:33">
      <c r="A63" s="36">
        <v>59</v>
      </c>
      <c r="B63" s="52"/>
      <c r="C63" s="52" t="s">
        <v>392</v>
      </c>
      <c r="D63" s="57" t="s">
        <v>393</v>
      </c>
      <c r="E63" s="42">
        <v>0</v>
      </c>
      <c r="F63" s="42" t="e">
        <f>VLOOKUP(D63,[1]Sheet1!$B:$D,3,0)</f>
        <v>#N/A</v>
      </c>
      <c r="G63" s="48">
        <v>6</v>
      </c>
      <c r="H63" s="48">
        <v>0</v>
      </c>
      <c r="I63" s="63">
        <v>12</v>
      </c>
      <c r="J63" s="63">
        <v>0</v>
      </c>
      <c r="K63" s="48">
        <v>2</v>
      </c>
      <c r="L63" s="48">
        <v>0</v>
      </c>
      <c r="M63" s="48">
        <v>2</v>
      </c>
      <c r="N63" s="48">
        <v>0</v>
      </c>
      <c r="O63" s="48">
        <v>0</v>
      </c>
      <c r="P63" s="48">
        <v>0</v>
      </c>
      <c r="Q63" s="48">
        <v>0</v>
      </c>
      <c r="R63" s="48">
        <v>0</v>
      </c>
      <c r="S63" s="48">
        <v>1</v>
      </c>
      <c r="T63" s="48">
        <v>3</v>
      </c>
      <c r="U63" s="48">
        <v>0</v>
      </c>
      <c r="V63" s="48">
        <v>0</v>
      </c>
      <c r="W63" s="48">
        <v>1</v>
      </c>
      <c r="X63" s="48">
        <v>2</v>
      </c>
      <c r="Y63" s="48">
        <v>0</v>
      </c>
      <c r="Z63" s="48">
        <v>1</v>
      </c>
      <c r="AA63" s="48">
        <v>0</v>
      </c>
      <c r="AB63" s="48">
        <v>1</v>
      </c>
      <c r="AC63" s="48">
        <v>0</v>
      </c>
      <c r="AD63" s="48">
        <v>1</v>
      </c>
      <c r="AE63" s="48">
        <f t="shared" si="3"/>
        <v>24</v>
      </c>
      <c r="AF63" s="48">
        <f t="shared" si="4"/>
        <v>8</v>
      </c>
      <c r="AG63" s="43" t="e">
        <f t="shared" si="5"/>
        <v>#N/A</v>
      </c>
    </row>
    <row r="64" customHeight="1" spans="1:33">
      <c r="A64" s="36">
        <v>60</v>
      </c>
      <c r="B64" s="52"/>
      <c r="C64" s="52"/>
      <c r="D64" s="57" t="s">
        <v>240</v>
      </c>
      <c r="E64" s="42">
        <v>0</v>
      </c>
      <c r="F64" s="42" t="e">
        <f>VLOOKUP(D64,[1]Sheet1!$B:$D,3,0)</f>
        <v>#N/A</v>
      </c>
      <c r="G64" s="48">
        <v>4</v>
      </c>
      <c r="H64" s="48">
        <v>0</v>
      </c>
      <c r="I64" s="63">
        <v>0</v>
      </c>
      <c r="J64" s="63">
        <v>0</v>
      </c>
      <c r="K64" s="48">
        <v>0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1</v>
      </c>
      <c r="S64" s="48">
        <v>0</v>
      </c>
      <c r="T64" s="48">
        <v>0</v>
      </c>
      <c r="U64" s="48">
        <v>0</v>
      </c>
      <c r="V64" s="48">
        <v>2</v>
      </c>
      <c r="W64" s="48">
        <v>6</v>
      </c>
      <c r="X64" s="48">
        <v>0</v>
      </c>
      <c r="Y64" s="48">
        <v>0</v>
      </c>
      <c r="Z64" s="48">
        <v>2</v>
      </c>
      <c r="AA64" s="48">
        <v>0</v>
      </c>
      <c r="AB64" s="48">
        <v>1</v>
      </c>
      <c r="AC64" s="48">
        <v>0</v>
      </c>
      <c r="AD64" s="48">
        <v>0</v>
      </c>
      <c r="AE64" s="48">
        <f t="shared" si="3"/>
        <v>10</v>
      </c>
      <c r="AF64" s="48">
        <f t="shared" si="4"/>
        <v>6</v>
      </c>
      <c r="AG64" s="43" t="e">
        <f t="shared" si="5"/>
        <v>#N/A</v>
      </c>
    </row>
    <row r="65" customHeight="1" spans="1:33">
      <c r="A65" s="36">
        <v>61</v>
      </c>
      <c r="B65" s="52"/>
      <c r="C65" s="52"/>
      <c r="D65" s="57" t="s">
        <v>247</v>
      </c>
      <c r="E65" s="42">
        <v>0</v>
      </c>
      <c r="F65" s="42" t="e">
        <f>VLOOKUP(D65,[1]Sheet1!$B:$D,3,0)</f>
        <v>#N/A</v>
      </c>
      <c r="G65" s="48">
        <v>3</v>
      </c>
      <c r="H65" s="48">
        <v>0</v>
      </c>
      <c r="I65" s="63">
        <v>4</v>
      </c>
      <c r="J65" s="63">
        <v>0</v>
      </c>
      <c r="K65" s="48">
        <v>4</v>
      </c>
      <c r="L65" s="48">
        <v>0</v>
      </c>
      <c r="M65" s="48">
        <v>9</v>
      </c>
      <c r="N65" s="48">
        <v>1</v>
      </c>
      <c r="O65" s="48">
        <v>2</v>
      </c>
      <c r="P65" s="48">
        <v>0</v>
      </c>
      <c r="Q65" s="48">
        <v>12</v>
      </c>
      <c r="R65" s="48">
        <v>0</v>
      </c>
      <c r="S65" s="48">
        <v>5</v>
      </c>
      <c r="T65" s="48">
        <v>2</v>
      </c>
      <c r="U65" s="48">
        <v>6</v>
      </c>
      <c r="V65" s="48">
        <v>2</v>
      </c>
      <c r="W65" s="48">
        <v>8</v>
      </c>
      <c r="X65" s="48">
        <v>2</v>
      </c>
      <c r="Y65" s="48">
        <v>0</v>
      </c>
      <c r="Z65" s="48">
        <v>3</v>
      </c>
      <c r="AA65" s="48">
        <v>2</v>
      </c>
      <c r="AB65" s="48">
        <v>1</v>
      </c>
      <c r="AC65" s="48">
        <v>4</v>
      </c>
      <c r="AD65" s="48">
        <v>1</v>
      </c>
      <c r="AE65" s="48">
        <f t="shared" si="3"/>
        <v>59</v>
      </c>
      <c r="AF65" s="48">
        <f t="shared" si="4"/>
        <v>12</v>
      </c>
      <c r="AG65" s="43" t="e">
        <f t="shared" si="5"/>
        <v>#N/A</v>
      </c>
    </row>
    <row r="66" customHeight="1" spans="1:33">
      <c r="A66" s="36">
        <v>62</v>
      </c>
      <c r="B66" s="52"/>
      <c r="C66" s="52"/>
      <c r="D66" s="201" t="s">
        <v>311</v>
      </c>
      <c r="E66" s="42">
        <v>0</v>
      </c>
      <c r="F66" s="42" t="e">
        <f>VLOOKUP(D66,[1]Sheet1!$B:$D,3,0)</f>
        <v>#N/A</v>
      </c>
      <c r="G66" s="48">
        <v>5</v>
      </c>
      <c r="H66" s="48">
        <v>0</v>
      </c>
      <c r="I66" s="63">
        <v>1</v>
      </c>
      <c r="J66" s="63">
        <v>0</v>
      </c>
      <c r="K66" s="48">
        <v>5</v>
      </c>
      <c r="L66" s="48">
        <v>0</v>
      </c>
      <c r="M66" s="48">
        <v>4</v>
      </c>
      <c r="N66" s="48">
        <v>0</v>
      </c>
      <c r="O66" s="48">
        <v>0</v>
      </c>
      <c r="P66" s="48">
        <v>0</v>
      </c>
      <c r="Q66" s="48">
        <v>2</v>
      </c>
      <c r="R66" s="48">
        <v>0</v>
      </c>
      <c r="S66" s="48">
        <v>6</v>
      </c>
      <c r="T66" s="48">
        <v>1</v>
      </c>
      <c r="U66" s="48">
        <v>0</v>
      </c>
      <c r="V66" s="48">
        <v>0</v>
      </c>
      <c r="W66" s="48">
        <v>4</v>
      </c>
      <c r="X66" s="48">
        <v>0</v>
      </c>
      <c r="Y66" s="48">
        <v>2</v>
      </c>
      <c r="Z66" s="48">
        <v>1</v>
      </c>
      <c r="AA66" s="48">
        <v>3</v>
      </c>
      <c r="AB66" s="48">
        <v>0</v>
      </c>
      <c r="AC66" s="48">
        <v>0</v>
      </c>
      <c r="AD66" s="48">
        <v>0</v>
      </c>
      <c r="AE66" s="48">
        <f t="shared" si="3"/>
        <v>32</v>
      </c>
      <c r="AF66" s="48">
        <f t="shared" si="4"/>
        <v>2</v>
      </c>
      <c r="AG66" s="43" t="e">
        <f t="shared" si="5"/>
        <v>#N/A</v>
      </c>
    </row>
    <row r="67" customHeight="1" spans="1:33">
      <c r="A67" s="36">
        <v>63</v>
      </c>
      <c r="B67" s="52"/>
      <c r="C67" s="52"/>
      <c r="D67" s="201" t="s">
        <v>312</v>
      </c>
      <c r="E67" s="42">
        <v>0</v>
      </c>
      <c r="F67" s="42" t="e">
        <f>VLOOKUP(D67,[1]Sheet1!$B:$D,3,0)</f>
        <v>#N/A</v>
      </c>
      <c r="G67" s="48">
        <v>7</v>
      </c>
      <c r="H67" s="48">
        <v>0</v>
      </c>
      <c r="I67" s="63">
        <v>5</v>
      </c>
      <c r="J67" s="63">
        <v>0</v>
      </c>
      <c r="K67" s="48">
        <v>6</v>
      </c>
      <c r="L67" s="48">
        <v>0</v>
      </c>
      <c r="M67" s="48">
        <v>0</v>
      </c>
      <c r="N67" s="48">
        <v>2</v>
      </c>
      <c r="O67" s="48">
        <v>11</v>
      </c>
      <c r="P67" s="48">
        <v>0</v>
      </c>
      <c r="Q67" s="48">
        <v>5</v>
      </c>
      <c r="R67" s="48">
        <v>3</v>
      </c>
      <c r="S67" s="48">
        <v>5</v>
      </c>
      <c r="T67" s="48">
        <v>3</v>
      </c>
      <c r="U67" s="48">
        <v>0</v>
      </c>
      <c r="V67" s="48">
        <v>3.5</v>
      </c>
      <c r="W67" s="48">
        <v>3</v>
      </c>
      <c r="X67" s="48">
        <v>3</v>
      </c>
      <c r="Y67" s="48">
        <v>3</v>
      </c>
      <c r="Z67" s="48">
        <v>2</v>
      </c>
      <c r="AA67" s="48">
        <v>6</v>
      </c>
      <c r="AB67" s="48">
        <v>0</v>
      </c>
      <c r="AC67" s="48">
        <v>10</v>
      </c>
      <c r="AD67" s="48">
        <v>0</v>
      </c>
      <c r="AE67" s="48">
        <f t="shared" si="3"/>
        <v>61</v>
      </c>
      <c r="AF67" s="48">
        <f t="shared" si="4"/>
        <v>16.5</v>
      </c>
      <c r="AG67" s="43" t="e">
        <f t="shared" si="5"/>
        <v>#N/A</v>
      </c>
    </row>
    <row r="68" customHeight="1" spans="1:33">
      <c r="A68" s="36">
        <v>64</v>
      </c>
      <c r="B68" s="52"/>
      <c r="C68" s="52"/>
      <c r="D68" s="202" t="s">
        <v>315</v>
      </c>
      <c r="E68" s="42">
        <v>0</v>
      </c>
      <c r="F68" s="42" t="e">
        <f>VLOOKUP(D68,[1]Sheet1!$B:$D,3,0)</f>
        <v>#N/A</v>
      </c>
      <c r="G68" s="48">
        <v>0</v>
      </c>
      <c r="H68" s="48">
        <v>0</v>
      </c>
      <c r="I68" s="63">
        <v>0</v>
      </c>
      <c r="J68" s="63">
        <v>0</v>
      </c>
      <c r="K68" s="48">
        <v>3</v>
      </c>
      <c r="L68" s="48">
        <v>0</v>
      </c>
      <c r="M68" s="48">
        <v>3</v>
      </c>
      <c r="N68" s="48">
        <v>0.5</v>
      </c>
      <c r="O68" s="48">
        <v>1</v>
      </c>
      <c r="P68" s="48">
        <v>1</v>
      </c>
      <c r="Q68" s="48">
        <v>3</v>
      </c>
      <c r="R68" s="48">
        <v>1</v>
      </c>
      <c r="S68" s="48">
        <v>3</v>
      </c>
      <c r="T68" s="48">
        <v>0</v>
      </c>
      <c r="U68" s="48">
        <v>3</v>
      </c>
      <c r="V68" s="48">
        <v>0</v>
      </c>
      <c r="W68" s="48">
        <v>4</v>
      </c>
      <c r="X68" s="48">
        <v>0</v>
      </c>
      <c r="Y68" s="48">
        <v>0</v>
      </c>
      <c r="Z68" s="48">
        <v>1</v>
      </c>
      <c r="AA68" s="48">
        <v>1</v>
      </c>
      <c r="AB68" s="48">
        <v>0</v>
      </c>
      <c r="AC68" s="48">
        <v>0</v>
      </c>
      <c r="AD68" s="48">
        <v>0</v>
      </c>
      <c r="AE68" s="48">
        <f t="shared" si="3"/>
        <v>21</v>
      </c>
      <c r="AF68" s="48">
        <f t="shared" si="4"/>
        <v>3.5</v>
      </c>
      <c r="AG68" s="43" t="e">
        <f t="shared" si="5"/>
        <v>#N/A</v>
      </c>
    </row>
    <row r="69" customHeight="1" spans="1:33">
      <c r="A69" s="36">
        <v>65</v>
      </c>
      <c r="B69" s="52"/>
      <c r="C69" s="52"/>
      <c r="D69" s="62" t="s">
        <v>349</v>
      </c>
      <c r="E69" s="42">
        <v>0</v>
      </c>
      <c r="F69" s="42" t="e">
        <f>VLOOKUP(D69,[1]Sheet1!$B:$D,3,0)</f>
        <v>#N/A</v>
      </c>
      <c r="G69" s="48">
        <v>3</v>
      </c>
      <c r="H69" s="48">
        <v>0</v>
      </c>
      <c r="I69" s="63">
        <v>3</v>
      </c>
      <c r="J69" s="63">
        <v>0</v>
      </c>
      <c r="K69" s="48">
        <v>0</v>
      </c>
      <c r="L69" s="48">
        <v>0</v>
      </c>
      <c r="M69" s="48">
        <v>5</v>
      </c>
      <c r="N69" s="48">
        <v>0</v>
      </c>
      <c r="O69" s="48">
        <v>9</v>
      </c>
      <c r="P69" s="48">
        <v>0</v>
      </c>
      <c r="Q69" s="48">
        <v>3</v>
      </c>
      <c r="R69" s="48">
        <v>0</v>
      </c>
      <c r="S69" s="48">
        <v>1</v>
      </c>
      <c r="T69" s="48">
        <v>2.5</v>
      </c>
      <c r="U69" s="48">
        <v>2</v>
      </c>
      <c r="V69" s="48">
        <v>4</v>
      </c>
      <c r="W69" s="48">
        <v>0</v>
      </c>
      <c r="X69" s="48">
        <v>3.5</v>
      </c>
      <c r="Y69" s="48">
        <v>4</v>
      </c>
      <c r="Z69" s="48">
        <v>1</v>
      </c>
      <c r="AA69" s="48">
        <v>8</v>
      </c>
      <c r="AB69" s="48">
        <v>0</v>
      </c>
      <c r="AC69" s="48">
        <v>0</v>
      </c>
      <c r="AD69" s="48">
        <v>1</v>
      </c>
      <c r="AE69" s="48">
        <f t="shared" si="3"/>
        <v>38</v>
      </c>
      <c r="AF69" s="48">
        <f t="shared" si="4"/>
        <v>12</v>
      </c>
      <c r="AG69" s="43" t="e">
        <f t="shared" si="5"/>
        <v>#N/A</v>
      </c>
    </row>
    <row r="70" customHeight="1" spans="1:33">
      <c r="A70" s="36">
        <v>66</v>
      </c>
      <c r="B70" s="52"/>
      <c r="C70" s="52"/>
      <c r="D70" s="62" t="s">
        <v>350</v>
      </c>
      <c r="E70" s="42">
        <v>0</v>
      </c>
      <c r="F70" s="42">
        <v>2</v>
      </c>
      <c r="G70" s="48">
        <v>0</v>
      </c>
      <c r="H70" s="48">
        <v>0</v>
      </c>
      <c r="I70" s="63">
        <v>14</v>
      </c>
      <c r="J70" s="63">
        <v>0</v>
      </c>
      <c r="K70" s="48">
        <v>4</v>
      </c>
      <c r="L70" s="48">
        <v>0</v>
      </c>
      <c r="M70" s="48">
        <v>0</v>
      </c>
      <c r="N70" s="48">
        <v>1</v>
      </c>
      <c r="O70" s="48">
        <v>0</v>
      </c>
      <c r="P70" s="48">
        <v>0</v>
      </c>
      <c r="Q70" s="48">
        <v>0</v>
      </c>
      <c r="R70" s="48">
        <v>2</v>
      </c>
      <c r="S70" s="48">
        <v>4</v>
      </c>
      <c r="T70" s="48">
        <v>0</v>
      </c>
      <c r="U70" s="48">
        <v>0</v>
      </c>
      <c r="V70" s="48">
        <v>0</v>
      </c>
      <c r="W70" s="48">
        <v>1</v>
      </c>
      <c r="X70" s="48">
        <v>4</v>
      </c>
      <c r="Y70" s="48">
        <v>0</v>
      </c>
      <c r="Z70" s="48">
        <v>0</v>
      </c>
      <c r="AA70" s="48">
        <v>0</v>
      </c>
      <c r="AB70" s="48">
        <v>0</v>
      </c>
      <c r="AC70" s="48">
        <v>0</v>
      </c>
      <c r="AD70" s="48">
        <v>0</v>
      </c>
      <c r="AE70" s="48">
        <f t="shared" ref="AE70:AE95" si="6">G70+I70+K70+M70+O70+Q70+S70+U70+W70+Y70+AA70+AC70</f>
        <v>23</v>
      </c>
      <c r="AF70" s="48">
        <f t="shared" ref="AF70:AF95" si="7">H70+J70+L70+N70+P70+R70+T70+V70+X70+Z70+AB70+AD70</f>
        <v>7</v>
      </c>
      <c r="AG70" s="43">
        <f t="shared" ref="AG70:AG95" si="8">F70+G70-H70+I70-J70+K70-L70+M70-N70+O70-P70+Q70-R70+S70-T70+U70-V70+W70-X70+Y70-Z70+AA70-AB70+AC70-AD70</f>
        <v>18</v>
      </c>
    </row>
    <row r="71" customHeight="1" spans="1:33">
      <c r="A71" s="36">
        <v>67</v>
      </c>
      <c r="B71" s="52"/>
      <c r="C71" s="52"/>
      <c r="D71" s="54" t="s">
        <v>394</v>
      </c>
      <c r="E71" s="42">
        <v>0</v>
      </c>
      <c r="F71" s="42" t="e">
        <f>VLOOKUP(D71,[1]Sheet1!$B:$D,3,0)</f>
        <v>#N/A</v>
      </c>
      <c r="G71" s="48">
        <v>0</v>
      </c>
      <c r="H71" s="48">
        <v>0</v>
      </c>
      <c r="I71" s="63">
        <v>0</v>
      </c>
      <c r="J71" s="63">
        <v>0</v>
      </c>
      <c r="K71" s="48">
        <v>2</v>
      </c>
      <c r="L71" s="48">
        <v>0</v>
      </c>
      <c r="M71" s="48">
        <v>0</v>
      </c>
      <c r="N71" s="48">
        <v>0</v>
      </c>
      <c r="O71" s="48">
        <v>0</v>
      </c>
      <c r="P71" s="48">
        <v>1</v>
      </c>
      <c r="Q71" s="48">
        <v>0</v>
      </c>
      <c r="R71" s="48">
        <v>6</v>
      </c>
      <c r="S71" s="48">
        <v>0</v>
      </c>
      <c r="T71" s="48">
        <v>0.5</v>
      </c>
      <c r="U71" s="48">
        <v>2</v>
      </c>
      <c r="V71" s="48">
        <v>2</v>
      </c>
      <c r="W71" s="48">
        <v>0</v>
      </c>
      <c r="X71" s="48">
        <v>0</v>
      </c>
      <c r="Y71" s="48">
        <v>0</v>
      </c>
      <c r="Z71" s="48">
        <v>1</v>
      </c>
      <c r="AA71" s="48">
        <v>0</v>
      </c>
      <c r="AB71" s="48">
        <v>0</v>
      </c>
      <c r="AC71" s="48">
        <v>0</v>
      </c>
      <c r="AD71" s="48">
        <v>0</v>
      </c>
      <c r="AE71" s="48">
        <f t="shared" si="6"/>
        <v>4</v>
      </c>
      <c r="AF71" s="48">
        <f t="shared" si="7"/>
        <v>10.5</v>
      </c>
      <c r="AG71" s="43" t="e">
        <f t="shared" si="8"/>
        <v>#N/A</v>
      </c>
    </row>
    <row r="72" customHeight="1" spans="1:33">
      <c r="A72" s="36">
        <v>68</v>
      </c>
      <c r="B72" s="52"/>
      <c r="C72" s="52"/>
      <c r="D72" s="54" t="s">
        <v>395</v>
      </c>
      <c r="E72" s="42">
        <v>0</v>
      </c>
      <c r="F72" s="42" t="e">
        <f>VLOOKUP(D72,[1]Sheet1!$B:$D,3,0)</f>
        <v>#N/A</v>
      </c>
      <c r="G72" s="48">
        <v>5</v>
      </c>
      <c r="H72" s="48">
        <v>0</v>
      </c>
      <c r="I72" s="63">
        <v>2</v>
      </c>
      <c r="J72" s="63">
        <v>0</v>
      </c>
      <c r="K72" s="48">
        <v>6</v>
      </c>
      <c r="L72" s="48">
        <v>0</v>
      </c>
      <c r="M72" s="48">
        <v>9</v>
      </c>
      <c r="N72" s="48">
        <v>0</v>
      </c>
      <c r="O72" s="48">
        <v>0</v>
      </c>
      <c r="P72" s="48">
        <v>3</v>
      </c>
      <c r="Q72" s="48">
        <v>10</v>
      </c>
      <c r="R72" s="48">
        <v>0</v>
      </c>
      <c r="S72" s="48">
        <v>4</v>
      </c>
      <c r="T72" s="48">
        <v>3</v>
      </c>
      <c r="U72" s="48">
        <v>4</v>
      </c>
      <c r="V72" s="48">
        <v>2</v>
      </c>
      <c r="W72" s="48">
        <v>2</v>
      </c>
      <c r="X72" s="48">
        <v>1</v>
      </c>
      <c r="Y72" s="48">
        <v>0</v>
      </c>
      <c r="Z72" s="48">
        <v>0</v>
      </c>
      <c r="AA72" s="48">
        <v>5</v>
      </c>
      <c r="AB72" s="48">
        <v>0</v>
      </c>
      <c r="AC72" s="48">
        <v>4</v>
      </c>
      <c r="AD72" s="48">
        <v>0</v>
      </c>
      <c r="AE72" s="48">
        <f t="shared" si="6"/>
        <v>51</v>
      </c>
      <c r="AF72" s="48">
        <f t="shared" si="7"/>
        <v>9</v>
      </c>
      <c r="AG72" s="43" t="e">
        <f t="shared" si="8"/>
        <v>#N/A</v>
      </c>
    </row>
    <row r="73" customHeight="1" spans="1:33">
      <c r="A73" s="36">
        <v>69</v>
      </c>
      <c r="B73" s="52"/>
      <c r="C73" s="52"/>
      <c r="D73" s="54" t="s">
        <v>241</v>
      </c>
      <c r="E73" s="42">
        <v>0</v>
      </c>
      <c r="F73" s="42" t="e">
        <f>VLOOKUP(D73,[1]Sheet1!$B:$D,3,0)</f>
        <v>#N/A</v>
      </c>
      <c r="G73" s="48">
        <v>2</v>
      </c>
      <c r="H73" s="48">
        <v>0</v>
      </c>
      <c r="I73" s="63">
        <v>1</v>
      </c>
      <c r="J73" s="63">
        <v>0</v>
      </c>
      <c r="K73" s="48">
        <v>2</v>
      </c>
      <c r="L73" s="48">
        <v>0</v>
      </c>
      <c r="M73" s="48">
        <v>0</v>
      </c>
      <c r="N73" s="48">
        <v>0</v>
      </c>
      <c r="O73" s="48">
        <v>0</v>
      </c>
      <c r="P73" s="48">
        <v>1</v>
      </c>
      <c r="Q73" s="48">
        <v>0</v>
      </c>
      <c r="R73" s="48">
        <v>1</v>
      </c>
      <c r="S73" s="48">
        <v>0</v>
      </c>
      <c r="T73" s="48">
        <v>3</v>
      </c>
      <c r="U73" s="48">
        <v>0</v>
      </c>
      <c r="V73" s="48">
        <v>2</v>
      </c>
      <c r="W73" s="48">
        <v>0</v>
      </c>
      <c r="X73" s="48">
        <v>2</v>
      </c>
      <c r="Y73" s="48">
        <v>0</v>
      </c>
      <c r="Z73" s="48">
        <v>1</v>
      </c>
      <c r="AA73" s="48">
        <v>0</v>
      </c>
      <c r="AB73" s="48">
        <v>2.5</v>
      </c>
      <c r="AC73" s="48">
        <v>0</v>
      </c>
      <c r="AD73" s="48">
        <v>1</v>
      </c>
      <c r="AE73" s="48">
        <f t="shared" si="6"/>
        <v>5</v>
      </c>
      <c r="AF73" s="48">
        <f t="shared" si="7"/>
        <v>13.5</v>
      </c>
      <c r="AG73" s="43" t="e">
        <f t="shared" si="8"/>
        <v>#N/A</v>
      </c>
    </row>
    <row r="74" customHeight="1" spans="1:33">
      <c r="A74" s="36">
        <v>70</v>
      </c>
      <c r="B74" s="52"/>
      <c r="C74" s="52"/>
      <c r="D74" s="54" t="s">
        <v>396</v>
      </c>
      <c r="E74" s="42">
        <v>0</v>
      </c>
      <c r="F74" s="42" t="e">
        <f>VLOOKUP(D74,[1]Sheet1!$B:$D,3,0)</f>
        <v>#N/A</v>
      </c>
      <c r="G74" s="48">
        <v>0</v>
      </c>
      <c r="H74" s="48">
        <v>0</v>
      </c>
      <c r="I74" s="63">
        <v>0</v>
      </c>
      <c r="J74" s="63">
        <v>0</v>
      </c>
      <c r="K74" s="48">
        <v>4</v>
      </c>
      <c r="L74" s="48">
        <v>0</v>
      </c>
      <c r="M74" s="48">
        <v>2</v>
      </c>
      <c r="N74" s="48">
        <v>1</v>
      </c>
      <c r="O74" s="48">
        <v>3</v>
      </c>
      <c r="P74" s="48">
        <v>0</v>
      </c>
      <c r="Q74" s="48">
        <v>2</v>
      </c>
      <c r="R74" s="48">
        <v>1</v>
      </c>
      <c r="S74" s="48">
        <v>3</v>
      </c>
      <c r="T74" s="48">
        <v>0</v>
      </c>
      <c r="U74" s="48">
        <v>2</v>
      </c>
      <c r="V74" s="48">
        <v>0</v>
      </c>
      <c r="W74" s="48">
        <v>5</v>
      </c>
      <c r="X74" s="48">
        <v>1</v>
      </c>
      <c r="Y74" s="48">
        <v>0</v>
      </c>
      <c r="Z74" s="48">
        <v>0</v>
      </c>
      <c r="AA74" s="48">
        <v>1</v>
      </c>
      <c r="AB74" s="48">
        <v>0</v>
      </c>
      <c r="AC74" s="48">
        <v>0</v>
      </c>
      <c r="AD74" s="48">
        <v>0</v>
      </c>
      <c r="AE74" s="48">
        <f t="shared" si="6"/>
        <v>22</v>
      </c>
      <c r="AF74" s="48">
        <f t="shared" si="7"/>
        <v>3</v>
      </c>
      <c r="AG74" s="43" t="e">
        <f t="shared" si="8"/>
        <v>#N/A</v>
      </c>
    </row>
    <row r="75" customHeight="1" spans="1:33">
      <c r="A75" s="36">
        <v>71</v>
      </c>
      <c r="B75" s="52"/>
      <c r="C75" s="52"/>
      <c r="D75" s="54" t="s">
        <v>397</v>
      </c>
      <c r="E75" s="42">
        <v>0</v>
      </c>
      <c r="F75" s="42" t="e">
        <f>VLOOKUP(D75,[1]Sheet1!$B:$D,3,0)</f>
        <v>#N/A</v>
      </c>
      <c r="G75" s="48">
        <v>5</v>
      </c>
      <c r="H75" s="48">
        <v>0</v>
      </c>
      <c r="I75" s="63">
        <v>4</v>
      </c>
      <c r="J75" s="63">
        <v>0</v>
      </c>
      <c r="K75" s="48">
        <v>6</v>
      </c>
      <c r="L75" s="48">
        <v>0</v>
      </c>
      <c r="M75" s="48">
        <v>0</v>
      </c>
      <c r="N75" s="48">
        <v>5.5</v>
      </c>
      <c r="O75" s="48">
        <v>12</v>
      </c>
      <c r="P75" s="48">
        <v>0</v>
      </c>
      <c r="Q75" s="48">
        <v>4</v>
      </c>
      <c r="R75" s="48">
        <v>3</v>
      </c>
      <c r="S75" s="48">
        <v>3</v>
      </c>
      <c r="T75" s="48">
        <v>8</v>
      </c>
      <c r="U75" s="48">
        <v>6</v>
      </c>
      <c r="V75" s="48">
        <v>3</v>
      </c>
      <c r="W75" s="48">
        <v>2</v>
      </c>
      <c r="X75" s="48">
        <v>7</v>
      </c>
      <c r="Y75" s="48">
        <v>0</v>
      </c>
      <c r="Z75" s="48">
        <v>2.5</v>
      </c>
      <c r="AA75" s="48">
        <v>8</v>
      </c>
      <c r="AB75" s="48">
        <v>0</v>
      </c>
      <c r="AC75" s="48">
        <v>10</v>
      </c>
      <c r="AD75" s="48">
        <v>0</v>
      </c>
      <c r="AE75" s="48">
        <f t="shared" si="6"/>
        <v>60</v>
      </c>
      <c r="AF75" s="48">
        <f t="shared" si="7"/>
        <v>29</v>
      </c>
      <c r="AG75" s="43" t="e">
        <f t="shared" si="8"/>
        <v>#N/A</v>
      </c>
    </row>
    <row r="76" customHeight="1" spans="1:33">
      <c r="A76" s="36">
        <v>72</v>
      </c>
      <c r="B76" s="52"/>
      <c r="C76" s="52"/>
      <c r="D76" s="54" t="s">
        <v>398</v>
      </c>
      <c r="E76" s="42">
        <v>0</v>
      </c>
      <c r="F76" s="42" t="e">
        <f>VLOOKUP(D76,[1]Sheet1!$B:$D,3,0)</f>
        <v>#N/A</v>
      </c>
      <c r="G76" s="48">
        <v>5</v>
      </c>
      <c r="H76" s="48">
        <v>0</v>
      </c>
      <c r="I76" s="63">
        <v>2</v>
      </c>
      <c r="J76" s="63">
        <v>0</v>
      </c>
      <c r="K76" s="48">
        <v>2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2</v>
      </c>
      <c r="U76" s="48">
        <v>1</v>
      </c>
      <c r="V76" s="48">
        <v>0</v>
      </c>
      <c r="W76" s="48">
        <v>0</v>
      </c>
      <c r="X76" s="48">
        <v>1</v>
      </c>
      <c r="Y76" s="48">
        <v>0</v>
      </c>
      <c r="Z76" s="48">
        <v>0</v>
      </c>
      <c r="AA76" s="48">
        <v>0</v>
      </c>
      <c r="AB76" s="48">
        <v>0</v>
      </c>
      <c r="AC76" s="48">
        <v>0</v>
      </c>
      <c r="AD76" s="48">
        <v>0</v>
      </c>
      <c r="AE76" s="48">
        <f t="shared" si="6"/>
        <v>10</v>
      </c>
      <c r="AF76" s="48">
        <f t="shared" si="7"/>
        <v>3</v>
      </c>
      <c r="AG76" s="43" t="e">
        <f t="shared" si="8"/>
        <v>#N/A</v>
      </c>
    </row>
    <row r="77" customHeight="1" spans="1:33">
      <c r="A77" s="36">
        <v>73</v>
      </c>
      <c r="B77" s="52"/>
      <c r="C77" s="52"/>
      <c r="D77" s="66" t="s">
        <v>399</v>
      </c>
      <c r="E77" s="42">
        <v>0</v>
      </c>
      <c r="F77" s="42" t="e">
        <f>VLOOKUP(D77,[1]Sheet1!$B:$D,3,0)</f>
        <v>#N/A</v>
      </c>
      <c r="G77" s="48">
        <v>0</v>
      </c>
      <c r="H77" s="48">
        <v>0</v>
      </c>
      <c r="I77" s="63">
        <v>0</v>
      </c>
      <c r="J77" s="63">
        <v>0</v>
      </c>
      <c r="K77" s="48">
        <v>2</v>
      </c>
      <c r="L77" s="48">
        <v>0</v>
      </c>
      <c r="M77" s="48">
        <v>0</v>
      </c>
      <c r="N77" s="48">
        <v>0</v>
      </c>
      <c r="O77" s="48">
        <v>0</v>
      </c>
      <c r="P77" s="48">
        <v>0</v>
      </c>
      <c r="Q77" s="48">
        <v>0</v>
      </c>
      <c r="R77" s="48">
        <v>0</v>
      </c>
      <c r="S77" s="48">
        <v>0</v>
      </c>
      <c r="T77" s="48">
        <v>0</v>
      </c>
      <c r="U77" s="48">
        <v>0</v>
      </c>
      <c r="V77" s="48">
        <v>1.5</v>
      </c>
      <c r="W77" s="48">
        <v>0</v>
      </c>
      <c r="X77" s="48">
        <v>0</v>
      </c>
      <c r="Y77" s="48">
        <v>0</v>
      </c>
      <c r="Z77" s="48">
        <v>0</v>
      </c>
      <c r="AA77" s="48">
        <v>0</v>
      </c>
      <c r="AB77" s="48">
        <v>0</v>
      </c>
      <c r="AC77" s="48">
        <v>0</v>
      </c>
      <c r="AD77" s="48">
        <v>0</v>
      </c>
      <c r="AE77" s="48">
        <f t="shared" si="6"/>
        <v>2</v>
      </c>
      <c r="AF77" s="48">
        <f t="shared" si="7"/>
        <v>1.5</v>
      </c>
      <c r="AG77" s="43" t="e">
        <f t="shared" si="8"/>
        <v>#N/A</v>
      </c>
    </row>
    <row r="78" customHeight="1" spans="1:33">
      <c r="A78" s="36">
        <v>74</v>
      </c>
      <c r="B78" s="52"/>
      <c r="C78" s="52"/>
      <c r="D78" s="54" t="s">
        <v>400</v>
      </c>
      <c r="E78" s="42">
        <v>0</v>
      </c>
      <c r="F78" s="42" t="e">
        <f>VLOOKUP(D78,[1]Sheet1!$B:$D,3,0)</f>
        <v>#N/A</v>
      </c>
      <c r="G78" s="48">
        <v>7</v>
      </c>
      <c r="H78" s="48">
        <v>0</v>
      </c>
      <c r="I78" s="63">
        <v>4</v>
      </c>
      <c r="J78" s="63">
        <v>3</v>
      </c>
      <c r="K78" s="48">
        <v>6</v>
      </c>
      <c r="L78" s="48">
        <v>0</v>
      </c>
      <c r="M78" s="48">
        <v>7</v>
      </c>
      <c r="N78" s="48">
        <v>0</v>
      </c>
      <c r="O78" s="48">
        <v>0</v>
      </c>
      <c r="P78" s="48">
        <v>0</v>
      </c>
      <c r="Q78" s="48">
        <v>0</v>
      </c>
      <c r="R78" s="48">
        <v>4</v>
      </c>
      <c r="S78" s="48">
        <v>2</v>
      </c>
      <c r="T78" s="48">
        <v>2</v>
      </c>
      <c r="U78" s="48">
        <v>5</v>
      </c>
      <c r="V78" s="48">
        <v>4</v>
      </c>
      <c r="W78" s="48">
        <v>2</v>
      </c>
      <c r="X78" s="48">
        <v>3</v>
      </c>
      <c r="Y78" s="48">
        <v>2</v>
      </c>
      <c r="Z78" s="48">
        <v>0</v>
      </c>
      <c r="AA78" s="48">
        <v>3</v>
      </c>
      <c r="AB78" s="48">
        <v>0</v>
      </c>
      <c r="AC78" s="48">
        <v>2</v>
      </c>
      <c r="AD78" s="48">
        <v>0</v>
      </c>
      <c r="AE78" s="48">
        <f t="shared" si="6"/>
        <v>40</v>
      </c>
      <c r="AF78" s="48">
        <f t="shared" si="7"/>
        <v>16</v>
      </c>
      <c r="AG78" s="43" t="e">
        <f t="shared" si="8"/>
        <v>#N/A</v>
      </c>
    </row>
    <row r="79" customHeight="1" spans="1:33">
      <c r="A79" s="36">
        <v>75</v>
      </c>
      <c r="B79" s="52"/>
      <c r="C79" s="52"/>
      <c r="D79" s="54" t="s">
        <v>402</v>
      </c>
      <c r="E79" s="42">
        <v>0</v>
      </c>
      <c r="F79" s="42" t="e">
        <f>VLOOKUP(D79,[1]Sheet1!$B:$D,3,0)</f>
        <v>#N/A</v>
      </c>
      <c r="G79" s="48">
        <v>7</v>
      </c>
      <c r="H79" s="48">
        <v>0</v>
      </c>
      <c r="I79" s="63">
        <v>4</v>
      </c>
      <c r="J79" s="63">
        <v>0</v>
      </c>
      <c r="K79" s="48">
        <v>5</v>
      </c>
      <c r="L79" s="48">
        <v>0</v>
      </c>
      <c r="M79" s="48">
        <v>0</v>
      </c>
      <c r="N79" s="48">
        <v>3</v>
      </c>
      <c r="O79" s="48">
        <v>4</v>
      </c>
      <c r="P79" s="48">
        <v>0</v>
      </c>
      <c r="Q79" s="48">
        <v>2</v>
      </c>
      <c r="R79" s="48">
        <v>0</v>
      </c>
      <c r="S79" s="48">
        <v>1</v>
      </c>
      <c r="T79" s="48">
        <v>1</v>
      </c>
      <c r="U79" s="48">
        <v>4</v>
      </c>
      <c r="V79" s="48">
        <v>4</v>
      </c>
      <c r="W79" s="48">
        <v>0</v>
      </c>
      <c r="X79" s="48">
        <v>4.5</v>
      </c>
      <c r="Y79" s="48">
        <v>2</v>
      </c>
      <c r="Z79" s="48">
        <v>1</v>
      </c>
      <c r="AA79" s="48">
        <v>2</v>
      </c>
      <c r="AB79" s="48">
        <v>0</v>
      </c>
      <c r="AC79" s="48">
        <v>2</v>
      </c>
      <c r="AD79" s="48">
        <v>0</v>
      </c>
      <c r="AE79" s="48">
        <f t="shared" si="6"/>
        <v>33</v>
      </c>
      <c r="AF79" s="48">
        <f t="shared" si="7"/>
        <v>13.5</v>
      </c>
      <c r="AG79" s="43" t="e">
        <f t="shared" si="8"/>
        <v>#N/A</v>
      </c>
    </row>
    <row r="80" customHeight="1" spans="1:33">
      <c r="A80" s="36">
        <v>76</v>
      </c>
      <c r="B80" s="52"/>
      <c r="C80" s="52"/>
      <c r="D80" s="54" t="s">
        <v>428</v>
      </c>
      <c r="E80" s="42">
        <v>0</v>
      </c>
      <c r="F80" s="42" t="e">
        <f>VLOOKUP(D80,[1]Sheet1!$B:$D,3,0)</f>
        <v>#N/A</v>
      </c>
      <c r="G80" s="48">
        <v>4</v>
      </c>
      <c r="H80" s="48">
        <v>2</v>
      </c>
      <c r="I80" s="63">
        <v>4</v>
      </c>
      <c r="J80" s="63">
        <v>0</v>
      </c>
      <c r="K80" s="48">
        <v>2</v>
      </c>
      <c r="L80" s="48">
        <v>0</v>
      </c>
      <c r="M80" s="48">
        <v>0</v>
      </c>
      <c r="N80" s="48">
        <v>1</v>
      </c>
      <c r="O80" s="48">
        <v>2</v>
      </c>
      <c r="P80" s="48">
        <v>0</v>
      </c>
      <c r="Q80" s="48">
        <v>0</v>
      </c>
      <c r="R80" s="48">
        <v>0</v>
      </c>
      <c r="S80" s="48">
        <v>0</v>
      </c>
      <c r="T80" s="48">
        <v>1</v>
      </c>
      <c r="U80" s="48">
        <v>0</v>
      </c>
      <c r="V80" s="48">
        <v>0</v>
      </c>
      <c r="W80" s="48">
        <v>0</v>
      </c>
      <c r="X80" s="48">
        <v>1</v>
      </c>
      <c r="Y80" s="48">
        <v>1</v>
      </c>
      <c r="Z80" s="48">
        <v>1</v>
      </c>
      <c r="AA80" s="48">
        <v>2</v>
      </c>
      <c r="AB80" s="48">
        <v>1</v>
      </c>
      <c r="AC80" s="48">
        <v>0</v>
      </c>
      <c r="AD80" s="48">
        <v>0</v>
      </c>
      <c r="AE80" s="48">
        <f t="shared" si="6"/>
        <v>15</v>
      </c>
      <c r="AF80" s="48">
        <f t="shared" si="7"/>
        <v>7</v>
      </c>
      <c r="AG80" s="43" t="e">
        <f t="shared" si="8"/>
        <v>#N/A</v>
      </c>
    </row>
    <row r="81" customHeight="1" spans="1:33">
      <c r="A81" s="36">
        <v>77</v>
      </c>
      <c r="B81" s="52"/>
      <c r="C81" s="52"/>
      <c r="D81" s="54" t="s">
        <v>429</v>
      </c>
      <c r="E81" s="42">
        <v>0</v>
      </c>
      <c r="F81" s="42" t="e">
        <f>VLOOKUP(D81,[1]Sheet1!$B:$D,3,0)</f>
        <v>#N/A</v>
      </c>
      <c r="G81" s="48">
        <v>0</v>
      </c>
      <c r="H81" s="48">
        <v>0</v>
      </c>
      <c r="I81" s="63"/>
      <c r="J81" s="63"/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2</v>
      </c>
      <c r="T81" s="48">
        <v>1</v>
      </c>
      <c r="U81" s="48">
        <v>6</v>
      </c>
      <c r="V81" s="48">
        <v>2</v>
      </c>
      <c r="W81" s="48">
        <v>0</v>
      </c>
      <c r="X81" s="48">
        <v>0</v>
      </c>
      <c r="Y81" s="48">
        <v>0</v>
      </c>
      <c r="Z81" s="48">
        <v>2</v>
      </c>
      <c r="AA81" s="48">
        <v>0</v>
      </c>
      <c r="AB81" s="48">
        <v>2</v>
      </c>
      <c r="AC81" s="48">
        <v>0</v>
      </c>
      <c r="AD81" s="48">
        <v>0</v>
      </c>
      <c r="AE81" s="48">
        <f t="shared" si="6"/>
        <v>8</v>
      </c>
      <c r="AF81" s="48">
        <f t="shared" si="7"/>
        <v>7</v>
      </c>
      <c r="AG81" s="43" t="e">
        <f t="shared" si="8"/>
        <v>#N/A</v>
      </c>
    </row>
    <row r="82" customHeight="1" spans="1:33">
      <c r="A82" s="36">
        <v>78</v>
      </c>
      <c r="B82" s="52"/>
      <c r="C82" s="52"/>
      <c r="D82" s="54" t="s">
        <v>430</v>
      </c>
      <c r="E82" s="42">
        <v>0</v>
      </c>
      <c r="F82" s="42" t="e">
        <f>VLOOKUP(D82,[1]Sheet1!$B:$D,3,0)</f>
        <v>#N/A</v>
      </c>
      <c r="G82" s="48">
        <v>0</v>
      </c>
      <c r="H82" s="48">
        <v>0</v>
      </c>
      <c r="I82" s="63"/>
      <c r="J82" s="63"/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48">
        <v>0</v>
      </c>
      <c r="S82" s="48">
        <v>2</v>
      </c>
      <c r="T82" s="48">
        <v>0</v>
      </c>
      <c r="U82" s="48">
        <v>4</v>
      </c>
      <c r="V82" s="48">
        <v>0</v>
      </c>
      <c r="W82" s="48">
        <v>0</v>
      </c>
      <c r="X82" s="48">
        <v>1</v>
      </c>
      <c r="Y82" s="48">
        <v>4</v>
      </c>
      <c r="Z82" s="48">
        <v>0</v>
      </c>
      <c r="AA82" s="48">
        <v>2</v>
      </c>
      <c r="AB82" s="48">
        <v>1</v>
      </c>
      <c r="AC82" s="48">
        <v>0</v>
      </c>
      <c r="AD82" s="48">
        <v>5</v>
      </c>
      <c r="AE82" s="48">
        <f t="shared" si="6"/>
        <v>12</v>
      </c>
      <c r="AF82" s="48">
        <f t="shared" si="7"/>
        <v>7</v>
      </c>
      <c r="AG82" s="43" t="e">
        <f t="shared" si="8"/>
        <v>#N/A</v>
      </c>
    </row>
    <row r="83" customHeight="1" spans="1:33">
      <c r="A83" s="36">
        <v>79</v>
      </c>
      <c r="B83" s="52"/>
      <c r="C83" s="53" t="s">
        <v>403</v>
      </c>
      <c r="D83" s="67" t="s">
        <v>79</v>
      </c>
      <c r="E83" s="42">
        <v>0</v>
      </c>
      <c r="F83" s="42" t="e">
        <f>VLOOKUP(D83,[1]Sheet1!$B:$D,3,0)</f>
        <v>#N/A</v>
      </c>
      <c r="G83" s="48">
        <v>0</v>
      </c>
      <c r="H83" s="48">
        <v>0</v>
      </c>
      <c r="I83" s="63">
        <v>4</v>
      </c>
      <c r="J83" s="63">
        <v>0</v>
      </c>
      <c r="K83" s="48">
        <v>5</v>
      </c>
      <c r="L83" s="48">
        <v>2</v>
      </c>
      <c r="M83" s="48">
        <v>2</v>
      </c>
      <c r="N83" s="48">
        <v>2</v>
      </c>
      <c r="O83" s="48">
        <v>5</v>
      </c>
      <c r="P83" s="48">
        <v>0</v>
      </c>
      <c r="Q83" s="48">
        <v>0</v>
      </c>
      <c r="R83" s="48">
        <v>2.5</v>
      </c>
      <c r="S83" s="48">
        <v>0</v>
      </c>
      <c r="T83" s="48">
        <v>0</v>
      </c>
      <c r="U83" s="48">
        <v>0</v>
      </c>
      <c r="V83" s="48">
        <v>1.5</v>
      </c>
      <c r="W83" s="48">
        <v>0</v>
      </c>
      <c r="X83" s="48">
        <v>0</v>
      </c>
      <c r="Y83" s="48">
        <v>0</v>
      </c>
      <c r="Z83" s="48">
        <v>1</v>
      </c>
      <c r="AA83" s="48">
        <v>2</v>
      </c>
      <c r="AB83" s="48">
        <v>0</v>
      </c>
      <c r="AC83" s="48">
        <v>2</v>
      </c>
      <c r="AD83" s="48">
        <v>4</v>
      </c>
      <c r="AE83" s="48">
        <f t="shared" si="6"/>
        <v>20</v>
      </c>
      <c r="AF83" s="48">
        <f t="shared" si="7"/>
        <v>13</v>
      </c>
      <c r="AG83" s="43" t="e">
        <f t="shared" si="8"/>
        <v>#N/A</v>
      </c>
    </row>
    <row r="84" customHeight="1" spans="1:33">
      <c r="A84" s="36">
        <v>80</v>
      </c>
      <c r="B84" s="52"/>
      <c r="C84" s="55"/>
      <c r="D84" s="67" t="s">
        <v>404</v>
      </c>
      <c r="E84" s="42">
        <v>0</v>
      </c>
      <c r="F84" s="42" t="e">
        <f>VLOOKUP(D84,[1]Sheet1!$B:$D,3,0)</f>
        <v>#N/A</v>
      </c>
      <c r="G84" s="48">
        <v>10</v>
      </c>
      <c r="H84" s="48">
        <v>0</v>
      </c>
      <c r="I84" s="63">
        <v>4</v>
      </c>
      <c r="J84" s="63">
        <v>0</v>
      </c>
      <c r="K84" s="48">
        <v>6</v>
      </c>
      <c r="L84" s="48">
        <v>0</v>
      </c>
      <c r="M84" s="48">
        <v>3</v>
      </c>
      <c r="N84" s="48">
        <v>0</v>
      </c>
      <c r="O84" s="48">
        <v>0</v>
      </c>
      <c r="P84" s="48">
        <v>4</v>
      </c>
      <c r="Q84" s="48">
        <v>3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8">
        <v>2</v>
      </c>
      <c r="X84" s="48">
        <v>2</v>
      </c>
      <c r="Y84" s="48">
        <v>2</v>
      </c>
      <c r="Z84" s="48">
        <v>0</v>
      </c>
      <c r="AA84" s="48">
        <v>4</v>
      </c>
      <c r="AB84" s="48">
        <v>0</v>
      </c>
      <c r="AC84" s="48">
        <v>3</v>
      </c>
      <c r="AD84" s="48">
        <v>0</v>
      </c>
      <c r="AE84" s="48">
        <f t="shared" si="6"/>
        <v>37</v>
      </c>
      <c r="AF84" s="48">
        <f t="shared" si="7"/>
        <v>6</v>
      </c>
      <c r="AG84" s="43" t="e">
        <f t="shared" si="8"/>
        <v>#N/A</v>
      </c>
    </row>
    <row r="85" customHeight="1" spans="1:33">
      <c r="A85" s="36">
        <v>81</v>
      </c>
      <c r="B85" s="52"/>
      <c r="C85" s="55"/>
      <c r="D85" s="67" t="s">
        <v>405</v>
      </c>
      <c r="E85" s="42">
        <v>0</v>
      </c>
      <c r="F85" s="42" t="e">
        <f>VLOOKUP(D85,[1]Sheet1!$B:$D,3,0)</f>
        <v>#N/A</v>
      </c>
      <c r="G85" s="48">
        <v>0</v>
      </c>
      <c r="H85" s="48">
        <v>0</v>
      </c>
      <c r="I85" s="63">
        <v>4</v>
      </c>
      <c r="J85" s="63">
        <v>0</v>
      </c>
      <c r="K85" s="48">
        <v>8</v>
      </c>
      <c r="L85" s="48">
        <v>0</v>
      </c>
      <c r="M85" s="48">
        <v>7</v>
      </c>
      <c r="N85" s="48">
        <v>1</v>
      </c>
      <c r="O85" s="48">
        <v>5</v>
      </c>
      <c r="P85" s="48">
        <v>0</v>
      </c>
      <c r="Q85" s="48">
        <v>0</v>
      </c>
      <c r="R85" s="48">
        <v>3</v>
      </c>
      <c r="S85" s="48">
        <v>0</v>
      </c>
      <c r="T85" s="48">
        <v>1</v>
      </c>
      <c r="U85" s="48">
        <v>6</v>
      </c>
      <c r="V85" s="48">
        <v>2</v>
      </c>
      <c r="W85" s="48">
        <v>4</v>
      </c>
      <c r="X85" s="48">
        <v>2</v>
      </c>
      <c r="Y85" s="48">
        <v>0</v>
      </c>
      <c r="Z85" s="48">
        <v>3</v>
      </c>
      <c r="AA85" s="48">
        <v>8</v>
      </c>
      <c r="AB85" s="48">
        <v>0</v>
      </c>
      <c r="AC85" s="48">
        <v>10</v>
      </c>
      <c r="AD85" s="48">
        <v>0</v>
      </c>
      <c r="AE85" s="48">
        <f t="shared" si="6"/>
        <v>52</v>
      </c>
      <c r="AF85" s="48">
        <f t="shared" si="7"/>
        <v>12</v>
      </c>
      <c r="AG85" s="43" t="e">
        <f t="shared" si="8"/>
        <v>#N/A</v>
      </c>
    </row>
    <row r="86" customHeight="1" spans="1:33">
      <c r="A86" s="36">
        <v>82</v>
      </c>
      <c r="B86" s="52"/>
      <c r="C86" s="55"/>
      <c r="D86" s="67" t="s">
        <v>406</v>
      </c>
      <c r="E86" s="42">
        <v>0</v>
      </c>
      <c r="F86" s="42" t="e">
        <f>VLOOKUP(D86,[1]Sheet1!$B:$D,3,0)</f>
        <v>#N/A</v>
      </c>
      <c r="G86" s="48">
        <v>0</v>
      </c>
      <c r="H86" s="48">
        <v>0</v>
      </c>
      <c r="I86" s="63">
        <v>4</v>
      </c>
      <c r="J86" s="63">
        <v>0</v>
      </c>
      <c r="K86" s="48">
        <v>8</v>
      </c>
      <c r="L86" s="48">
        <v>0</v>
      </c>
      <c r="M86" s="48">
        <v>7</v>
      </c>
      <c r="N86" s="48">
        <v>1</v>
      </c>
      <c r="O86" s="48">
        <v>2</v>
      </c>
      <c r="P86" s="48">
        <v>3</v>
      </c>
      <c r="Q86" s="48">
        <v>12</v>
      </c>
      <c r="R86" s="48">
        <v>0</v>
      </c>
      <c r="S86" s="48">
        <v>3</v>
      </c>
      <c r="T86" s="48">
        <v>3.5</v>
      </c>
      <c r="U86" s="48">
        <v>2</v>
      </c>
      <c r="V86" s="48">
        <v>3</v>
      </c>
      <c r="W86" s="48">
        <v>4</v>
      </c>
      <c r="X86" s="48">
        <v>4</v>
      </c>
      <c r="Y86" s="48">
        <v>0</v>
      </c>
      <c r="Z86" s="48">
        <v>4.5</v>
      </c>
      <c r="AA86" s="48">
        <v>8</v>
      </c>
      <c r="AB86" s="48">
        <v>0</v>
      </c>
      <c r="AC86" s="48">
        <v>6</v>
      </c>
      <c r="AD86" s="48">
        <v>0</v>
      </c>
      <c r="AE86" s="48">
        <f t="shared" si="6"/>
        <v>56</v>
      </c>
      <c r="AF86" s="48">
        <f t="shared" si="7"/>
        <v>19</v>
      </c>
      <c r="AG86" s="43" t="e">
        <f t="shared" si="8"/>
        <v>#N/A</v>
      </c>
    </row>
    <row r="87" customHeight="1" spans="1:33">
      <c r="A87" s="36">
        <v>83</v>
      </c>
      <c r="B87" s="52"/>
      <c r="C87" s="55"/>
      <c r="D87" s="67" t="s">
        <v>431</v>
      </c>
      <c r="E87" s="69">
        <v>0</v>
      </c>
      <c r="F87" s="42" t="e">
        <f>VLOOKUP(D87,[1]Sheet1!$B:$D,3,0)</f>
        <v>#N/A</v>
      </c>
      <c r="G87" s="48">
        <v>0</v>
      </c>
      <c r="H87" s="48">
        <v>0</v>
      </c>
      <c r="I87" s="70"/>
      <c r="J87" s="70"/>
      <c r="K87" s="48">
        <v>0</v>
      </c>
      <c r="L87" s="48">
        <v>0</v>
      </c>
      <c r="M87" s="48">
        <v>0</v>
      </c>
      <c r="N87" s="48">
        <v>1</v>
      </c>
      <c r="O87" s="48">
        <v>0</v>
      </c>
      <c r="P87" s="48">
        <v>0</v>
      </c>
      <c r="Q87" s="48">
        <v>1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1</v>
      </c>
      <c r="Z87" s="48">
        <v>1</v>
      </c>
      <c r="AA87" s="48">
        <v>0</v>
      </c>
      <c r="AB87" s="48">
        <v>0</v>
      </c>
      <c r="AC87" s="48">
        <v>0</v>
      </c>
      <c r="AD87" s="48">
        <v>0</v>
      </c>
      <c r="AE87" s="48">
        <f t="shared" si="6"/>
        <v>2</v>
      </c>
      <c r="AF87" s="48">
        <f t="shared" si="7"/>
        <v>2</v>
      </c>
      <c r="AG87" s="43" t="e">
        <f t="shared" si="8"/>
        <v>#N/A</v>
      </c>
    </row>
    <row r="88" customHeight="1" spans="1:33">
      <c r="A88" s="36">
        <v>84</v>
      </c>
      <c r="B88" s="52"/>
      <c r="C88" s="55"/>
      <c r="D88" s="67" t="s">
        <v>432</v>
      </c>
      <c r="E88" s="69">
        <v>0</v>
      </c>
      <c r="F88" s="42" t="e">
        <f>VLOOKUP(D88,[1]Sheet1!$B:$D,3,0)</f>
        <v>#N/A</v>
      </c>
      <c r="G88" s="48">
        <v>0</v>
      </c>
      <c r="H88" s="48">
        <v>0</v>
      </c>
      <c r="I88" s="70"/>
      <c r="J88" s="70"/>
      <c r="K88" s="48">
        <v>0</v>
      </c>
      <c r="L88" s="48">
        <v>0</v>
      </c>
      <c r="M88" s="48">
        <v>0</v>
      </c>
      <c r="N88" s="48">
        <v>0</v>
      </c>
      <c r="O88" s="48">
        <v>5</v>
      </c>
      <c r="P88" s="48">
        <v>0</v>
      </c>
      <c r="Q88" s="48">
        <v>0</v>
      </c>
      <c r="R88" s="48">
        <v>3</v>
      </c>
      <c r="S88" s="48">
        <v>0</v>
      </c>
      <c r="T88" s="48">
        <v>2</v>
      </c>
      <c r="U88" s="48">
        <v>6</v>
      </c>
      <c r="V88" s="48">
        <v>0</v>
      </c>
      <c r="W88" s="48">
        <v>2</v>
      </c>
      <c r="X88" s="48">
        <v>3</v>
      </c>
      <c r="Y88" s="48">
        <v>0</v>
      </c>
      <c r="Z88" s="48">
        <v>2</v>
      </c>
      <c r="AA88" s="48">
        <v>8</v>
      </c>
      <c r="AB88" s="48">
        <v>0</v>
      </c>
      <c r="AC88" s="48">
        <v>10</v>
      </c>
      <c r="AD88" s="48">
        <v>0</v>
      </c>
      <c r="AE88" s="48">
        <f t="shared" si="6"/>
        <v>31</v>
      </c>
      <c r="AF88" s="48">
        <f t="shared" si="7"/>
        <v>10</v>
      </c>
      <c r="AG88" s="43" t="e">
        <f t="shared" si="8"/>
        <v>#N/A</v>
      </c>
    </row>
    <row r="89" customHeight="1" spans="1:33">
      <c r="A89" s="36">
        <v>85</v>
      </c>
      <c r="B89" s="52"/>
      <c r="C89" s="55"/>
      <c r="D89" s="67" t="s">
        <v>433</v>
      </c>
      <c r="E89" s="69">
        <v>0</v>
      </c>
      <c r="F89" s="42" t="e">
        <f>VLOOKUP(D89,[1]Sheet1!$B:$D,3,0)</f>
        <v>#N/A</v>
      </c>
      <c r="G89" s="48">
        <v>0</v>
      </c>
      <c r="H89" s="48">
        <v>0</v>
      </c>
      <c r="I89" s="70"/>
      <c r="J89" s="70"/>
      <c r="K89" s="48">
        <v>0</v>
      </c>
      <c r="L89" s="48">
        <v>0</v>
      </c>
      <c r="M89" s="48">
        <v>0</v>
      </c>
      <c r="N89" s="48">
        <v>0</v>
      </c>
      <c r="O89" s="48">
        <v>2</v>
      </c>
      <c r="P89" s="48">
        <v>0</v>
      </c>
      <c r="Q89" s="48">
        <v>12</v>
      </c>
      <c r="R89" s="48">
        <v>0</v>
      </c>
      <c r="S89" s="48">
        <v>9</v>
      </c>
      <c r="T89" s="48">
        <v>0</v>
      </c>
      <c r="U89" s="48">
        <v>4</v>
      </c>
      <c r="V89" s="48">
        <v>5</v>
      </c>
      <c r="W89" s="48">
        <v>4</v>
      </c>
      <c r="X89" s="48">
        <v>3</v>
      </c>
      <c r="Y89" s="48">
        <v>0</v>
      </c>
      <c r="Z89" s="48">
        <v>1</v>
      </c>
      <c r="AA89" s="48">
        <v>8</v>
      </c>
      <c r="AB89" s="48">
        <v>0</v>
      </c>
      <c r="AC89" s="48">
        <v>8</v>
      </c>
      <c r="AD89" s="48">
        <v>0</v>
      </c>
      <c r="AE89" s="48">
        <f t="shared" si="6"/>
        <v>47</v>
      </c>
      <c r="AF89" s="48">
        <f t="shared" si="7"/>
        <v>9</v>
      </c>
      <c r="AG89" s="43" t="e">
        <f t="shared" si="8"/>
        <v>#N/A</v>
      </c>
    </row>
    <row r="90" customHeight="1" spans="1:33">
      <c r="A90" s="36">
        <v>86</v>
      </c>
      <c r="B90" s="52"/>
      <c r="C90" s="55"/>
      <c r="D90" s="67" t="s">
        <v>434</v>
      </c>
      <c r="E90" s="69">
        <v>0</v>
      </c>
      <c r="F90" s="42" t="e">
        <f>VLOOKUP(D90,[1]Sheet1!$B:$D,3,0)</f>
        <v>#N/A</v>
      </c>
      <c r="G90" s="48">
        <v>0</v>
      </c>
      <c r="H90" s="48">
        <v>0</v>
      </c>
      <c r="I90" s="70"/>
      <c r="J90" s="70"/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4</v>
      </c>
      <c r="T90" s="48">
        <v>0</v>
      </c>
      <c r="U90" s="48">
        <v>8</v>
      </c>
      <c r="V90" s="48">
        <v>0</v>
      </c>
      <c r="W90" s="48">
        <v>11</v>
      </c>
      <c r="X90" s="48">
        <v>1</v>
      </c>
      <c r="Y90" s="48">
        <v>4</v>
      </c>
      <c r="Z90" s="48">
        <v>5</v>
      </c>
      <c r="AA90" s="48">
        <v>8</v>
      </c>
      <c r="AB90" s="48">
        <v>0</v>
      </c>
      <c r="AC90" s="48">
        <v>10</v>
      </c>
      <c r="AD90" s="48">
        <v>0</v>
      </c>
      <c r="AE90" s="48">
        <f t="shared" si="6"/>
        <v>45</v>
      </c>
      <c r="AF90" s="48">
        <f t="shared" si="7"/>
        <v>6</v>
      </c>
      <c r="AG90" s="43" t="e">
        <f t="shared" si="8"/>
        <v>#N/A</v>
      </c>
    </row>
    <row r="91" customHeight="1" spans="1:33">
      <c r="A91" s="36">
        <v>87</v>
      </c>
      <c r="B91" s="52"/>
      <c r="C91" s="55"/>
      <c r="D91" s="67" t="s">
        <v>435</v>
      </c>
      <c r="E91" s="69">
        <v>0</v>
      </c>
      <c r="F91" s="42" t="e">
        <f>VLOOKUP(D91,[1]Sheet1!$B:$D,3,0)</f>
        <v>#N/A</v>
      </c>
      <c r="G91" s="48">
        <v>0</v>
      </c>
      <c r="H91" s="48">
        <v>0</v>
      </c>
      <c r="I91" s="70"/>
      <c r="J91" s="70"/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  <c r="T91" s="48">
        <v>0</v>
      </c>
      <c r="U91" s="48">
        <v>0</v>
      </c>
      <c r="V91" s="48">
        <v>1</v>
      </c>
      <c r="W91" s="48">
        <v>4</v>
      </c>
      <c r="X91" s="48">
        <v>1</v>
      </c>
      <c r="Y91" s="48">
        <v>0</v>
      </c>
      <c r="Z91" s="48">
        <v>1</v>
      </c>
      <c r="AA91" s="48">
        <v>0</v>
      </c>
      <c r="AB91" s="48">
        <v>2</v>
      </c>
      <c r="AC91" s="48">
        <v>0</v>
      </c>
      <c r="AD91" s="48">
        <v>0</v>
      </c>
      <c r="AE91" s="48">
        <f t="shared" si="6"/>
        <v>4</v>
      </c>
      <c r="AF91" s="48">
        <f t="shared" si="7"/>
        <v>5</v>
      </c>
      <c r="AG91" s="43" t="e">
        <f t="shared" si="8"/>
        <v>#N/A</v>
      </c>
    </row>
    <row r="92" customHeight="1" spans="1:33">
      <c r="A92" s="36">
        <v>88</v>
      </c>
      <c r="B92" s="52"/>
      <c r="C92" s="55"/>
      <c r="D92" s="67" t="s">
        <v>436</v>
      </c>
      <c r="E92" s="69">
        <v>0</v>
      </c>
      <c r="F92" s="42" t="e">
        <f>VLOOKUP(D92,[1]Sheet1!$B:$D,3,0)</f>
        <v>#N/A</v>
      </c>
      <c r="G92" s="48">
        <v>0</v>
      </c>
      <c r="H92" s="48">
        <v>0</v>
      </c>
      <c r="I92" s="70"/>
      <c r="J92" s="70"/>
      <c r="K92" s="48">
        <v>0</v>
      </c>
      <c r="L92" s="48">
        <v>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8">
        <v>0</v>
      </c>
      <c r="V92" s="48">
        <v>0</v>
      </c>
      <c r="W92" s="48">
        <v>0</v>
      </c>
      <c r="X92" s="48">
        <v>0.5</v>
      </c>
      <c r="Y92" s="48">
        <v>0</v>
      </c>
      <c r="Z92" s="48">
        <v>6</v>
      </c>
      <c r="AA92" s="48">
        <v>0</v>
      </c>
      <c r="AB92" s="48">
        <v>3</v>
      </c>
      <c r="AC92" s="48">
        <v>4</v>
      </c>
      <c r="AD92" s="48">
        <v>0</v>
      </c>
      <c r="AE92" s="48">
        <f t="shared" si="6"/>
        <v>4</v>
      </c>
      <c r="AF92" s="48">
        <f t="shared" si="7"/>
        <v>9.5</v>
      </c>
      <c r="AG92" s="43" t="e">
        <f t="shared" si="8"/>
        <v>#N/A</v>
      </c>
    </row>
    <row r="93" customHeight="1" spans="1:33">
      <c r="A93" s="36">
        <v>89</v>
      </c>
      <c r="B93" s="52"/>
      <c r="C93" s="55"/>
      <c r="D93" s="67" t="s">
        <v>437</v>
      </c>
      <c r="E93" s="69">
        <v>0</v>
      </c>
      <c r="F93" s="42" t="e">
        <f>VLOOKUP(D93,[1]Sheet1!$B:$D,3,0)</f>
        <v>#N/A</v>
      </c>
      <c r="G93" s="48">
        <v>0</v>
      </c>
      <c r="H93" s="48">
        <v>0</v>
      </c>
      <c r="I93" s="70"/>
      <c r="J93" s="70"/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0</v>
      </c>
      <c r="R93" s="48">
        <v>0</v>
      </c>
      <c r="S93" s="48">
        <v>0</v>
      </c>
      <c r="T93" s="48">
        <v>0</v>
      </c>
      <c r="U93" s="48">
        <v>0</v>
      </c>
      <c r="V93" s="48">
        <v>0</v>
      </c>
      <c r="W93" s="48">
        <v>0</v>
      </c>
      <c r="X93" s="48">
        <v>0</v>
      </c>
      <c r="Y93" s="48">
        <v>1</v>
      </c>
      <c r="Z93" s="48">
        <v>1</v>
      </c>
      <c r="AA93" s="48">
        <v>0</v>
      </c>
      <c r="AB93" s="48">
        <v>2</v>
      </c>
      <c r="AC93" s="48">
        <v>5</v>
      </c>
      <c r="AD93" s="48">
        <v>0</v>
      </c>
      <c r="AE93" s="48">
        <f t="shared" si="6"/>
        <v>6</v>
      </c>
      <c r="AF93" s="48">
        <f t="shared" si="7"/>
        <v>3</v>
      </c>
      <c r="AG93" s="43" t="e">
        <f t="shared" si="8"/>
        <v>#N/A</v>
      </c>
    </row>
    <row r="94" customHeight="1" spans="1:33">
      <c r="A94" s="36">
        <v>90</v>
      </c>
      <c r="B94" s="52"/>
      <c r="C94" s="60"/>
      <c r="D94" s="67" t="s">
        <v>438</v>
      </c>
      <c r="E94" s="69"/>
      <c r="F94" s="42" t="e">
        <f>VLOOKUP(D94,[1]Sheet1!$B:$D,3,0)</f>
        <v>#N/A</v>
      </c>
      <c r="G94" s="48">
        <v>0</v>
      </c>
      <c r="H94" s="48">
        <v>0</v>
      </c>
      <c r="I94" s="70"/>
      <c r="J94" s="70"/>
      <c r="K94" s="48"/>
      <c r="L94" s="48"/>
      <c r="M94" s="48"/>
      <c r="N94" s="48"/>
      <c r="O94" s="48">
        <v>0</v>
      </c>
      <c r="P94" s="48">
        <v>0</v>
      </c>
      <c r="Q94" s="48">
        <v>0</v>
      </c>
      <c r="R94" s="48">
        <v>0</v>
      </c>
      <c r="S94" s="48"/>
      <c r="T94" s="48"/>
      <c r="U94" s="48">
        <v>0</v>
      </c>
      <c r="V94" s="48">
        <v>0</v>
      </c>
      <c r="W94" s="48">
        <v>0</v>
      </c>
      <c r="X94" s="48">
        <v>0</v>
      </c>
      <c r="Y94" s="48">
        <v>0</v>
      </c>
      <c r="Z94" s="48">
        <v>0</v>
      </c>
      <c r="AA94" s="48">
        <v>0</v>
      </c>
      <c r="AB94" s="48">
        <v>0</v>
      </c>
      <c r="AC94" s="48">
        <v>0</v>
      </c>
      <c r="AD94" s="48">
        <v>0</v>
      </c>
      <c r="AE94" s="48">
        <f t="shared" si="6"/>
        <v>0</v>
      </c>
      <c r="AF94" s="48">
        <f t="shared" si="7"/>
        <v>0</v>
      </c>
      <c r="AG94" s="43" t="e">
        <f t="shared" si="8"/>
        <v>#N/A</v>
      </c>
    </row>
    <row r="95" customHeight="1" spans="1:33">
      <c r="A95" s="36">
        <v>91</v>
      </c>
      <c r="B95" s="52"/>
      <c r="C95" s="52" t="s">
        <v>407</v>
      </c>
      <c r="D95" s="68" t="s">
        <v>408</v>
      </c>
      <c r="E95" s="69">
        <v>0</v>
      </c>
      <c r="F95" s="42" t="e">
        <f>VLOOKUP(D95,[1]Sheet1!$B:$D,3,0)</f>
        <v>#N/A</v>
      </c>
      <c r="G95" s="48">
        <v>0</v>
      </c>
      <c r="H95" s="48">
        <v>0</v>
      </c>
      <c r="I95" s="70">
        <v>0</v>
      </c>
      <c r="J95" s="70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8">
        <v>0</v>
      </c>
      <c r="Q95" s="48">
        <v>0</v>
      </c>
      <c r="R95" s="48">
        <v>0</v>
      </c>
      <c r="S95" s="48">
        <v>0</v>
      </c>
      <c r="T95" s="48">
        <v>0</v>
      </c>
      <c r="U95" s="48">
        <v>0</v>
      </c>
      <c r="V95" s="48">
        <v>0</v>
      </c>
      <c r="W95" s="48">
        <v>0</v>
      </c>
      <c r="X95" s="48">
        <v>0</v>
      </c>
      <c r="Y95" s="48">
        <v>0</v>
      </c>
      <c r="Z95" s="48">
        <v>0</v>
      </c>
      <c r="AA95" s="48">
        <v>0</v>
      </c>
      <c r="AB95" s="48">
        <v>0</v>
      </c>
      <c r="AC95" s="48">
        <v>0</v>
      </c>
      <c r="AD95" s="48">
        <v>0</v>
      </c>
      <c r="AE95" s="48">
        <f t="shared" si="6"/>
        <v>0</v>
      </c>
      <c r="AF95" s="48">
        <f t="shared" si="7"/>
        <v>0</v>
      </c>
      <c r="AG95" s="43" t="e">
        <f t="shared" si="8"/>
        <v>#N/A</v>
      </c>
    </row>
  </sheetData>
  <mergeCells count="13">
    <mergeCell ref="B1:AG1"/>
    <mergeCell ref="B2:C2"/>
    <mergeCell ref="A2:A4"/>
    <mergeCell ref="B13:B95"/>
    <mergeCell ref="C13:C35"/>
    <mergeCell ref="C36:C37"/>
    <mergeCell ref="C39:C57"/>
    <mergeCell ref="C58:C62"/>
    <mergeCell ref="C63:C82"/>
    <mergeCell ref="C83:C94"/>
    <mergeCell ref="B3:C4"/>
    <mergeCell ref="B9:C12"/>
    <mergeCell ref="B5:C8"/>
  </mergeCells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7"/>
  <sheetViews>
    <sheetView zoomScale="85" zoomScaleNormal="85" workbookViewId="0">
      <pane xSplit="6" ySplit="4" topLeftCell="G23" activePane="bottomRight" state="frozen"/>
      <selection/>
      <selection pane="topRight"/>
      <selection pane="bottomLeft"/>
      <selection pane="bottomRight" activeCell="I47" sqref="I47"/>
    </sheetView>
  </sheetViews>
  <sheetFormatPr defaultColWidth="9" defaultRowHeight="18" customHeight="1"/>
  <cols>
    <col min="1" max="1" width="9" style="34"/>
    <col min="2" max="2" width="13.5" style="34" customWidth="1"/>
    <col min="3" max="3" width="20.5" style="34" customWidth="1"/>
    <col min="4" max="4" width="16.625" style="34" customWidth="1"/>
    <col min="5" max="5" width="13.625" style="34" customWidth="1"/>
    <col min="6" max="6" width="15.25" style="34" customWidth="1"/>
    <col min="7" max="7" width="11.875" style="34" customWidth="1"/>
    <col min="8" max="8" width="12.125" style="34" customWidth="1"/>
    <col min="9" max="9" width="12" style="34" customWidth="1"/>
    <col min="10" max="10" width="10.375" style="34" customWidth="1"/>
    <col min="11" max="11" width="10.5" style="34" customWidth="1"/>
    <col min="12" max="12" width="10" style="34" customWidth="1"/>
    <col min="13" max="13" width="7.625" style="34" customWidth="1"/>
    <col min="14" max="14" width="8" style="34" customWidth="1"/>
    <col min="15" max="15" width="9.875" style="34" customWidth="1"/>
    <col min="16" max="16" width="9.25" style="34" customWidth="1"/>
    <col min="17" max="17" width="10.875" style="34" customWidth="1"/>
    <col min="18" max="18" width="8.625" style="34" customWidth="1"/>
    <col min="19" max="20" width="6.625" style="34" customWidth="1"/>
    <col min="21" max="21" width="9.625" style="34" customWidth="1"/>
    <col min="22" max="22" width="9.75" style="34" customWidth="1"/>
    <col min="23" max="23" width="8.75" style="34" customWidth="1"/>
    <col min="24" max="24" width="8.5" style="34" customWidth="1"/>
    <col min="25" max="25" width="9.25" style="34" customWidth="1"/>
    <col min="26" max="26" width="9.125" style="34" customWidth="1"/>
    <col min="27" max="27" width="14.75" style="34" customWidth="1"/>
    <col min="28" max="28" width="12.625" style="34" customWidth="1"/>
    <col min="29" max="29" width="14" style="34" customWidth="1"/>
    <col min="30" max="30" width="18.875" style="34" customWidth="1"/>
    <col min="31" max="31" width="30.625" style="34" customWidth="1"/>
    <col min="32" max="32" width="16.875" style="34" customWidth="1"/>
    <col min="33" max="33" width="16.375" style="34" customWidth="1"/>
    <col min="34" max="34" width="20.25" style="34" customWidth="1"/>
    <col min="35" max="16383" width="9" style="34"/>
  </cols>
  <sheetData>
    <row r="1" ht="29.1" customHeight="1" spans="2:34">
      <c r="B1" s="35" t="s">
        <v>439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customHeight="1" spans="1:34">
      <c r="A2" s="36" t="s">
        <v>357</v>
      </c>
      <c r="B2" s="37" t="s">
        <v>159</v>
      </c>
      <c r="C2" s="38"/>
      <c r="D2" s="39" t="s">
        <v>1</v>
      </c>
      <c r="E2" s="39" t="s">
        <v>410</v>
      </c>
      <c r="F2" s="39" t="s">
        <v>440</v>
      </c>
      <c r="G2" s="39" t="s">
        <v>3</v>
      </c>
      <c r="H2" s="39" t="s">
        <v>4</v>
      </c>
      <c r="I2" s="39" t="s">
        <v>5</v>
      </c>
      <c r="J2" s="39" t="s">
        <v>6</v>
      </c>
      <c r="K2" s="39" t="s">
        <v>7</v>
      </c>
      <c r="L2" s="39" t="s">
        <v>8</v>
      </c>
      <c r="M2" s="39" t="s">
        <v>9</v>
      </c>
      <c r="N2" s="39" t="s">
        <v>10</v>
      </c>
      <c r="O2" s="39" t="s">
        <v>11</v>
      </c>
      <c r="P2" s="39" t="s">
        <v>12</v>
      </c>
      <c r="Q2" s="39" t="s">
        <v>13</v>
      </c>
      <c r="R2" s="39" t="s">
        <v>14</v>
      </c>
      <c r="S2" s="39" t="s">
        <v>15</v>
      </c>
      <c r="T2" s="39" t="s">
        <v>16</v>
      </c>
      <c r="U2" s="39" t="s">
        <v>17</v>
      </c>
      <c r="V2" s="39" t="s">
        <v>18</v>
      </c>
      <c r="W2" s="39" t="s">
        <v>19</v>
      </c>
      <c r="X2" s="39" t="s">
        <v>20</v>
      </c>
      <c r="Y2" s="39" t="s">
        <v>21</v>
      </c>
      <c r="Z2" s="39" t="s">
        <v>22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2</v>
      </c>
      <c r="AF2" s="39" t="s">
        <v>159</v>
      </c>
      <c r="AG2" s="39" t="s">
        <v>411</v>
      </c>
      <c r="AH2" s="39" t="s">
        <v>27</v>
      </c>
    </row>
    <row r="3" customHeight="1" spans="1:34">
      <c r="A3" s="36"/>
      <c r="B3" s="40" t="s">
        <v>160</v>
      </c>
      <c r="C3" s="41"/>
      <c r="D3" s="42" t="s">
        <v>28</v>
      </c>
      <c r="E3" s="43" t="s">
        <v>441</v>
      </c>
      <c r="F3" s="43" t="s">
        <v>442</v>
      </c>
      <c r="G3" s="42" t="s">
        <v>3</v>
      </c>
      <c r="H3" s="42"/>
      <c r="I3" s="42" t="s">
        <v>5</v>
      </c>
      <c r="J3" s="42"/>
      <c r="K3" s="42" t="s">
        <v>7</v>
      </c>
      <c r="L3" s="42"/>
      <c r="M3" s="42" t="s">
        <v>9</v>
      </c>
      <c r="N3" s="42"/>
      <c r="O3" s="42" t="s">
        <v>11</v>
      </c>
      <c r="P3" s="42"/>
      <c r="Q3" s="42" t="s">
        <v>13</v>
      </c>
      <c r="R3" s="42"/>
      <c r="S3" s="42" t="s">
        <v>15</v>
      </c>
      <c r="T3" s="42"/>
      <c r="U3" s="42" t="s">
        <v>17</v>
      </c>
      <c r="V3" s="42"/>
      <c r="W3" s="42" t="s">
        <v>19</v>
      </c>
      <c r="X3" s="42"/>
      <c r="Y3" s="42" t="s">
        <v>21</v>
      </c>
      <c r="Z3" s="42"/>
      <c r="AA3" s="42" t="s">
        <v>23</v>
      </c>
      <c r="AB3" s="42"/>
      <c r="AC3" s="42" t="s">
        <v>25</v>
      </c>
      <c r="AD3" s="42"/>
      <c r="AE3" s="42" t="s">
        <v>30</v>
      </c>
      <c r="AF3" s="42" t="s">
        <v>413</v>
      </c>
      <c r="AG3" s="42" t="s">
        <v>414</v>
      </c>
      <c r="AH3" s="42" t="s">
        <v>30</v>
      </c>
    </row>
    <row r="4" customHeight="1" spans="1:34">
      <c r="A4" s="36"/>
      <c r="B4" s="37"/>
      <c r="C4" s="38"/>
      <c r="D4" s="42"/>
      <c r="E4" s="42"/>
      <c r="F4" s="42"/>
      <c r="G4" s="44" t="s">
        <v>31</v>
      </c>
      <c r="H4" s="45" t="s">
        <v>32</v>
      </c>
      <c r="I4" s="44" t="s">
        <v>31</v>
      </c>
      <c r="J4" s="45" t="s">
        <v>32</v>
      </c>
      <c r="K4" s="44" t="s">
        <v>31</v>
      </c>
      <c r="L4" s="45" t="s">
        <v>32</v>
      </c>
      <c r="M4" s="44" t="s">
        <v>31</v>
      </c>
      <c r="N4" s="45" t="s">
        <v>32</v>
      </c>
      <c r="O4" s="44" t="s">
        <v>31</v>
      </c>
      <c r="P4" s="45" t="s">
        <v>32</v>
      </c>
      <c r="Q4" s="64" t="s">
        <v>31</v>
      </c>
      <c r="R4" s="65" t="s">
        <v>32</v>
      </c>
      <c r="S4" s="44" t="s">
        <v>31</v>
      </c>
      <c r="T4" s="45" t="s">
        <v>32</v>
      </c>
      <c r="U4" s="44" t="s">
        <v>31</v>
      </c>
      <c r="V4" s="45" t="s">
        <v>32</v>
      </c>
      <c r="W4" s="44" t="s">
        <v>31</v>
      </c>
      <c r="X4" s="45" t="s">
        <v>32</v>
      </c>
      <c r="Y4" s="44" t="s">
        <v>31</v>
      </c>
      <c r="Z4" s="45" t="s">
        <v>32</v>
      </c>
      <c r="AA4" s="44" t="s">
        <v>31</v>
      </c>
      <c r="AB4" s="45" t="s">
        <v>32</v>
      </c>
      <c r="AC4" s="44" t="s">
        <v>31</v>
      </c>
      <c r="AD4" s="45" t="s">
        <v>32</v>
      </c>
      <c r="AE4" s="45"/>
      <c r="AF4" s="45"/>
      <c r="AG4" s="45"/>
      <c r="AH4" s="43"/>
    </row>
    <row r="5" customHeight="1" spans="1:34">
      <c r="A5" s="36">
        <v>1</v>
      </c>
      <c r="B5" s="46" t="s">
        <v>163</v>
      </c>
      <c r="C5" s="47"/>
      <c r="D5" s="42" t="s">
        <v>164</v>
      </c>
      <c r="E5" s="42">
        <v>0</v>
      </c>
      <c r="F5" s="42"/>
      <c r="G5" s="48">
        <v>0</v>
      </c>
      <c r="H5" s="48">
        <v>0.5</v>
      </c>
      <c r="I5" s="63">
        <v>0</v>
      </c>
      <c r="J5" s="63">
        <v>0</v>
      </c>
      <c r="K5" s="48">
        <v>0</v>
      </c>
      <c r="L5" s="48">
        <v>0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>
        <v>0</v>
      </c>
      <c r="AB5" s="48"/>
      <c r="AC5" s="48"/>
      <c r="AD5" s="48"/>
      <c r="AE5" s="48">
        <f t="shared" ref="AE5:AE12" si="0">G5-H5+I5-J5+K5-L5+M5-N5+O5-P5+Q5-R5+S5-T5+U5-V5+W5-X5+Y5-Z5+AA5-AB5+AC5-AD5</f>
        <v>-0.5</v>
      </c>
      <c r="AF5" s="48">
        <f>G5+I5+K5+M5+O5+Q5+S5+U5+W5+Y5+AA5+AC5</f>
        <v>0</v>
      </c>
      <c r="AG5" s="48">
        <f>H5+J5+L5+N5+P5+R5+T5+V5+X5+Z5+AB5+AD5</f>
        <v>0.5</v>
      </c>
      <c r="AH5" s="43"/>
    </row>
    <row r="6" customHeight="1" spans="1:34">
      <c r="A6" s="36">
        <v>2</v>
      </c>
      <c r="B6" s="46"/>
      <c r="C6" s="47"/>
      <c r="D6" s="48" t="s">
        <v>415</v>
      </c>
      <c r="E6" s="42">
        <v>0</v>
      </c>
      <c r="F6" s="42"/>
      <c r="G6" s="48">
        <v>0</v>
      </c>
      <c r="H6" s="48">
        <v>0</v>
      </c>
      <c r="I6" s="63">
        <v>0</v>
      </c>
      <c r="J6" s="63">
        <v>0</v>
      </c>
      <c r="K6" s="48">
        <v>0</v>
      </c>
      <c r="L6" s="48">
        <v>1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>
        <v>0</v>
      </c>
      <c r="AB6" s="48"/>
      <c r="AC6" s="48"/>
      <c r="AD6" s="48"/>
      <c r="AE6" s="48">
        <f t="shared" si="0"/>
        <v>-1</v>
      </c>
      <c r="AF6" s="48"/>
      <c r="AG6" s="48"/>
      <c r="AH6" s="43"/>
    </row>
    <row r="7" customHeight="1" spans="1:34">
      <c r="A7" s="36">
        <v>3</v>
      </c>
      <c r="B7" s="46"/>
      <c r="C7" s="47"/>
      <c r="D7" s="48" t="s">
        <v>359</v>
      </c>
      <c r="E7" s="42">
        <v>0</v>
      </c>
      <c r="F7" s="42"/>
      <c r="G7" s="48">
        <v>0</v>
      </c>
      <c r="H7" s="48">
        <v>0</v>
      </c>
      <c r="I7" s="63">
        <v>0</v>
      </c>
      <c r="J7" s="63">
        <v>1</v>
      </c>
      <c r="K7" s="48">
        <v>0</v>
      </c>
      <c r="L7" s="48">
        <v>0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>
        <v>0</v>
      </c>
      <c r="AB7" s="48"/>
      <c r="AC7" s="48"/>
      <c r="AD7" s="48"/>
      <c r="AE7" s="48">
        <f t="shared" si="0"/>
        <v>-1</v>
      </c>
      <c r="AF7" s="48"/>
      <c r="AG7" s="48"/>
      <c r="AH7" s="43"/>
    </row>
    <row r="8" customHeight="1" spans="1:34">
      <c r="A8" s="36">
        <v>4</v>
      </c>
      <c r="B8" s="46"/>
      <c r="C8" s="47"/>
      <c r="D8" s="48" t="s">
        <v>216</v>
      </c>
      <c r="E8" s="42">
        <v>0</v>
      </c>
      <c r="F8" s="42"/>
      <c r="G8" s="48">
        <v>0</v>
      </c>
      <c r="H8" s="48">
        <v>1</v>
      </c>
      <c r="I8" s="63">
        <v>0</v>
      </c>
      <c r="J8" s="63">
        <v>0</v>
      </c>
      <c r="K8" s="48">
        <v>0</v>
      </c>
      <c r="L8" s="48">
        <v>1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>
        <v>0</v>
      </c>
      <c r="AB8" s="48"/>
      <c r="AC8" s="48"/>
      <c r="AD8" s="48"/>
      <c r="AE8" s="48">
        <f t="shared" si="0"/>
        <v>-2</v>
      </c>
      <c r="AF8" s="48"/>
      <c r="AG8" s="48"/>
      <c r="AH8" s="43"/>
    </row>
    <row r="9" customHeight="1" spans="1:34">
      <c r="A9" s="36">
        <v>5</v>
      </c>
      <c r="B9" s="49" t="s">
        <v>362</v>
      </c>
      <c r="C9" s="50"/>
      <c r="D9" s="48" t="s">
        <v>49</v>
      </c>
      <c r="E9" s="42">
        <v>0</v>
      </c>
      <c r="F9" s="42"/>
      <c r="G9" s="48">
        <v>0</v>
      </c>
      <c r="H9" s="48">
        <v>0</v>
      </c>
      <c r="I9" s="63">
        <v>0</v>
      </c>
      <c r="J9" s="63">
        <v>0</v>
      </c>
      <c r="K9" s="48">
        <v>0</v>
      </c>
      <c r="L9" s="48">
        <v>0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>
        <v>0</v>
      </c>
      <c r="AB9" s="48"/>
      <c r="AC9" s="48"/>
      <c r="AD9" s="48"/>
      <c r="AE9" s="48">
        <f t="shared" si="0"/>
        <v>0</v>
      </c>
      <c r="AF9" s="48"/>
      <c r="AG9" s="48"/>
      <c r="AH9" s="43"/>
    </row>
    <row r="10" customHeight="1" spans="1:34">
      <c r="A10" s="36">
        <v>6</v>
      </c>
      <c r="B10" s="46"/>
      <c r="C10" s="47"/>
      <c r="D10" s="51" t="s">
        <v>173</v>
      </c>
      <c r="E10" s="42">
        <v>0</v>
      </c>
      <c r="F10" s="42"/>
      <c r="G10" s="48">
        <v>0</v>
      </c>
      <c r="H10" s="48">
        <v>0</v>
      </c>
      <c r="I10" s="63">
        <v>0</v>
      </c>
      <c r="J10" s="63">
        <v>0</v>
      </c>
      <c r="K10" s="48">
        <v>0</v>
      </c>
      <c r="L10" s="48">
        <v>0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>
        <v>0</v>
      </c>
      <c r="AB10" s="48"/>
      <c r="AC10" s="48"/>
      <c r="AD10" s="48"/>
      <c r="AE10" s="48">
        <f t="shared" si="0"/>
        <v>0</v>
      </c>
      <c r="AF10" s="48"/>
      <c r="AG10" s="48"/>
      <c r="AH10" s="43"/>
    </row>
    <row r="11" customHeight="1" spans="1:34">
      <c r="A11" s="36">
        <v>7</v>
      </c>
      <c r="B11" s="46"/>
      <c r="C11" s="47"/>
      <c r="D11" s="51" t="s">
        <v>93</v>
      </c>
      <c r="E11" s="42">
        <v>0</v>
      </c>
      <c r="F11" s="42"/>
      <c r="G11" s="48">
        <v>0</v>
      </c>
      <c r="H11" s="48">
        <v>0</v>
      </c>
      <c r="I11" s="63">
        <v>0</v>
      </c>
      <c r="J11" s="63">
        <v>0</v>
      </c>
      <c r="K11" s="48">
        <v>0</v>
      </c>
      <c r="L11" s="48">
        <v>0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>
        <v>0</v>
      </c>
      <c r="AB11" s="48"/>
      <c r="AC11" s="48"/>
      <c r="AD11" s="48"/>
      <c r="AE11" s="48">
        <f t="shared" si="0"/>
        <v>0</v>
      </c>
      <c r="AF11" s="48"/>
      <c r="AG11" s="48"/>
      <c r="AH11" s="43"/>
    </row>
    <row r="12" customHeight="1" spans="1:34">
      <c r="A12" s="36">
        <v>8</v>
      </c>
      <c r="B12" s="46"/>
      <c r="C12" s="47"/>
      <c r="D12" s="51" t="s">
        <v>418</v>
      </c>
      <c r="E12" s="42">
        <v>0</v>
      </c>
      <c r="F12" s="42"/>
      <c r="G12" s="48">
        <v>0</v>
      </c>
      <c r="H12" s="48">
        <v>0</v>
      </c>
      <c r="I12" s="63">
        <v>0</v>
      </c>
      <c r="J12" s="63">
        <v>0</v>
      </c>
      <c r="K12" s="48">
        <v>0</v>
      </c>
      <c r="L12" s="48">
        <v>0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>
        <v>0</v>
      </c>
      <c r="AB12" s="48"/>
      <c r="AC12" s="48"/>
      <c r="AD12" s="48"/>
      <c r="AE12" s="48">
        <f t="shared" si="0"/>
        <v>0</v>
      </c>
      <c r="AF12" s="48"/>
      <c r="AG12" s="48"/>
      <c r="AH12" s="43"/>
    </row>
    <row r="13" customHeight="1" spans="1:34">
      <c r="A13" s="36">
        <v>9</v>
      </c>
      <c r="B13" s="46"/>
      <c r="C13" s="47"/>
      <c r="D13" s="51" t="s">
        <v>443</v>
      </c>
      <c r="E13" s="42"/>
      <c r="F13" s="42"/>
      <c r="G13" s="48"/>
      <c r="H13" s="48"/>
      <c r="I13" s="63"/>
      <c r="J13" s="63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>
        <v>0</v>
      </c>
      <c r="AB13" s="48"/>
      <c r="AC13" s="48"/>
      <c r="AD13" s="48"/>
      <c r="AE13" s="48"/>
      <c r="AF13" s="48"/>
      <c r="AG13" s="48"/>
      <c r="AH13" s="43"/>
    </row>
    <row r="14" customHeight="1" spans="1:34">
      <c r="A14" s="36">
        <v>10</v>
      </c>
      <c r="B14" s="46"/>
      <c r="C14" s="47"/>
      <c r="D14" s="51" t="s">
        <v>40</v>
      </c>
      <c r="E14" s="42"/>
      <c r="F14" s="42"/>
      <c r="G14" s="48"/>
      <c r="H14" s="48"/>
      <c r="I14" s="63"/>
      <c r="J14" s="63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>
        <v>0</v>
      </c>
      <c r="AB14" s="48"/>
      <c r="AC14" s="48"/>
      <c r="AD14" s="48"/>
      <c r="AE14" s="48"/>
      <c r="AF14" s="48"/>
      <c r="AG14" s="48"/>
      <c r="AH14" s="43"/>
    </row>
    <row r="15" customHeight="1" spans="1:34">
      <c r="A15" s="36">
        <v>11</v>
      </c>
      <c r="B15" s="46"/>
      <c r="C15" s="47"/>
      <c r="D15" s="51" t="s">
        <v>122</v>
      </c>
      <c r="E15" s="42"/>
      <c r="F15" s="42"/>
      <c r="G15" s="48"/>
      <c r="H15" s="48"/>
      <c r="I15" s="63"/>
      <c r="J15" s="63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>
        <v>0</v>
      </c>
      <c r="AB15" s="48"/>
      <c r="AC15" s="48"/>
      <c r="AD15" s="48"/>
      <c r="AE15" s="48"/>
      <c r="AF15" s="48"/>
      <c r="AG15" s="48"/>
      <c r="AH15" s="43"/>
    </row>
    <row r="16" customHeight="1" spans="1:34">
      <c r="A16" s="36">
        <v>12</v>
      </c>
      <c r="B16" s="46"/>
      <c r="C16" s="47"/>
      <c r="D16" s="51" t="s">
        <v>74</v>
      </c>
      <c r="E16" s="42"/>
      <c r="F16" s="42"/>
      <c r="G16" s="48"/>
      <c r="H16" s="48"/>
      <c r="I16" s="63"/>
      <c r="J16" s="63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>
        <v>0</v>
      </c>
      <c r="AB16" s="48"/>
      <c r="AC16" s="48"/>
      <c r="AD16" s="48"/>
      <c r="AE16" s="48"/>
      <c r="AF16" s="48"/>
      <c r="AG16" s="48"/>
      <c r="AH16" s="43"/>
    </row>
    <row r="17" customHeight="1" spans="1:34">
      <c r="A17" s="36">
        <v>13</v>
      </c>
      <c r="B17" s="46"/>
      <c r="C17" s="47"/>
      <c r="D17" s="51" t="s">
        <v>69</v>
      </c>
      <c r="E17" s="42"/>
      <c r="F17" s="42"/>
      <c r="G17" s="48"/>
      <c r="H17" s="48"/>
      <c r="I17" s="63"/>
      <c r="J17" s="63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>
        <v>0</v>
      </c>
      <c r="AB17" s="48"/>
      <c r="AC17" s="48"/>
      <c r="AD17" s="48"/>
      <c r="AE17" s="48"/>
      <c r="AF17" s="48"/>
      <c r="AG17" s="48"/>
      <c r="AH17" s="43"/>
    </row>
    <row r="18" customHeight="1" spans="1:34">
      <c r="A18" s="36">
        <v>14</v>
      </c>
      <c r="B18" s="52" t="s">
        <v>296</v>
      </c>
      <c r="C18" s="53" t="s">
        <v>363</v>
      </c>
      <c r="D18" s="54" t="s">
        <v>88</v>
      </c>
      <c r="E18" s="42">
        <v>0</v>
      </c>
      <c r="F18" s="42"/>
      <c r="G18" s="48">
        <v>0</v>
      </c>
      <c r="H18" s="48">
        <v>0</v>
      </c>
      <c r="I18" s="63">
        <v>6</v>
      </c>
      <c r="J18" s="63">
        <v>0</v>
      </c>
      <c r="K18" s="48">
        <v>3</v>
      </c>
      <c r="L18" s="48">
        <v>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>
        <v>0</v>
      </c>
      <c r="AB18" s="48"/>
      <c r="AC18" s="48"/>
      <c r="AD18" s="48"/>
      <c r="AE18" s="48">
        <f t="shared" ref="AE18:AE44" si="1">G18-H18+I18-J18+K18-L18+M18-N18+O18-P18+Q18-R18+S18-T18+U18-V18+W18-X18+Y18-Z18+AA18-AB18+AC18-AD18</f>
        <v>9</v>
      </c>
      <c r="AF18" s="48"/>
      <c r="AG18" s="48"/>
      <c r="AH18" s="43"/>
    </row>
    <row r="19" customHeight="1" spans="1:34">
      <c r="A19" s="36">
        <v>15</v>
      </c>
      <c r="B19" s="52"/>
      <c r="C19" s="55"/>
      <c r="D19" s="54" t="s">
        <v>259</v>
      </c>
      <c r="E19" s="42">
        <v>0</v>
      </c>
      <c r="F19" s="42"/>
      <c r="G19" s="48">
        <v>0</v>
      </c>
      <c r="H19" s="48">
        <v>0</v>
      </c>
      <c r="I19" s="63">
        <v>0</v>
      </c>
      <c r="J19" s="63">
        <v>0</v>
      </c>
      <c r="K19" s="48">
        <v>6</v>
      </c>
      <c r="L19" s="48">
        <v>0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>
        <v>0</v>
      </c>
      <c r="AB19" s="48"/>
      <c r="AC19" s="48"/>
      <c r="AD19" s="48"/>
      <c r="AE19" s="48">
        <f t="shared" si="1"/>
        <v>6</v>
      </c>
      <c r="AF19" s="48"/>
      <c r="AG19" s="48"/>
      <c r="AH19" s="43"/>
    </row>
    <row r="20" customHeight="1" spans="1:34">
      <c r="A20" s="36">
        <v>16</v>
      </c>
      <c r="B20" s="52"/>
      <c r="C20" s="55"/>
      <c r="D20" s="54" t="s">
        <v>366</v>
      </c>
      <c r="E20" s="42">
        <v>0</v>
      </c>
      <c r="F20" s="42"/>
      <c r="G20" s="48">
        <v>0</v>
      </c>
      <c r="H20" s="48">
        <v>0</v>
      </c>
      <c r="I20" s="63">
        <v>0</v>
      </c>
      <c r="J20" s="63">
        <v>1</v>
      </c>
      <c r="K20" s="48">
        <v>0</v>
      </c>
      <c r="L20" s="48">
        <v>1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>
        <v>0</v>
      </c>
      <c r="AB20" s="48"/>
      <c r="AC20" s="48"/>
      <c r="AD20" s="48"/>
      <c r="AE20" s="48">
        <f t="shared" si="1"/>
        <v>-2</v>
      </c>
      <c r="AF20" s="48"/>
      <c r="AG20" s="48"/>
      <c r="AH20" s="43"/>
    </row>
    <row r="21" customHeight="1" spans="1:34">
      <c r="A21" s="36">
        <v>17</v>
      </c>
      <c r="B21" s="52"/>
      <c r="C21" s="55"/>
      <c r="D21" s="54" t="s">
        <v>367</v>
      </c>
      <c r="E21" s="42">
        <v>0</v>
      </c>
      <c r="F21" s="42"/>
      <c r="G21" s="48">
        <v>0</v>
      </c>
      <c r="H21" s="48">
        <v>0</v>
      </c>
      <c r="I21" s="63">
        <v>0</v>
      </c>
      <c r="J21" s="63">
        <v>0</v>
      </c>
      <c r="K21" s="48">
        <v>0</v>
      </c>
      <c r="L21" s="48">
        <v>0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>
        <v>0</v>
      </c>
      <c r="AB21" s="48"/>
      <c r="AC21" s="48"/>
      <c r="AD21" s="48"/>
      <c r="AE21" s="48">
        <f t="shared" si="1"/>
        <v>0</v>
      </c>
      <c r="AF21" s="48"/>
      <c r="AG21" s="48"/>
      <c r="AH21" s="43"/>
    </row>
    <row r="22" customHeight="1" spans="1:34">
      <c r="A22" s="36">
        <v>18</v>
      </c>
      <c r="B22" s="52"/>
      <c r="C22" s="55"/>
      <c r="D22" s="56" t="s">
        <v>305</v>
      </c>
      <c r="E22" s="42">
        <v>0</v>
      </c>
      <c r="F22" s="42"/>
      <c r="G22" s="48">
        <v>0</v>
      </c>
      <c r="H22" s="48">
        <v>0</v>
      </c>
      <c r="I22" s="63">
        <v>0</v>
      </c>
      <c r="J22" s="63">
        <v>0</v>
      </c>
      <c r="K22" s="48">
        <v>0</v>
      </c>
      <c r="L22" s="48">
        <v>0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>
        <v>0</v>
      </c>
      <c r="AB22" s="48"/>
      <c r="AC22" s="48"/>
      <c r="AD22" s="48"/>
      <c r="AE22" s="48">
        <f t="shared" si="1"/>
        <v>0</v>
      </c>
      <c r="AF22" s="48"/>
      <c r="AG22" s="48"/>
      <c r="AH22" s="43"/>
    </row>
    <row r="23" customHeight="1" spans="1:34">
      <c r="A23" s="36">
        <v>19</v>
      </c>
      <c r="B23" s="52"/>
      <c r="C23" s="55"/>
      <c r="D23" s="57" t="s">
        <v>132</v>
      </c>
      <c r="E23" s="42">
        <v>0</v>
      </c>
      <c r="F23" s="42"/>
      <c r="G23" s="48">
        <v>0</v>
      </c>
      <c r="H23" s="48">
        <v>0</v>
      </c>
      <c r="I23" s="63">
        <v>0</v>
      </c>
      <c r="J23" s="63">
        <v>5</v>
      </c>
      <c r="K23" s="48">
        <v>1</v>
      </c>
      <c r="L23" s="48">
        <v>1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>
        <v>0</v>
      </c>
      <c r="AB23" s="48"/>
      <c r="AC23" s="48"/>
      <c r="AD23" s="48"/>
      <c r="AE23" s="48">
        <f t="shared" si="1"/>
        <v>-5</v>
      </c>
      <c r="AF23" s="48"/>
      <c r="AG23" s="48"/>
      <c r="AH23" s="43"/>
    </row>
    <row r="24" customHeight="1" spans="1:34">
      <c r="A24" s="36">
        <v>20</v>
      </c>
      <c r="B24" s="52"/>
      <c r="C24" s="55"/>
      <c r="D24" s="57" t="s">
        <v>368</v>
      </c>
      <c r="E24" s="42">
        <v>0</v>
      </c>
      <c r="F24" s="42"/>
      <c r="G24" s="48">
        <v>0</v>
      </c>
      <c r="H24" s="48">
        <v>0</v>
      </c>
      <c r="I24" s="63">
        <v>3</v>
      </c>
      <c r="J24" s="63">
        <v>0</v>
      </c>
      <c r="K24" s="48">
        <v>6</v>
      </c>
      <c r="L24" s="48">
        <v>0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>
        <v>0</v>
      </c>
      <c r="AB24" s="48"/>
      <c r="AC24" s="48"/>
      <c r="AD24" s="48"/>
      <c r="AE24" s="48">
        <f t="shared" si="1"/>
        <v>9</v>
      </c>
      <c r="AF24" s="48"/>
      <c r="AG24" s="48"/>
      <c r="AH24" s="43"/>
    </row>
    <row r="25" customHeight="1" spans="1:34">
      <c r="A25" s="36">
        <v>21</v>
      </c>
      <c r="B25" s="52"/>
      <c r="C25" s="55"/>
      <c r="D25" s="57" t="s">
        <v>369</v>
      </c>
      <c r="E25" s="42">
        <v>0</v>
      </c>
      <c r="F25" s="42"/>
      <c r="G25" s="48">
        <v>0</v>
      </c>
      <c r="H25" s="48">
        <v>0</v>
      </c>
      <c r="I25" s="63">
        <v>0</v>
      </c>
      <c r="J25" s="63">
        <v>0</v>
      </c>
      <c r="K25" s="48">
        <v>1</v>
      </c>
      <c r="L25" s="48">
        <v>0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>
        <v>0</v>
      </c>
      <c r="AB25" s="48"/>
      <c r="AC25" s="48"/>
      <c r="AD25" s="48"/>
      <c r="AE25" s="48">
        <f t="shared" si="1"/>
        <v>1</v>
      </c>
      <c r="AF25" s="48"/>
      <c r="AG25" s="48"/>
      <c r="AH25" s="43"/>
    </row>
    <row r="26" customHeight="1" spans="1:34">
      <c r="A26" s="36">
        <v>22</v>
      </c>
      <c r="B26" s="52"/>
      <c r="C26" s="55"/>
      <c r="D26" s="57" t="s">
        <v>371</v>
      </c>
      <c r="E26" s="42">
        <v>0</v>
      </c>
      <c r="F26" s="42"/>
      <c r="G26" s="48">
        <v>0</v>
      </c>
      <c r="H26" s="48">
        <v>2</v>
      </c>
      <c r="I26" s="63">
        <v>0</v>
      </c>
      <c r="J26" s="63">
        <v>0</v>
      </c>
      <c r="K26" s="48">
        <v>0</v>
      </c>
      <c r="L26" s="48">
        <v>0</v>
      </c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>
        <v>0</v>
      </c>
      <c r="AB26" s="48"/>
      <c r="AC26" s="48"/>
      <c r="AD26" s="48"/>
      <c r="AE26" s="48">
        <f t="shared" si="1"/>
        <v>-2</v>
      </c>
      <c r="AF26" s="48"/>
      <c r="AG26" s="48"/>
      <c r="AH26" s="43"/>
    </row>
    <row r="27" customHeight="1" spans="1:34">
      <c r="A27" s="36">
        <v>23</v>
      </c>
      <c r="B27" s="52"/>
      <c r="C27" s="55"/>
      <c r="D27" s="57" t="s">
        <v>372</v>
      </c>
      <c r="E27" s="42">
        <v>0</v>
      </c>
      <c r="F27" s="42"/>
      <c r="G27" s="48">
        <v>0</v>
      </c>
      <c r="H27" s="48">
        <v>0</v>
      </c>
      <c r="I27" s="63">
        <v>0</v>
      </c>
      <c r="J27" s="63">
        <v>0</v>
      </c>
      <c r="K27" s="48">
        <v>0</v>
      </c>
      <c r="L27" s="48">
        <v>0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>
        <v>0</v>
      </c>
      <c r="AB27" s="48"/>
      <c r="AC27" s="48"/>
      <c r="AD27" s="48"/>
      <c r="AE27" s="48">
        <f t="shared" si="1"/>
        <v>0</v>
      </c>
      <c r="AF27" s="48"/>
      <c r="AG27" s="48"/>
      <c r="AH27" s="43"/>
    </row>
    <row r="28" customHeight="1" spans="1:34">
      <c r="A28" s="36">
        <v>24</v>
      </c>
      <c r="B28" s="52"/>
      <c r="C28" s="55"/>
      <c r="D28" s="54" t="s">
        <v>373</v>
      </c>
      <c r="E28" s="42">
        <v>0</v>
      </c>
      <c r="F28" s="42"/>
      <c r="G28" s="48">
        <v>0</v>
      </c>
      <c r="H28" s="48">
        <v>0</v>
      </c>
      <c r="I28" s="63">
        <v>2</v>
      </c>
      <c r="J28" s="63">
        <v>2</v>
      </c>
      <c r="K28" s="48">
        <v>0</v>
      </c>
      <c r="L28" s="48">
        <v>0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>
        <v>2</v>
      </c>
      <c r="AB28" s="48"/>
      <c r="AC28" s="48"/>
      <c r="AD28" s="48"/>
      <c r="AE28" s="48">
        <f t="shared" si="1"/>
        <v>2</v>
      </c>
      <c r="AF28" s="48"/>
      <c r="AG28" s="48"/>
      <c r="AH28" s="43"/>
    </row>
    <row r="29" customHeight="1" spans="1:34">
      <c r="A29" s="36">
        <v>25</v>
      </c>
      <c r="B29" s="52"/>
      <c r="C29" s="55"/>
      <c r="D29" s="58" t="s">
        <v>302</v>
      </c>
      <c r="E29" s="42">
        <v>0</v>
      </c>
      <c r="F29" s="42"/>
      <c r="G29" s="48">
        <v>0</v>
      </c>
      <c r="H29" s="48">
        <v>1</v>
      </c>
      <c r="I29" s="63">
        <v>0</v>
      </c>
      <c r="J29" s="63">
        <v>0</v>
      </c>
      <c r="K29" s="48">
        <v>0</v>
      </c>
      <c r="L29" s="48">
        <v>0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>
        <v>0</v>
      </c>
      <c r="AB29" s="48"/>
      <c r="AC29" s="48"/>
      <c r="AD29" s="48"/>
      <c r="AE29" s="48">
        <f t="shared" si="1"/>
        <v>-1</v>
      </c>
      <c r="AF29" s="48"/>
      <c r="AG29" s="48"/>
      <c r="AH29" s="43"/>
    </row>
    <row r="30" customHeight="1" spans="1:34">
      <c r="A30" s="36">
        <v>26</v>
      </c>
      <c r="B30" s="52"/>
      <c r="C30" s="55"/>
      <c r="D30" s="57" t="s">
        <v>340</v>
      </c>
      <c r="E30" s="42">
        <v>0</v>
      </c>
      <c r="F30" s="42"/>
      <c r="G30" s="48">
        <v>0</v>
      </c>
      <c r="H30" s="48">
        <v>0</v>
      </c>
      <c r="I30" s="63">
        <v>0</v>
      </c>
      <c r="J30" s="63">
        <v>0</v>
      </c>
      <c r="K30" s="48">
        <v>5</v>
      </c>
      <c r="L30" s="48">
        <v>0</v>
      </c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>
        <v>0</v>
      </c>
      <c r="AB30" s="48"/>
      <c r="AC30" s="48"/>
      <c r="AD30" s="48"/>
      <c r="AE30" s="48">
        <f t="shared" si="1"/>
        <v>5</v>
      </c>
      <c r="AF30" s="48"/>
      <c r="AG30" s="48"/>
      <c r="AH30" s="43"/>
    </row>
    <row r="31" customHeight="1" spans="1:34">
      <c r="A31" s="36">
        <v>27</v>
      </c>
      <c r="B31" s="52"/>
      <c r="C31" s="55"/>
      <c r="D31" s="58" t="s">
        <v>344</v>
      </c>
      <c r="E31" s="42">
        <v>0</v>
      </c>
      <c r="F31" s="42"/>
      <c r="G31" s="48">
        <v>0</v>
      </c>
      <c r="H31" s="48">
        <v>0</v>
      </c>
      <c r="I31" s="63">
        <v>0</v>
      </c>
      <c r="J31" s="63">
        <v>1</v>
      </c>
      <c r="K31" s="48">
        <v>1</v>
      </c>
      <c r="L31" s="48">
        <v>0</v>
      </c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>
        <v>0</v>
      </c>
      <c r="AB31" s="48"/>
      <c r="AC31" s="48"/>
      <c r="AD31" s="48"/>
      <c r="AE31" s="48">
        <f t="shared" si="1"/>
        <v>0</v>
      </c>
      <c r="AF31" s="48"/>
      <c r="AG31" s="48"/>
      <c r="AH31" s="43"/>
    </row>
    <row r="32" customHeight="1" spans="1:34">
      <c r="A32" s="36">
        <v>28</v>
      </c>
      <c r="B32" s="52"/>
      <c r="C32" s="55"/>
      <c r="D32" s="58" t="s">
        <v>374</v>
      </c>
      <c r="E32" s="42">
        <v>0</v>
      </c>
      <c r="F32" s="42"/>
      <c r="G32" s="48">
        <v>0</v>
      </c>
      <c r="H32" s="48">
        <v>0</v>
      </c>
      <c r="I32" s="63">
        <v>0</v>
      </c>
      <c r="J32" s="63">
        <v>0</v>
      </c>
      <c r="K32" s="48">
        <v>2</v>
      </c>
      <c r="L32" s="48">
        <v>0</v>
      </c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>
        <v>0</v>
      </c>
      <c r="AB32" s="48"/>
      <c r="AC32" s="48"/>
      <c r="AD32" s="48"/>
      <c r="AE32" s="48">
        <f t="shared" si="1"/>
        <v>2</v>
      </c>
      <c r="AF32" s="48"/>
      <c r="AG32" s="48"/>
      <c r="AH32" s="43"/>
    </row>
    <row r="33" customHeight="1" spans="1:34">
      <c r="A33" s="36">
        <v>29</v>
      </c>
      <c r="B33" s="52"/>
      <c r="C33" s="55"/>
      <c r="D33" s="59" t="s">
        <v>375</v>
      </c>
      <c r="E33" s="42">
        <v>0</v>
      </c>
      <c r="F33" s="42"/>
      <c r="G33" s="48">
        <v>0</v>
      </c>
      <c r="H33" s="48">
        <v>0</v>
      </c>
      <c r="I33" s="63">
        <v>0</v>
      </c>
      <c r="J33" s="63">
        <v>0</v>
      </c>
      <c r="K33" s="48">
        <v>0</v>
      </c>
      <c r="L33" s="48">
        <v>0</v>
      </c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>
        <v>0</v>
      </c>
      <c r="AB33" s="48"/>
      <c r="AC33" s="48"/>
      <c r="AD33" s="48"/>
      <c r="AE33" s="48">
        <f t="shared" si="1"/>
        <v>0</v>
      </c>
      <c r="AF33" s="48"/>
      <c r="AG33" s="48"/>
      <c r="AH33" s="43"/>
    </row>
    <row r="34" customHeight="1" spans="1:34">
      <c r="A34" s="36">
        <v>30</v>
      </c>
      <c r="B34" s="52"/>
      <c r="C34" s="55"/>
      <c r="D34" s="59" t="s">
        <v>376</v>
      </c>
      <c r="E34" s="42">
        <v>0</v>
      </c>
      <c r="F34" s="42"/>
      <c r="G34" s="48">
        <v>0</v>
      </c>
      <c r="H34" s="48">
        <v>0</v>
      </c>
      <c r="I34" s="63">
        <v>0</v>
      </c>
      <c r="J34" s="63">
        <v>0</v>
      </c>
      <c r="K34" s="48">
        <v>0</v>
      </c>
      <c r="L34" s="48">
        <v>0</v>
      </c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>
        <v>0</v>
      </c>
      <c r="AB34" s="48"/>
      <c r="AC34" s="48"/>
      <c r="AD34" s="48"/>
      <c r="AE34" s="48">
        <f t="shared" si="1"/>
        <v>0</v>
      </c>
      <c r="AF34" s="48"/>
      <c r="AG34" s="48"/>
      <c r="AH34" s="43"/>
    </row>
    <row r="35" customHeight="1" spans="1:34">
      <c r="A35" s="36">
        <v>31</v>
      </c>
      <c r="B35" s="52"/>
      <c r="C35" s="55"/>
      <c r="D35" s="59" t="s">
        <v>377</v>
      </c>
      <c r="E35" s="42">
        <v>0</v>
      </c>
      <c r="F35" s="42"/>
      <c r="G35" s="48">
        <v>0</v>
      </c>
      <c r="H35" s="48">
        <v>2</v>
      </c>
      <c r="I35" s="63">
        <v>0</v>
      </c>
      <c r="J35" s="63">
        <v>2</v>
      </c>
      <c r="K35" s="48">
        <v>0</v>
      </c>
      <c r="L35" s="48">
        <v>1.5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>
        <v>0</v>
      </c>
      <c r="AB35" s="48"/>
      <c r="AC35" s="48"/>
      <c r="AD35" s="48"/>
      <c r="AE35" s="48">
        <f t="shared" si="1"/>
        <v>-5.5</v>
      </c>
      <c r="AF35" s="48"/>
      <c r="AG35" s="48"/>
      <c r="AH35" s="43"/>
    </row>
    <row r="36" customHeight="1" spans="1:34">
      <c r="A36" s="36">
        <v>32</v>
      </c>
      <c r="B36" s="52"/>
      <c r="C36" s="55"/>
      <c r="D36" s="59" t="s">
        <v>419</v>
      </c>
      <c r="E36" s="42">
        <v>0</v>
      </c>
      <c r="F36" s="42"/>
      <c r="G36" s="48">
        <v>0</v>
      </c>
      <c r="H36" s="48">
        <v>0</v>
      </c>
      <c r="I36" s="63">
        <v>0</v>
      </c>
      <c r="J36" s="63">
        <v>0</v>
      </c>
      <c r="K36" s="48">
        <v>0</v>
      </c>
      <c r="L36" s="48">
        <v>0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>
        <v>0</v>
      </c>
      <c r="AB36" s="48"/>
      <c r="AC36" s="48"/>
      <c r="AD36" s="48"/>
      <c r="AE36" s="48">
        <f t="shared" si="1"/>
        <v>0</v>
      </c>
      <c r="AF36" s="48"/>
      <c r="AG36" s="48"/>
      <c r="AH36" s="43"/>
    </row>
    <row r="37" customHeight="1" spans="1:34">
      <c r="A37" s="36">
        <v>33</v>
      </c>
      <c r="B37" s="52"/>
      <c r="C37" s="55"/>
      <c r="D37" s="59" t="s">
        <v>420</v>
      </c>
      <c r="E37" s="42">
        <v>0</v>
      </c>
      <c r="F37" s="42"/>
      <c r="G37" s="48">
        <v>0</v>
      </c>
      <c r="H37" s="48">
        <v>0</v>
      </c>
      <c r="I37" s="63">
        <v>0</v>
      </c>
      <c r="J37" s="63">
        <v>0</v>
      </c>
      <c r="K37" s="48">
        <v>0</v>
      </c>
      <c r="L37" s="48">
        <v>0</v>
      </c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>
        <v>0</v>
      </c>
      <c r="AB37" s="48"/>
      <c r="AC37" s="48"/>
      <c r="AD37" s="48"/>
      <c r="AE37" s="48">
        <f t="shared" si="1"/>
        <v>0</v>
      </c>
      <c r="AF37" s="48"/>
      <c r="AG37" s="48"/>
      <c r="AH37" s="43"/>
    </row>
    <row r="38" customHeight="1" spans="1:34">
      <c r="A38" s="36">
        <v>34</v>
      </c>
      <c r="B38" s="52"/>
      <c r="C38" s="55"/>
      <c r="D38" s="59" t="s">
        <v>421</v>
      </c>
      <c r="E38" s="42">
        <v>0</v>
      </c>
      <c r="F38" s="42"/>
      <c r="G38" s="48">
        <v>0</v>
      </c>
      <c r="H38" s="48">
        <v>0</v>
      </c>
      <c r="I38" s="63">
        <v>0</v>
      </c>
      <c r="J38" s="63">
        <v>0</v>
      </c>
      <c r="K38" s="48">
        <v>1</v>
      </c>
      <c r="L38" s="48">
        <v>1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>
        <v>0</v>
      </c>
      <c r="AB38" s="48"/>
      <c r="AC38" s="48"/>
      <c r="AD38" s="48"/>
      <c r="AE38" s="48">
        <f t="shared" si="1"/>
        <v>0</v>
      </c>
      <c r="AF38" s="48"/>
      <c r="AG38" s="48"/>
      <c r="AH38" s="43"/>
    </row>
    <row r="39" customHeight="1" spans="1:34">
      <c r="A39" s="36">
        <v>35</v>
      </c>
      <c r="B39" s="52"/>
      <c r="C39" s="60"/>
      <c r="D39" s="59" t="s">
        <v>444</v>
      </c>
      <c r="E39" s="42">
        <v>0</v>
      </c>
      <c r="F39" s="42"/>
      <c r="G39" s="48">
        <v>0</v>
      </c>
      <c r="H39" s="48">
        <v>0</v>
      </c>
      <c r="I39" s="63">
        <v>0</v>
      </c>
      <c r="J39" s="63">
        <v>0</v>
      </c>
      <c r="K39" s="48">
        <v>0</v>
      </c>
      <c r="L39" s="48">
        <v>0</v>
      </c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>
        <v>0</v>
      </c>
      <c r="AB39" s="48"/>
      <c r="AC39" s="48"/>
      <c r="AD39" s="48"/>
      <c r="AE39" s="48">
        <f t="shared" si="1"/>
        <v>0</v>
      </c>
      <c r="AF39" s="48"/>
      <c r="AG39" s="48"/>
      <c r="AH39" s="43"/>
    </row>
    <row r="40" customHeight="1" spans="1:34">
      <c r="A40" s="36">
        <v>36</v>
      </c>
      <c r="B40" s="52"/>
      <c r="C40" s="52" t="s">
        <v>422</v>
      </c>
      <c r="D40" s="54" t="s">
        <v>184</v>
      </c>
      <c r="E40" s="42">
        <v>0</v>
      </c>
      <c r="F40" s="42"/>
      <c r="G40" s="48">
        <v>0</v>
      </c>
      <c r="H40" s="48">
        <v>5</v>
      </c>
      <c r="I40" s="63">
        <v>2</v>
      </c>
      <c r="J40" s="63">
        <v>0</v>
      </c>
      <c r="K40" s="48">
        <v>0</v>
      </c>
      <c r="L40" s="48">
        <v>0</v>
      </c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>
        <v>0</v>
      </c>
      <c r="AB40" s="48"/>
      <c r="AC40" s="48"/>
      <c r="AD40" s="48"/>
      <c r="AE40" s="48">
        <f t="shared" si="1"/>
        <v>-3</v>
      </c>
      <c r="AF40" s="48"/>
      <c r="AG40" s="48"/>
      <c r="AH40" s="43"/>
    </row>
    <row r="41" customHeight="1" spans="1:34">
      <c r="A41" s="36">
        <v>37</v>
      </c>
      <c r="B41" s="52"/>
      <c r="C41" s="52"/>
      <c r="D41" s="54" t="s">
        <v>365</v>
      </c>
      <c r="E41" s="42">
        <v>0</v>
      </c>
      <c r="F41" s="42"/>
      <c r="G41" s="48">
        <v>0</v>
      </c>
      <c r="H41" s="48">
        <v>0</v>
      </c>
      <c r="I41" s="63">
        <v>0</v>
      </c>
      <c r="J41" s="63">
        <v>0</v>
      </c>
      <c r="K41" s="48">
        <v>0</v>
      </c>
      <c r="L41" s="48">
        <v>0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>
        <v>0</v>
      </c>
      <c r="AB41" s="48"/>
      <c r="AC41" s="48"/>
      <c r="AD41" s="48"/>
      <c r="AE41" s="48">
        <f t="shared" si="1"/>
        <v>0</v>
      </c>
      <c r="AF41" s="48"/>
      <c r="AG41" s="48"/>
      <c r="AH41" s="43"/>
    </row>
    <row r="42" customHeight="1" spans="1:34">
      <c r="A42" s="36">
        <v>38</v>
      </c>
      <c r="B42" s="52"/>
      <c r="C42" s="53" t="s">
        <v>423</v>
      </c>
      <c r="D42" s="54" t="s">
        <v>298</v>
      </c>
      <c r="E42" s="42">
        <v>0</v>
      </c>
      <c r="F42" s="42"/>
      <c r="G42" s="48">
        <v>0</v>
      </c>
      <c r="H42" s="48">
        <v>0</v>
      </c>
      <c r="I42" s="63">
        <v>0</v>
      </c>
      <c r="J42" s="63">
        <v>1</v>
      </c>
      <c r="K42" s="48">
        <v>0</v>
      </c>
      <c r="L42" s="48">
        <v>3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>
        <v>2</v>
      </c>
      <c r="AB42" s="48"/>
      <c r="AC42" s="48"/>
      <c r="AD42" s="48"/>
      <c r="AE42" s="48">
        <f t="shared" si="1"/>
        <v>-2</v>
      </c>
      <c r="AF42" s="48"/>
      <c r="AG42" s="48"/>
      <c r="AH42" s="43"/>
    </row>
    <row r="43" customHeight="1" spans="1:34">
      <c r="A43" s="36">
        <v>39</v>
      </c>
      <c r="B43" s="52"/>
      <c r="C43" s="55"/>
      <c r="D43" s="54" t="s">
        <v>445</v>
      </c>
      <c r="E43" s="42">
        <v>0</v>
      </c>
      <c r="F43" s="42"/>
      <c r="G43" s="48">
        <v>0</v>
      </c>
      <c r="H43" s="48">
        <v>0</v>
      </c>
      <c r="I43" s="63">
        <v>0</v>
      </c>
      <c r="J43" s="63">
        <v>0</v>
      </c>
      <c r="K43" s="48">
        <v>0</v>
      </c>
      <c r="L43" s="48">
        <v>0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>
        <v>0</v>
      </c>
      <c r="AB43" s="48"/>
      <c r="AC43" s="48"/>
      <c r="AD43" s="48"/>
      <c r="AE43" s="48">
        <f t="shared" si="1"/>
        <v>0</v>
      </c>
      <c r="AF43" s="48"/>
      <c r="AG43" s="48"/>
      <c r="AH43" s="43"/>
    </row>
    <row r="44" customHeight="1" spans="1:34">
      <c r="A44" s="36">
        <v>40</v>
      </c>
      <c r="B44" s="52"/>
      <c r="C44" s="55"/>
      <c r="D44" s="54" t="s">
        <v>446</v>
      </c>
      <c r="E44" s="42">
        <v>0</v>
      </c>
      <c r="F44" s="42"/>
      <c r="G44" s="48">
        <v>0</v>
      </c>
      <c r="H44" s="48">
        <v>0</v>
      </c>
      <c r="I44" s="63">
        <v>0</v>
      </c>
      <c r="J44" s="63">
        <v>0</v>
      </c>
      <c r="K44" s="48">
        <v>0</v>
      </c>
      <c r="L44" s="48">
        <v>0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>
        <v>0</v>
      </c>
      <c r="AB44" s="48"/>
      <c r="AC44" s="48"/>
      <c r="AD44" s="48"/>
      <c r="AE44" s="48">
        <f t="shared" si="1"/>
        <v>0</v>
      </c>
      <c r="AF44" s="48"/>
      <c r="AG44" s="48"/>
      <c r="AH44" s="43"/>
    </row>
    <row r="45" customHeight="1" spans="1:34">
      <c r="A45" s="36">
        <v>41</v>
      </c>
      <c r="B45" s="52"/>
      <c r="C45" s="53" t="s">
        <v>447</v>
      </c>
      <c r="D45" s="57" t="s">
        <v>148</v>
      </c>
      <c r="E45" s="42">
        <v>0</v>
      </c>
      <c r="F45" s="42"/>
      <c r="G45" s="48">
        <v>0</v>
      </c>
      <c r="H45" s="48">
        <v>0</v>
      </c>
      <c r="I45" s="63">
        <v>6</v>
      </c>
      <c r="J45" s="63">
        <v>0</v>
      </c>
      <c r="K45" s="48">
        <v>1</v>
      </c>
      <c r="L45" s="48">
        <v>0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>
        <v>0</v>
      </c>
      <c r="AB45" s="48"/>
      <c r="AC45" s="48"/>
      <c r="AD45" s="48"/>
      <c r="AE45" s="48">
        <f t="shared" ref="AE45:AE63" si="2">G45-H45+I45-J45+K45-L45+M45-N45+O45-P45+Q45-R45+S45-T45+U45-V45+W45-X45+Y45-Z45+AA45-AB45+AC45-AD45</f>
        <v>7</v>
      </c>
      <c r="AF45" s="48"/>
      <c r="AG45" s="48"/>
      <c r="AH45" s="43"/>
    </row>
    <row r="46" customHeight="1" spans="1:34">
      <c r="A46" s="36">
        <v>42</v>
      </c>
      <c r="B46" s="52"/>
      <c r="C46" s="55"/>
      <c r="D46" s="57" t="s">
        <v>380</v>
      </c>
      <c r="E46" s="42">
        <v>0</v>
      </c>
      <c r="F46" s="42"/>
      <c r="G46" s="48">
        <v>0</v>
      </c>
      <c r="H46" s="48">
        <v>0</v>
      </c>
      <c r="I46" s="63">
        <v>0</v>
      </c>
      <c r="J46" s="63">
        <v>0</v>
      </c>
      <c r="K46" s="48">
        <v>0</v>
      </c>
      <c r="L46" s="48">
        <v>0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>
        <v>0</v>
      </c>
      <c r="AB46" s="48"/>
      <c r="AC46" s="48"/>
      <c r="AD46" s="48"/>
      <c r="AE46" s="48">
        <f t="shared" si="2"/>
        <v>0</v>
      </c>
      <c r="AF46" s="48"/>
      <c r="AG46" s="48"/>
      <c r="AH46" s="43"/>
    </row>
    <row r="47" customHeight="1" spans="1:34">
      <c r="A47" s="36">
        <v>43</v>
      </c>
      <c r="B47" s="52"/>
      <c r="C47" s="55"/>
      <c r="D47" s="57" t="s">
        <v>381</v>
      </c>
      <c r="E47" s="42">
        <v>0</v>
      </c>
      <c r="F47" s="42"/>
      <c r="G47" s="48">
        <v>1</v>
      </c>
      <c r="H47" s="48">
        <v>0</v>
      </c>
      <c r="I47" s="63">
        <v>0</v>
      </c>
      <c r="J47" s="63">
        <v>0</v>
      </c>
      <c r="K47" s="48">
        <v>2</v>
      </c>
      <c r="L47" s="48">
        <v>0</v>
      </c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>
        <v>1</v>
      </c>
      <c r="AB47" s="48"/>
      <c r="AC47" s="48"/>
      <c r="AD47" s="48"/>
      <c r="AE47" s="48">
        <f t="shared" si="2"/>
        <v>4</v>
      </c>
      <c r="AF47" s="48"/>
      <c r="AG47" s="48"/>
      <c r="AH47" s="43"/>
    </row>
    <row r="48" customHeight="1" spans="1:34">
      <c r="A48" s="36">
        <v>44</v>
      </c>
      <c r="B48" s="52"/>
      <c r="C48" s="55"/>
      <c r="D48" s="57" t="s">
        <v>379</v>
      </c>
      <c r="E48" s="42">
        <v>0</v>
      </c>
      <c r="F48" s="42"/>
      <c r="G48" s="48">
        <v>0</v>
      </c>
      <c r="H48" s="48">
        <v>0</v>
      </c>
      <c r="I48" s="63">
        <v>0</v>
      </c>
      <c r="J48" s="63">
        <v>0</v>
      </c>
      <c r="K48" s="48">
        <v>0</v>
      </c>
      <c r="L48" s="48">
        <v>0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>
        <v>0</v>
      </c>
      <c r="AB48" s="48"/>
      <c r="AC48" s="48"/>
      <c r="AD48" s="48"/>
      <c r="AE48" s="48">
        <f t="shared" si="2"/>
        <v>0</v>
      </c>
      <c r="AF48" s="48"/>
      <c r="AG48" s="48"/>
      <c r="AH48" s="43"/>
    </row>
    <row r="49" customHeight="1" spans="1:34">
      <c r="A49" s="36">
        <v>45</v>
      </c>
      <c r="B49" s="52"/>
      <c r="C49" s="55"/>
      <c r="D49" s="57" t="s">
        <v>382</v>
      </c>
      <c r="E49" s="42">
        <v>0</v>
      </c>
      <c r="F49" s="42"/>
      <c r="G49" s="48">
        <v>4</v>
      </c>
      <c r="H49" s="48">
        <v>0</v>
      </c>
      <c r="I49" s="63">
        <v>2</v>
      </c>
      <c r="J49" s="63">
        <v>0</v>
      </c>
      <c r="K49" s="48">
        <v>1</v>
      </c>
      <c r="L49" s="48">
        <v>0</v>
      </c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>
        <v>2</v>
      </c>
      <c r="AB49" s="48"/>
      <c r="AC49" s="48"/>
      <c r="AD49" s="48"/>
      <c r="AE49" s="48">
        <f t="shared" si="2"/>
        <v>9</v>
      </c>
      <c r="AF49" s="48"/>
      <c r="AG49" s="48"/>
      <c r="AH49" s="43"/>
    </row>
    <row r="50" customHeight="1" spans="1:34">
      <c r="A50" s="36">
        <v>46</v>
      </c>
      <c r="B50" s="52"/>
      <c r="C50" s="55"/>
      <c r="D50" s="58" t="s">
        <v>337</v>
      </c>
      <c r="E50" s="42">
        <v>0</v>
      </c>
      <c r="F50" s="42"/>
      <c r="G50" s="48">
        <v>1</v>
      </c>
      <c r="H50" s="48">
        <v>0</v>
      </c>
      <c r="I50" s="63">
        <v>2</v>
      </c>
      <c r="J50" s="63">
        <v>0</v>
      </c>
      <c r="K50" s="48">
        <v>2</v>
      </c>
      <c r="L50" s="48">
        <v>0</v>
      </c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>
        <v>0</v>
      </c>
      <c r="AB50" s="48"/>
      <c r="AC50" s="48"/>
      <c r="AD50" s="48"/>
      <c r="AE50" s="48">
        <f t="shared" si="2"/>
        <v>5</v>
      </c>
      <c r="AF50" s="48"/>
      <c r="AG50" s="48"/>
      <c r="AH50" s="43"/>
    </row>
    <row r="51" customHeight="1" spans="1:34">
      <c r="A51" s="36">
        <v>47</v>
      </c>
      <c r="B51" s="52"/>
      <c r="C51" s="55"/>
      <c r="D51" s="61" t="s">
        <v>253</v>
      </c>
      <c r="E51" s="42">
        <v>0</v>
      </c>
      <c r="F51" s="42"/>
      <c r="G51" s="48">
        <v>0</v>
      </c>
      <c r="H51" s="48">
        <v>0</v>
      </c>
      <c r="I51" s="63">
        <v>0</v>
      </c>
      <c r="J51" s="63">
        <v>0</v>
      </c>
      <c r="K51" s="48">
        <v>0</v>
      </c>
      <c r="L51" s="48">
        <v>0</v>
      </c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>
        <v>0</v>
      </c>
      <c r="AB51" s="48"/>
      <c r="AC51" s="48"/>
      <c r="AD51" s="48"/>
      <c r="AE51" s="48">
        <f t="shared" si="2"/>
        <v>0</v>
      </c>
      <c r="AF51" s="48"/>
      <c r="AG51" s="48"/>
      <c r="AH51" s="43"/>
    </row>
    <row r="52" customHeight="1" spans="1:34">
      <c r="A52" s="36">
        <v>48</v>
      </c>
      <c r="B52" s="52"/>
      <c r="C52" s="55"/>
      <c r="D52" s="62" t="s">
        <v>338</v>
      </c>
      <c r="E52" s="42">
        <v>0</v>
      </c>
      <c r="F52" s="42"/>
      <c r="G52" s="48">
        <v>0</v>
      </c>
      <c r="H52" s="48">
        <v>0</v>
      </c>
      <c r="I52" s="63">
        <v>0</v>
      </c>
      <c r="J52" s="63">
        <v>0</v>
      </c>
      <c r="K52" s="48">
        <v>0</v>
      </c>
      <c r="L52" s="48">
        <v>0</v>
      </c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>
        <v>2</v>
      </c>
      <c r="AB52" s="48"/>
      <c r="AC52" s="48"/>
      <c r="AD52" s="48"/>
      <c r="AE52" s="48">
        <f t="shared" si="2"/>
        <v>2</v>
      </c>
      <c r="AF52" s="48"/>
      <c r="AG52" s="48"/>
      <c r="AH52" s="43"/>
    </row>
    <row r="53" customHeight="1" spans="1:34">
      <c r="A53" s="36">
        <v>49</v>
      </c>
      <c r="B53" s="52"/>
      <c r="C53" s="55"/>
      <c r="D53" s="57" t="s">
        <v>383</v>
      </c>
      <c r="E53" s="42">
        <v>0</v>
      </c>
      <c r="F53" s="42"/>
      <c r="G53" s="48">
        <v>4</v>
      </c>
      <c r="H53" s="48">
        <v>0</v>
      </c>
      <c r="I53" s="63">
        <v>3</v>
      </c>
      <c r="J53" s="63">
        <v>0</v>
      </c>
      <c r="K53" s="48">
        <v>3</v>
      </c>
      <c r="L53" s="48">
        <v>0</v>
      </c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>
        <v>0</v>
      </c>
      <c r="AB53" s="48"/>
      <c r="AC53" s="48"/>
      <c r="AD53" s="48"/>
      <c r="AE53" s="48">
        <f t="shared" si="2"/>
        <v>10</v>
      </c>
      <c r="AF53" s="48"/>
      <c r="AG53" s="48"/>
      <c r="AH53" s="43"/>
    </row>
    <row r="54" customHeight="1" spans="1:34">
      <c r="A54" s="36">
        <v>50</v>
      </c>
      <c r="B54" s="52"/>
      <c r="C54" s="55"/>
      <c r="D54" s="62" t="s">
        <v>339</v>
      </c>
      <c r="E54" s="42">
        <v>0</v>
      </c>
      <c r="F54" s="42"/>
      <c r="G54" s="48">
        <v>1</v>
      </c>
      <c r="H54" s="48">
        <v>0</v>
      </c>
      <c r="I54" s="63">
        <v>1</v>
      </c>
      <c r="J54" s="63">
        <v>0</v>
      </c>
      <c r="K54" s="48">
        <v>0</v>
      </c>
      <c r="L54" s="48">
        <v>0</v>
      </c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>
        <v>8</v>
      </c>
      <c r="AB54" s="48"/>
      <c r="AC54" s="48"/>
      <c r="AD54" s="48"/>
      <c r="AE54" s="48">
        <f t="shared" si="2"/>
        <v>10</v>
      </c>
      <c r="AF54" s="48"/>
      <c r="AG54" s="48"/>
      <c r="AH54" s="43"/>
    </row>
    <row r="55" customHeight="1" spans="1:34">
      <c r="A55" s="36">
        <v>51</v>
      </c>
      <c r="B55" s="52"/>
      <c r="C55" s="55"/>
      <c r="D55" s="57" t="s">
        <v>384</v>
      </c>
      <c r="E55" s="42">
        <v>0</v>
      </c>
      <c r="F55" s="42"/>
      <c r="G55" s="48">
        <v>2</v>
      </c>
      <c r="H55" s="48">
        <v>0</v>
      </c>
      <c r="I55" s="63">
        <v>5</v>
      </c>
      <c r="J55" s="63">
        <v>0</v>
      </c>
      <c r="K55" s="48">
        <v>2</v>
      </c>
      <c r="L55" s="48">
        <v>0</v>
      </c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>
        <v>3</v>
      </c>
      <c r="AB55" s="48"/>
      <c r="AC55" s="48"/>
      <c r="AD55" s="48"/>
      <c r="AE55" s="48">
        <f t="shared" si="2"/>
        <v>12</v>
      </c>
      <c r="AF55" s="48"/>
      <c r="AG55" s="48"/>
      <c r="AH55" s="43"/>
    </row>
    <row r="56" customHeight="1" spans="1:34">
      <c r="A56" s="36">
        <v>52</v>
      </c>
      <c r="B56" s="52"/>
      <c r="C56" s="55"/>
      <c r="D56" s="57" t="s">
        <v>385</v>
      </c>
      <c r="E56" s="42">
        <v>0</v>
      </c>
      <c r="F56" s="42"/>
      <c r="G56" s="48">
        <v>0</v>
      </c>
      <c r="H56" s="48">
        <v>0</v>
      </c>
      <c r="I56" s="63">
        <v>0</v>
      </c>
      <c r="J56" s="63">
        <v>0</v>
      </c>
      <c r="K56" s="48">
        <v>0</v>
      </c>
      <c r="L56" s="48">
        <v>0</v>
      </c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>
        <v>2</v>
      </c>
      <c r="AB56" s="48"/>
      <c r="AC56" s="48"/>
      <c r="AD56" s="48"/>
      <c r="AE56" s="48">
        <f t="shared" si="2"/>
        <v>2</v>
      </c>
      <c r="AF56" s="48"/>
      <c r="AG56" s="48"/>
      <c r="AH56" s="43"/>
    </row>
    <row r="57" customHeight="1" spans="1:34">
      <c r="A57" s="36">
        <v>53</v>
      </c>
      <c r="B57" s="52"/>
      <c r="C57" s="55"/>
      <c r="D57" s="57" t="s">
        <v>387</v>
      </c>
      <c r="E57" s="42">
        <v>0</v>
      </c>
      <c r="F57" s="42"/>
      <c r="G57" s="48">
        <v>0</v>
      </c>
      <c r="H57" s="48">
        <v>0</v>
      </c>
      <c r="I57" s="63">
        <v>0</v>
      </c>
      <c r="J57" s="63">
        <v>0.5</v>
      </c>
      <c r="K57" s="48">
        <v>0</v>
      </c>
      <c r="L57" s="48">
        <v>0</v>
      </c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>
        <v>1</v>
      </c>
      <c r="AB57" s="48"/>
      <c r="AC57" s="48"/>
      <c r="AD57" s="48"/>
      <c r="AE57" s="48">
        <f t="shared" si="2"/>
        <v>0.5</v>
      </c>
      <c r="AF57" s="48"/>
      <c r="AG57" s="48"/>
      <c r="AH57" s="43"/>
    </row>
    <row r="58" customHeight="1" spans="1:34">
      <c r="A58" s="36">
        <v>54</v>
      </c>
      <c r="B58" s="52"/>
      <c r="C58" s="55"/>
      <c r="D58" s="57" t="s">
        <v>388</v>
      </c>
      <c r="E58" s="42">
        <v>0</v>
      </c>
      <c r="F58" s="42"/>
      <c r="G58" s="48">
        <v>0</v>
      </c>
      <c r="H58" s="48">
        <v>0</v>
      </c>
      <c r="I58" s="63">
        <v>0</v>
      </c>
      <c r="J58" s="63">
        <v>0</v>
      </c>
      <c r="K58" s="48">
        <v>0</v>
      </c>
      <c r="L58" s="48">
        <v>0</v>
      </c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>
        <v>0</v>
      </c>
      <c r="AB58" s="48"/>
      <c r="AC58" s="48"/>
      <c r="AD58" s="48"/>
      <c r="AE58" s="48">
        <f t="shared" si="2"/>
        <v>0</v>
      </c>
      <c r="AF58" s="48"/>
      <c r="AG58" s="48"/>
      <c r="AH58" s="43"/>
    </row>
    <row r="59" customHeight="1" spans="1:34">
      <c r="A59" s="36">
        <v>55</v>
      </c>
      <c r="B59" s="52"/>
      <c r="C59" s="60"/>
      <c r="D59" s="57" t="s">
        <v>448</v>
      </c>
      <c r="E59" s="42">
        <v>0</v>
      </c>
      <c r="F59" s="42"/>
      <c r="G59" s="48">
        <v>0</v>
      </c>
      <c r="H59" s="48">
        <v>0</v>
      </c>
      <c r="I59" s="63">
        <v>0</v>
      </c>
      <c r="J59" s="63">
        <v>0</v>
      </c>
      <c r="K59" s="48">
        <v>0</v>
      </c>
      <c r="L59" s="48">
        <v>0</v>
      </c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>
        <v>1</v>
      </c>
      <c r="AB59" s="48"/>
      <c r="AC59" s="48"/>
      <c r="AD59" s="48"/>
      <c r="AE59" s="48">
        <f t="shared" si="2"/>
        <v>1</v>
      </c>
      <c r="AF59" s="48"/>
      <c r="AG59" s="48"/>
      <c r="AH59" s="43"/>
    </row>
    <row r="60" customHeight="1" spans="1:34">
      <c r="A60" s="36">
        <v>56</v>
      </c>
      <c r="B60" s="52"/>
      <c r="C60" s="52" t="s">
        <v>449</v>
      </c>
      <c r="D60" s="57" t="s">
        <v>450</v>
      </c>
      <c r="E60" s="42">
        <v>0</v>
      </c>
      <c r="F60" s="42"/>
      <c r="G60" s="48">
        <v>0</v>
      </c>
      <c r="H60" s="48">
        <v>0</v>
      </c>
      <c r="I60" s="63">
        <v>0</v>
      </c>
      <c r="J60" s="63">
        <v>0</v>
      </c>
      <c r="K60" s="48">
        <v>0</v>
      </c>
      <c r="L60" s="48">
        <v>0</v>
      </c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>
        <v>1</v>
      </c>
      <c r="AB60" s="48"/>
      <c r="AC60" s="48"/>
      <c r="AD60" s="48"/>
      <c r="AE60" s="48">
        <f t="shared" si="2"/>
        <v>1</v>
      </c>
      <c r="AF60" s="48"/>
      <c r="AG60" s="48"/>
      <c r="AH60" s="43"/>
    </row>
    <row r="61" customHeight="1" spans="1:34">
      <c r="A61" s="36">
        <v>57</v>
      </c>
      <c r="B61" s="52"/>
      <c r="C61" s="52" t="s">
        <v>391</v>
      </c>
      <c r="D61" s="57" t="s">
        <v>82</v>
      </c>
      <c r="E61" s="42">
        <v>0</v>
      </c>
      <c r="F61" s="42"/>
      <c r="G61" s="48">
        <v>2</v>
      </c>
      <c r="H61" s="48">
        <v>0</v>
      </c>
      <c r="I61" s="63">
        <v>4</v>
      </c>
      <c r="J61" s="63">
        <v>0</v>
      </c>
      <c r="K61" s="48">
        <v>5</v>
      </c>
      <c r="L61" s="48">
        <v>0</v>
      </c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>
        <v>7</v>
      </c>
      <c r="AB61" s="48"/>
      <c r="AC61" s="48"/>
      <c r="AD61" s="48"/>
      <c r="AE61" s="48">
        <f t="shared" si="2"/>
        <v>18</v>
      </c>
      <c r="AF61" s="48"/>
      <c r="AG61" s="48"/>
      <c r="AH61" s="43"/>
    </row>
    <row r="62" customHeight="1" spans="1:34">
      <c r="A62" s="36">
        <v>58</v>
      </c>
      <c r="B62" s="52"/>
      <c r="C62" s="52"/>
      <c r="D62" s="57" t="s">
        <v>130</v>
      </c>
      <c r="E62" s="42">
        <v>0</v>
      </c>
      <c r="F62" s="42"/>
      <c r="G62" s="48">
        <v>0</v>
      </c>
      <c r="H62" s="48">
        <v>0</v>
      </c>
      <c r="I62" s="63">
        <v>0</v>
      </c>
      <c r="J62" s="63">
        <v>0</v>
      </c>
      <c r="K62" s="48">
        <v>0.5</v>
      </c>
      <c r="L62" s="48">
        <v>0</v>
      </c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>
        <v>0</v>
      </c>
      <c r="AB62" s="48"/>
      <c r="AC62" s="48"/>
      <c r="AD62" s="48"/>
      <c r="AE62" s="48">
        <f t="shared" si="2"/>
        <v>0.5</v>
      </c>
      <c r="AF62" s="48"/>
      <c r="AG62" s="48"/>
      <c r="AH62" s="43"/>
    </row>
    <row r="63" customHeight="1" spans="1:34">
      <c r="A63" s="36">
        <v>59</v>
      </c>
      <c r="B63" s="52"/>
      <c r="C63" s="52"/>
      <c r="D63" s="57" t="s">
        <v>56</v>
      </c>
      <c r="E63" s="42">
        <v>0</v>
      </c>
      <c r="F63" s="42"/>
      <c r="G63" s="48">
        <v>0</v>
      </c>
      <c r="H63" s="48">
        <v>0</v>
      </c>
      <c r="I63" s="63">
        <v>7</v>
      </c>
      <c r="J63" s="63">
        <v>0</v>
      </c>
      <c r="K63" s="48">
        <v>8</v>
      </c>
      <c r="L63" s="48">
        <v>0</v>
      </c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>
        <v>7</v>
      </c>
      <c r="AB63" s="48"/>
      <c r="AC63" s="48"/>
      <c r="AD63" s="48"/>
      <c r="AE63" s="48">
        <f t="shared" si="2"/>
        <v>22</v>
      </c>
      <c r="AF63" s="48"/>
      <c r="AG63" s="48"/>
      <c r="AH63" s="43"/>
    </row>
    <row r="64" customHeight="1" spans="1:34">
      <c r="A64" s="36">
        <v>60</v>
      </c>
      <c r="B64" s="52"/>
      <c r="C64" s="52"/>
      <c r="D64" s="57" t="s">
        <v>58</v>
      </c>
      <c r="E64" s="42"/>
      <c r="F64" s="42"/>
      <c r="G64" s="48"/>
      <c r="H64" s="48"/>
      <c r="I64" s="63"/>
      <c r="J64" s="63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>
        <v>0</v>
      </c>
      <c r="AB64" s="48"/>
      <c r="AC64" s="48"/>
      <c r="AD64" s="48"/>
      <c r="AE64" s="48"/>
      <c r="AF64" s="48"/>
      <c r="AG64" s="48"/>
      <c r="AH64" s="43"/>
    </row>
    <row r="65" customHeight="1" spans="1:34">
      <c r="A65" s="36">
        <v>61</v>
      </c>
      <c r="B65" s="52"/>
      <c r="C65" s="52"/>
      <c r="D65" s="57" t="s">
        <v>451</v>
      </c>
      <c r="E65" s="42"/>
      <c r="F65" s="42"/>
      <c r="G65" s="48"/>
      <c r="H65" s="48"/>
      <c r="I65" s="63"/>
      <c r="J65" s="63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>
        <v>3</v>
      </c>
      <c r="AB65" s="48"/>
      <c r="AC65" s="48"/>
      <c r="AD65" s="48"/>
      <c r="AE65" s="48"/>
      <c r="AF65" s="48"/>
      <c r="AG65" s="48"/>
      <c r="AH65" s="43"/>
    </row>
    <row r="66" customHeight="1" spans="1:34">
      <c r="A66" s="36">
        <v>62</v>
      </c>
      <c r="B66" s="52"/>
      <c r="C66" s="52"/>
      <c r="D66" s="54" t="s">
        <v>348</v>
      </c>
      <c r="E66" s="42">
        <v>0</v>
      </c>
      <c r="F66" s="42"/>
      <c r="G66" s="48">
        <v>0</v>
      </c>
      <c r="H66" s="48">
        <v>0</v>
      </c>
      <c r="I66" s="63">
        <v>3</v>
      </c>
      <c r="J66" s="63">
        <v>0</v>
      </c>
      <c r="K66" s="48">
        <v>1</v>
      </c>
      <c r="L66" s="48">
        <v>0</v>
      </c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>
        <v>7</v>
      </c>
      <c r="AB66" s="48"/>
      <c r="AC66" s="48"/>
      <c r="AD66" s="48"/>
      <c r="AE66" s="48">
        <f>G66-H66+I66-J66+K66-L66+M66-N66+O66-P66+Q66-R66+S66-T66+U66-V66+W66-X66+Y66-Z66+AA66-AB66+AC66-AD66</f>
        <v>11</v>
      </c>
      <c r="AF66" s="48"/>
      <c r="AG66" s="48"/>
      <c r="AH66" s="43"/>
    </row>
    <row r="67" customHeight="1" spans="1:34">
      <c r="A67" s="36">
        <v>63</v>
      </c>
      <c r="B67" s="52"/>
      <c r="C67" s="53"/>
      <c r="D67" s="54" t="s">
        <v>201</v>
      </c>
      <c r="E67" s="42"/>
      <c r="F67" s="42"/>
      <c r="G67" s="48"/>
      <c r="H67" s="48"/>
      <c r="I67" s="63"/>
      <c r="J67" s="63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>
        <v>0</v>
      </c>
      <c r="AB67" s="48"/>
      <c r="AC67" s="48"/>
      <c r="AD67" s="48"/>
      <c r="AE67" s="48"/>
      <c r="AF67" s="48"/>
      <c r="AG67" s="48"/>
      <c r="AH67" s="43"/>
    </row>
    <row r="68" customHeight="1" spans="1:34">
      <c r="A68" s="36">
        <v>64</v>
      </c>
      <c r="B68" s="52"/>
      <c r="C68" s="53" t="s">
        <v>392</v>
      </c>
      <c r="D68" s="57" t="s">
        <v>393</v>
      </c>
      <c r="E68" s="42">
        <v>0</v>
      </c>
      <c r="F68" s="42"/>
      <c r="G68" s="48">
        <v>0</v>
      </c>
      <c r="H68" s="48">
        <v>0</v>
      </c>
      <c r="I68" s="63">
        <v>0</v>
      </c>
      <c r="J68" s="63">
        <v>0</v>
      </c>
      <c r="K68" s="48">
        <v>3</v>
      </c>
      <c r="L68" s="48">
        <v>0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>
        <v>2</v>
      </c>
      <c r="AB68" s="48"/>
      <c r="AC68" s="48"/>
      <c r="AD68" s="48"/>
      <c r="AE68" s="48">
        <f>G68-H68+I68-J68+K68-L68+M68-N68+O68-P68+Q68-R68+S68-T68+U68-V68+W68-X68+Y68-Z68+AA68-AB68+AC68-AD68</f>
        <v>5</v>
      </c>
      <c r="AF68" s="48"/>
      <c r="AG68" s="48"/>
      <c r="AH68" s="43"/>
    </row>
    <row r="69" customHeight="1" spans="1:34">
      <c r="A69" s="36">
        <v>65</v>
      </c>
      <c r="B69" s="52"/>
      <c r="C69" s="55"/>
      <c r="D69" s="57" t="s">
        <v>240</v>
      </c>
      <c r="E69" s="42">
        <v>0</v>
      </c>
      <c r="F69" s="42"/>
      <c r="G69" s="48">
        <v>0</v>
      </c>
      <c r="H69" s="48">
        <v>0</v>
      </c>
      <c r="I69" s="63">
        <v>3</v>
      </c>
      <c r="J69" s="63">
        <v>0</v>
      </c>
      <c r="K69" s="48">
        <v>1</v>
      </c>
      <c r="L69" s="48">
        <v>0</v>
      </c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>
        <v>0</v>
      </c>
      <c r="AB69" s="48"/>
      <c r="AC69" s="48"/>
      <c r="AD69" s="48"/>
      <c r="AE69" s="48">
        <f>G69-H69+I69-J69+K69-L69+M69-N69+O69-P69+Q69-R69+S69-T69+U69-V69+W69-X69+Y69-Z69+AA69-AB69+AC69-AD69</f>
        <v>4</v>
      </c>
      <c r="AF69" s="48"/>
      <c r="AG69" s="48"/>
      <c r="AH69" s="43"/>
    </row>
    <row r="70" customHeight="1" spans="1:34">
      <c r="A70" s="36">
        <v>66</v>
      </c>
      <c r="B70" s="52"/>
      <c r="C70" s="55"/>
      <c r="D70" s="57" t="s">
        <v>86</v>
      </c>
      <c r="E70" s="42">
        <v>6</v>
      </c>
      <c r="F70" s="42"/>
      <c r="G70" s="48">
        <v>0</v>
      </c>
      <c r="H70" s="48">
        <v>0</v>
      </c>
      <c r="I70" s="63">
        <v>0</v>
      </c>
      <c r="J70" s="63">
        <v>0</v>
      </c>
      <c r="K70" s="48">
        <v>0</v>
      </c>
      <c r="L70" s="48">
        <v>1</v>
      </c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>
        <v>2</v>
      </c>
      <c r="AB70" s="48"/>
      <c r="AC70" s="48"/>
      <c r="AD70" s="48"/>
      <c r="AE70" s="48">
        <f>G70-H70+I70-J70+K70-L70+M70-N70+O70-P70+Q70-R70+S70-T70+U70-V70+W70-X70+Y70-Z70+AA70-AB70+AC70-AD70</f>
        <v>1</v>
      </c>
      <c r="AF70" s="48"/>
      <c r="AG70" s="48"/>
      <c r="AH70" s="43"/>
    </row>
    <row r="71" customHeight="1" spans="1:34">
      <c r="A71" s="36">
        <v>67</v>
      </c>
      <c r="B71" s="52"/>
      <c r="C71" s="55"/>
      <c r="D71" s="57" t="s">
        <v>247</v>
      </c>
      <c r="E71" s="42">
        <v>0</v>
      </c>
      <c r="F71" s="42"/>
      <c r="G71" s="48">
        <v>5</v>
      </c>
      <c r="H71" s="48">
        <v>0</v>
      </c>
      <c r="I71" s="63">
        <v>3</v>
      </c>
      <c r="J71" s="63">
        <v>0</v>
      </c>
      <c r="K71" s="48">
        <v>4</v>
      </c>
      <c r="L71" s="48">
        <v>0</v>
      </c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>
        <v>7</v>
      </c>
      <c r="AB71" s="48"/>
      <c r="AC71" s="48"/>
      <c r="AD71" s="48"/>
      <c r="AE71" s="48">
        <f>G71-H71+I71-J71+K71-L71+M71-N71+O71-P71+Q71-R71+S71-T71+U71-V71+W71-X71+Y71-Z71+AA71-AB71+AC71-AD71</f>
        <v>19</v>
      </c>
      <c r="AF71" s="48"/>
      <c r="AG71" s="48"/>
      <c r="AH71" s="43"/>
    </row>
    <row r="72" customHeight="1" spans="1:34">
      <c r="A72" s="36">
        <v>68</v>
      </c>
      <c r="B72" s="52"/>
      <c r="C72" s="55"/>
      <c r="D72" s="201" t="s">
        <v>311</v>
      </c>
      <c r="E72" s="42">
        <v>0</v>
      </c>
      <c r="F72" s="42"/>
      <c r="G72" s="48">
        <v>0</v>
      </c>
      <c r="H72" s="48">
        <v>0</v>
      </c>
      <c r="I72" s="63">
        <v>0</v>
      </c>
      <c r="J72" s="63">
        <v>0</v>
      </c>
      <c r="K72" s="48">
        <v>3</v>
      </c>
      <c r="L72" s="48">
        <v>0</v>
      </c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>
        <v>5</v>
      </c>
      <c r="AB72" s="48"/>
      <c r="AC72" s="48"/>
      <c r="AD72" s="48"/>
      <c r="AE72" s="48">
        <f>G72-H72+I72-J72+K72-L72+M72-N72+O72-P72+Q72-R72+S72-T72+U72-V72+W72-X72+Y72-Z72+AA72-AB72+AC72-AD72</f>
        <v>8</v>
      </c>
      <c r="AF72" s="48"/>
      <c r="AG72" s="48"/>
      <c r="AH72" s="43"/>
    </row>
    <row r="73" customHeight="1" spans="1:34">
      <c r="A73" s="36">
        <v>69</v>
      </c>
      <c r="B73" s="52"/>
      <c r="C73" s="55"/>
      <c r="D73" s="202" t="s">
        <v>315</v>
      </c>
      <c r="E73" s="42">
        <v>0</v>
      </c>
      <c r="F73" s="42"/>
      <c r="G73" s="48">
        <v>0</v>
      </c>
      <c r="H73" s="48">
        <v>0</v>
      </c>
      <c r="I73" s="63">
        <v>0</v>
      </c>
      <c r="J73" s="63">
        <v>0</v>
      </c>
      <c r="K73" s="48">
        <v>3</v>
      </c>
      <c r="L73" s="48">
        <v>0</v>
      </c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>
        <v>0</v>
      </c>
      <c r="AB73" s="48"/>
      <c r="AC73" s="48"/>
      <c r="AD73" s="48"/>
      <c r="AE73" s="48">
        <f t="shared" ref="AE73:AE99" si="3">G73-H73+I73-J73+K73-L73+M73-N73+O73-P73+Q73-R73+S73-T73+U73-V73+W73-X73+Y73-Z73+AA73-AB73+AC73-AD73</f>
        <v>3</v>
      </c>
      <c r="AF73" s="48"/>
      <c r="AG73" s="48"/>
      <c r="AH73" s="43"/>
    </row>
    <row r="74" customHeight="1" spans="1:34">
      <c r="A74" s="36">
        <v>70</v>
      </c>
      <c r="B74" s="52"/>
      <c r="C74" s="55"/>
      <c r="D74" s="62" t="s">
        <v>349</v>
      </c>
      <c r="E74" s="42">
        <v>0</v>
      </c>
      <c r="F74" s="42"/>
      <c r="G74" s="48">
        <v>7</v>
      </c>
      <c r="H74" s="48">
        <v>0</v>
      </c>
      <c r="I74" s="63">
        <v>1</v>
      </c>
      <c r="J74" s="63">
        <v>0</v>
      </c>
      <c r="K74" s="48">
        <v>3</v>
      </c>
      <c r="L74" s="48">
        <v>0</v>
      </c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>
        <v>7</v>
      </c>
      <c r="AB74" s="48"/>
      <c r="AC74" s="48"/>
      <c r="AD74" s="48"/>
      <c r="AE74" s="48">
        <f t="shared" si="3"/>
        <v>18</v>
      </c>
      <c r="AF74" s="48"/>
      <c r="AG74" s="48"/>
      <c r="AH74" s="43"/>
    </row>
    <row r="75" customHeight="1" spans="1:34">
      <c r="A75" s="36">
        <v>71</v>
      </c>
      <c r="B75" s="52"/>
      <c r="C75" s="55"/>
      <c r="D75" s="54" t="s">
        <v>394</v>
      </c>
      <c r="E75" s="42">
        <v>0</v>
      </c>
      <c r="F75" s="42"/>
      <c r="G75" s="48">
        <v>0</v>
      </c>
      <c r="H75" s="48">
        <v>0</v>
      </c>
      <c r="I75" s="63">
        <v>0</v>
      </c>
      <c r="J75" s="63">
        <v>1</v>
      </c>
      <c r="K75" s="48">
        <v>3.5</v>
      </c>
      <c r="L75" s="48">
        <v>0</v>
      </c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>
        <v>0</v>
      </c>
      <c r="AB75" s="48"/>
      <c r="AC75" s="48"/>
      <c r="AD75" s="48"/>
      <c r="AE75" s="48">
        <f t="shared" si="3"/>
        <v>2.5</v>
      </c>
      <c r="AF75" s="48"/>
      <c r="AG75" s="48"/>
      <c r="AH75" s="43"/>
    </row>
    <row r="76" customHeight="1" spans="1:34">
      <c r="A76" s="36">
        <v>72</v>
      </c>
      <c r="B76" s="52"/>
      <c r="C76" s="55"/>
      <c r="D76" s="54" t="s">
        <v>395</v>
      </c>
      <c r="E76" s="42">
        <v>0</v>
      </c>
      <c r="F76" s="42"/>
      <c r="G76" s="48">
        <v>1</v>
      </c>
      <c r="H76" s="48">
        <v>0</v>
      </c>
      <c r="I76" s="63">
        <v>1</v>
      </c>
      <c r="J76" s="63">
        <v>0</v>
      </c>
      <c r="K76" s="48">
        <v>1</v>
      </c>
      <c r="L76" s="48">
        <v>0</v>
      </c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>
        <v>4</v>
      </c>
      <c r="AB76" s="48"/>
      <c r="AC76" s="48"/>
      <c r="AD76" s="48"/>
      <c r="AE76" s="48">
        <f t="shared" si="3"/>
        <v>7</v>
      </c>
      <c r="AF76" s="48"/>
      <c r="AG76" s="48"/>
      <c r="AH76" s="43"/>
    </row>
    <row r="77" customHeight="1" spans="1:34">
      <c r="A77" s="36">
        <v>73</v>
      </c>
      <c r="B77" s="52"/>
      <c r="C77" s="55"/>
      <c r="D77" s="54" t="s">
        <v>241</v>
      </c>
      <c r="E77" s="42">
        <v>0</v>
      </c>
      <c r="F77" s="42"/>
      <c r="G77" s="48">
        <v>0</v>
      </c>
      <c r="H77" s="48">
        <v>1</v>
      </c>
      <c r="I77" s="63">
        <v>0</v>
      </c>
      <c r="J77" s="63">
        <v>0</v>
      </c>
      <c r="K77" s="48">
        <v>0</v>
      </c>
      <c r="L77" s="48">
        <v>0</v>
      </c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>
        <v>0</v>
      </c>
      <c r="AB77" s="48"/>
      <c r="AC77" s="48"/>
      <c r="AD77" s="48"/>
      <c r="AE77" s="48">
        <f t="shared" si="3"/>
        <v>-1</v>
      </c>
      <c r="AF77" s="48"/>
      <c r="AG77" s="48"/>
      <c r="AH77" s="43"/>
    </row>
    <row r="78" customHeight="1" spans="1:34">
      <c r="A78" s="36">
        <v>74</v>
      </c>
      <c r="B78" s="52"/>
      <c r="C78" s="55"/>
      <c r="D78" s="54" t="s">
        <v>396</v>
      </c>
      <c r="E78" s="42">
        <v>0</v>
      </c>
      <c r="F78" s="42"/>
      <c r="G78" s="48">
        <v>0</v>
      </c>
      <c r="H78" s="48">
        <v>0</v>
      </c>
      <c r="I78" s="63">
        <v>3</v>
      </c>
      <c r="J78" s="63">
        <v>0</v>
      </c>
      <c r="K78" s="48">
        <v>5</v>
      </c>
      <c r="L78" s="48">
        <v>0</v>
      </c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>
        <v>7</v>
      </c>
      <c r="AB78" s="48"/>
      <c r="AC78" s="48"/>
      <c r="AD78" s="48"/>
      <c r="AE78" s="48">
        <f t="shared" si="3"/>
        <v>15</v>
      </c>
      <c r="AF78" s="48"/>
      <c r="AG78" s="48"/>
      <c r="AH78" s="43"/>
    </row>
    <row r="79" customHeight="1" spans="1:34">
      <c r="A79" s="36">
        <v>75</v>
      </c>
      <c r="B79" s="52"/>
      <c r="C79" s="55"/>
      <c r="D79" s="54" t="s">
        <v>397</v>
      </c>
      <c r="E79" s="42">
        <v>0</v>
      </c>
      <c r="F79" s="42"/>
      <c r="G79" s="48">
        <v>0</v>
      </c>
      <c r="H79" s="48">
        <v>0</v>
      </c>
      <c r="I79" s="63">
        <v>5</v>
      </c>
      <c r="J79" s="63">
        <v>0</v>
      </c>
      <c r="K79" s="48">
        <v>5</v>
      </c>
      <c r="L79" s="48">
        <v>0</v>
      </c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>
        <v>1</v>
      </c>
      <c r="AB79" s="48"/>
      <c r="AC79" s="48"/>
      <c r="AD79" s="48"/>
      <c r="AE79" s="48">
        <f t="shared" si="3"/>
        <v>11</v>
      </c>
      <c r="AF79" s="48"/>
      <c r="AG79" s="48"/>
      <c r="AH79" s="43"/>
    </row>
    <row r="80" customHeight="1" spans="1:34">
      <c r="A80" s="36">
        <v>76</v>
      </c>
      <c r="B80" s="52"/>
      <c r="C80" s="55"/>
      <c r="D80" s="54" t="s">
        <v>398</v>
      </c>
      <c r="E80" s="42">
        <v>0</v>
      </c>
      <c r="F80" s="42"/>
      <c r="G80" s="48">
        <v>0</v>
      </c>
      <c r="H80" s="48">
        <v>0</v>
      </c>
      <c r="I80" s="63">
        <v>1</v>
      </c>
      <c r="J80" s="63">
        <v>0</v>
      </c>
      <c r="K80" s="48">
        <v>0</v>
      </c>
      <c r="L80" s="48">
        <v>0</v>
      </c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>
        <v>0</v>
      </c>
      <c r="AB80" s="48"/>
      <c r="AC80" s="48"/>
      <c r="AD80" s="48"/>
      <c r="AE80" s="48">
        <f t="shared" si="3"/>
        <v>1</v>
      </c>
      <c r="AF80" s="48"/>
      <c r="AG80" s="48"/>
      <c r="AH80" s="43"/>
    </row>
    <row r="81" customHeight="1" spans="1:34">
      <c r="A81" s="36">
        <v>77</v>
      </c>
      <c r="B81" s="52"/>
      <c r="C81" s="55"/>
      <c r="D81" s="66" t="s">
        <v>399</v>
      </c>
      <c r="E81" s="42">
        <v>0</v>
      </c>
      <c r="F81" s="42"/>
      <c r="G81" s="48">
        <v>0</v>
      </c>
      <c r="H81" s="48">
        <v>0</v>
      </c>
      <c r="I81" s="63">
        <v>1</v>
      </c>
      <c r="J81" s="63">
        <v>1</v>
      </c>
      <c r="K81" s="48">
        <v>0</v>
      </c>
      <c r="L81" s="48">
        <v>1</v>
      </c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>
        <v>0</v>
      </c>
      <c r="AB81" s="48"/>
      <c r="AC81" s="48"/>
      <c r="AD81" s="48"/>
      <c r="AE81" s="48">
        <f t="shared" si="3"/>
        <v>-1</v>
      </c>
      <c r="AF81" s="48"/>
      <c r="AG81" s="48"/>
      <c r="AH81" s="43"/>
    </row>
    <row r="82" customHeight="1" spans="1:34">
      <c r="A82" s="36">
        <v>78</v>
      </c>
      <c r="B82" s="52"/>
      <c r="C82" s="55"/>
      <c r="D82" s="54" t="s">
        <v>400</v>
      </c>
      <c r="E82" s="42">
        <v>0</v>
      </c>
      <c r="F82" s="42"/>
      <c r="G82" s="48">
        <v>0</v>
      </c>
      <c r="H82" s="48">
        <v>0</v>
      </c>
      <c r="I82" s="63">
        <v>5</v>
      </c>
      <c r="J82" s="63">
        <v>0</v>
      </c>
      <c r="K82" s="48">
        <v>2</v>
      </c>
      <c r="L82" s="48">
        <v>0</v>
      </c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>
        <v>2</v>
      </c>
      <c r="AB82" s="48"/>
      <c r="AC82" s="48"/>
      <c r="AD82" s="48"/>
      <c r="AE82" s="48">
        <f t="shared" si="3"/>
        <v>9</v>
      </c>
      <c r="AF82" s="48"/>
      <c r="AG82" s="48"/>
      <c r="AH82" s="43"/>
    </row>
    <row r="83" customHeight="1" spans="1:34">
      <c r="A83" s="36">
        <v>79</v>
      </c>
      <c r="B83" s="52"/>
      <c r="C83" s="55"/>
      <c r="D83" s="54" t="s">
        <v>402</v>
      </c>
      <c r="E83" s="42">
        <v>0</v>
      </c>
      <c r="F83" s="42"/>
      <c r="G83" s="48">
        <v>4</v>
      </c>
      <c r="H83" s="48">
        <v>0</v>
      </c>
      <c r="I83" s="63">
        <v>6</v>
      </c>
      <c r="J83" s="63">
        <v>0</v>
      </c>
      <c r="K83" s="48">
        <v>1</v>
      </c>
      <c r="L83" s="48">
        <v>0</v>
      </c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>
        <v>3</v>
      </c>
      <c r="AB83" s="48"/>
      <c r="AC83" s="48"/>
      <c r="AD83" s="48"/>
      <c r="AE83" s="48">
        <f t="shared" si="3"/>
        <v>14</v>
      </c>
      <c r="AF83" s="48"/>
      <c r="AG83" s="48"/>
      <c r="AH83" s="43"/>
    </row>
    <row r="84" customHeight="1" spans="1:34">
      <c r="A84" s="36">
        <v>80</v>
      </c>
      <c r="B84" s="52"/>
      <c r="C84" s="55"/>
      <c r="D84" s="54" t="s">
        <v>428</v>
      </c>
      <c r="E84" s="42">
        <v>0</v>
      </c>
      <c r="F84" s="42"/>
      <c r="G84" s="48">
        <v>1</v>
      </c>
      <c r="H84" s="48">
        <v>0</v>
      </c>
      <c r="I84" s="63">
        <v>1</v>
      </c>
      <c r="J84" s="63">
        <v>0</v>
      </c>
      <c r="K84" s="48">
        <v>1</v>
      </c>
      <c r="L84" s="48">
        <v>0</v>
      </c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>
        <v>4</v>
      </c>
      <c r="AB84" s="48"/>
      <c r="AC84" s="48"/>
      <c r="AD84" s="48"/>
      <c r="AE84" s="48">
        <f t="shared" si="3"/>
        <v>7</v>
      </c>
      <c r="AF84" s="48"/>
      <c r="AG84" s="48"/>
      <c r="AH84" s="43"/>
    </row>
    <row r="85" customHeight="1" spans="1:34">
      <c r="A85" s="36">
        <v>81</v>
      </c>
      <c r="B85" s="52"/>
      <c r="C85" s="55"/>
      <c r="D85" s="54" t="s">
        <v>429</v>
      </c>
      <c r="E85" s="42">
        <v>0</v>
      </c>
      <c r="F85" s="42"/>
      <c r="G85" s="48">
        <v>0</v>
      </c>
      <c r="H85" s="48">
        <v>0</v>
      </c>
      <c r="I85" s="63">
        <v>0</v>
      </c>
      <c r="J85" s="63">
        <v>0</v>
      </c>
      <c r="K85" s="48">
        <v>0</v>
      </c>
      <c r="L85" s="48">
        <v>0</v>
      </c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>
        <v>3</v>
      </c>
      <c r="AB85" s="48"/>
      <c r="AC85" s="48"/>
      <c r="AD85" s="48"/>
      <c r="AE85" s="48">
        <f t="shared" si="3"/>
        <v>3</v>
      </c>
      <c r="AF85" s="48"/>
      <c r="AG85" s="48"/>
      <c r="AH85" s="43"/>
    </row>
    <row r="86" customHeight="1" spans="1:34">
      <c r="A86" s="36">
        <v>82</v>
      </c>
      <c r="B86" s="52"/>
      <c r="C86" s="55"/>
      <c r="D86" s="54" t="s">
        <v>430</v>
      </c>
      <c r="E86" s="42">
        <v>0</v>
      </c>
      <c r="F86" s="42"/>
      <c r="G86" s="48">
        <v>0</v>
      </c>
      <c r="H86" s="48">
        <v>0</v>
      </c>
      <c r="I86" s="63">
        <v>2</v>
      </c>
      <c r="J86" s="63">
        <v>0</v>
      </c>
      <c r="K86" s="48">
        <v>6</v>
      </c>
      <c r="L86" s="48">
        <v>0</v>
      </c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>
        <v>7</v>
      </c>
      <c r="AB86" s="48"/>
      <c r="AC86" s="48"/>
      <c r="AD86" s="48"/>
      <c r="AE86" s="48">
        <f t="shared" si="3"/>
        <v>15</v>
      </c>
      <c r="AF86" s="48"/>
      <c r="AG86" s="48"/>
      <c r="AH86" s="43"/>
    </row>
    <row r="87" customHeight="1" spans="1:34">
      <c r="A87" s="36">
        <v>83</v>
      </c>
      <c r="B87" s="52"/>
      <c r="C87" s="55"/>
      <c r="D87" s="54" t="s">
        <v>452</v>
      </c>
      <c r="E87" s="42">
        <v>0</v>
      </c>
      <c r="F87" s="42"/>
      <c r="G87" s="48">
        <v>0</v>
      </c>
      <c r="H87" s="48">
        <v>0</v>
      </c>
      <c r="I87" s="63">
        <v>0</v>
      </c>
      <c r="J87" s="63">
        <v>0</v>
      </c>
      <c r="K87" s="48">
        <v>1</v>
      </c>
      <c r="L87" s="48">
        <v>0</v>
      </c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>
        <v>6</v>
      </c>
      <c r="AB87" s="48"/>
      <c r="AC87" s="48"/>
      <c r="AD87" s="48"/>
      <c r="AE87" s="48">
        <f t="shared" si="3"/>
        <v>7</v>
      </c>
      <c r="AF87" s="48"/>
      <c r="AG87" s="48"/>
      <c r="AH87" s="43"/>
    </row>
    <row r="88" customHeight="1" spans="1:34">
      <c r="A88" s="36">
        <v>84</v>
      </c>
      <c r="B88" s="52"/>
      <c r="C88" s="53" t="s">
        <v>403</v>
      </c>
      <c r="D88" s="67" t="s">
        <v>79</v>
      </c>
      <c r="E88" s="42">
        <v>0</v>
      </c>
      <c r="F88" s="42"/>
      <c r="G88" s="48">
        <v>4</v>
      </c>
      <c r="H88" s="48">
        <v>0</v>
      </c>
      <c r="I88" s="63">
        <v>4</v>
      </c>
      <c r="J88" s="63">
        <v>0</v>
      </c>
      <c r="K88" s="48">
        <v>2</v>
      </c>
      <c r="L88" s="48">
        <v>0</v>
      </c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>
        <v>0</v>
      </c>
      <c r="AB88" s="48"/>
      <c r="AC88" s="48"/>
      <c r="AD88" s="48"/>
      <c r="AE88" s="48">
        <f t="shared" si="3"/>
        <v>10</v>
      </c>
      <c r="AF88" s="48"/>
      <c r="AG88" s="48"/>
      <c r="AH88" s="43"/>
    </row>
    <row r="89" customHeight="1" spans="1:34">
      <c r="A89" s="36">
        <v>85</v>
      </c>
      <c r="B89" s="52"/>
      <c r="C89" s="55"/>
      <c r="D89" s="67" t="s">
        <v>404</v>
      </c>
      <c r="E89" s="42">
        <v>0</v>
      </c>
      <c r="F89" s="42"/>
      <c r="G89" s="48">
        <v>1</v>
      </c>
      <c r="H89" s="48">
        <v>0</v>
      </c>
      <c r="I89" s="63">
        <v>0</v>
      </c>
      <c r="J89" s="63">
        <v>0</v>
      </c>
      <c r="K89" s="48">
        <v>4</v>
      </c>
      <c r="L89" s="48">
        <v>0</v>
      </c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>
        <v>1</v>
      </c>
      <c r="AB89" s="48"/>
      <c r="AC89" s="48"/>
      <c r="AD89" s="48"/>
      <c r="AE89" s="48">
        <f t="shared" si="3"/>
        <v>6</v>
      </c>
      <c r="AF89" s="48"/>
      <c r="AG89" s="48"/>
      <c r="AH89" s="43"/>
    </row>
    <row r="90" customHeight="1" spans="1:34">
      <c r="A90" s="36">
        <v>86</v>
      </c>
      <c r="B90" s="52"/>
      <c r="C90" s="55"/>
      <c r="D90" s="67" t="s">
        <v>405</v>
      </c>
      <c r="E90" s="42">
        <v>0</v>
      </c>
      <c r="F90" s="42"/>
      <c r="G90" s="48">
        <v>0</v>
      </c>
      <c r="H90" s="48">
        <v>0</v>
      </c>
      <c r="I90" s="63">
        <v>7</v>
      </c>
      <c r="J90" s="63">
        <v>0</v>
      </c>
      <c r="K90" s="48">
        <v>5</v>
      </c>
      <c r="L90" s="48">
        <v>0</v>
      </c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>
        <v>3</v>
      </c>
      <c r="AB90" s="48"/>
      <c r="AC90" s="48"/>
      <c r="AD90" s="48"/>
      <c r="AE90" s="48">
        <f t="shared" si="3"/>
        <v>15</v>
      </c>
      <c r="AF90" s="48"/>
      <c r="AG90" s="48"/>
      <c r="AH90" s="43"/>
    </row>
    <row r="91" customHeight="1" spans="1:34">
      <c r="A91" s="36">
        <v>87</v>
      </c>
      <c r="B91" s="52"/>
      <c r="C91" s="55"/>
      <c r="D91" s="67" t="s">
        <v>406</v>
      </c>
      <c r="E91" s="42">
        <v>0</v>
      </c>
      <c r="F91" s="42"/>
      <c r="G91" s="48">
        <v>5</v>
      </c>
      <c r="H91" s="48">
        <v>0</v>
      </c>
      <c r="I91" s="63">
        <v>5</v>
      </c>
      <c r="J91" s="63">
        <v>0</v>
      </c>
      <c r="K91" s="48">
        <v>4</v>
      </c>
      <c r="L91" s="48">
        <v>0</v>
      </c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>
        <v>7</v>
      </c>
      <c r="AB91" s="48"/>
      <c r="AC91" s="48"/>
      <c r="AD91" s="48"/>
      <c r="AE91" s="48">
        <f t="shared" si="3"/>
        <v>21</v>
      </c>
      <c r="AF91" s="48"/>
      <c r="AG91" s="48"/>
      <c r="AH91" s="43"/>
    </row>
    <row r="92" customHeight="1" spans="1:34">
      <c r="A92" s="36">
        <v>88</v>
      </c>
      <c r="B92" s="52"/>
      <c r="C92" s="55"/>
      <c r="D92" s="67" t="s">
        <v>432</v>
      </c>
      <c r="E92" s="42">
        <v>0</v>
      </c>
      <c r="F92" s="42"/>
      <c r="G92" s="48">
        <v>0</v>
      </c>
      <c r="H92" s="48">
        <v>0</v>
      </c>
      <c r="I92" s="63">
        <v>7</v>
      </c>
      <c r="J92" s="63">
        <v>0</v>
      </c>
      <c r="K92" s="48">
        <v>3</v>
      </c>
      <c r="L92" s="48">
        <v>0</v>
      </c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>
        <v>6</v>
      </c>
      <c r="AB92" s="48"/>
      <c r="AC92" s="48"/>
      <c r="AD92" s="48"/>
      <c r="AE92" s="48">
        <f t="shared" si="3"/>
        <v>16</v>
      </c>
      <c r="AF92" s="48"/>
      <c r="AG92" s="48"/>
      <c r="AH92" s="43"/>
    </row>
    <row r="93" customHeight="1" spans="1:34">
      <c r="A93" s="36">
        <v>89</v>
      </c>
      <c r="B93" s="52"/>
      <c r="C93" s="55"/>
      <c r="D93" s="67" t="s">
        <v>433</v>
      </c>
      <c r="E93" s="42">
        <v>0</v>
      </c>
      <c r="F93" s="42"/>
      <c r="G93" s="48">
        <v>0</v>
      </c>
      <c r="H93" s="48">
        <v>0</v>
      </c>
      <c r="I93" s="63">
        <v>5</v>
      </c>
      <c r="J93" s="63">
        <v>0</v>
      </c>
      <c r="K93" s="48">
        <v>4</v>
      </c>
      <c r="L93" s="48">
        <v>0</v>
      </c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>
        <v>7</v>
      </c>
      <c r="AB93" s="48"/>
      <c r="AC93" s="48"/>
      <c r="AD93" s="48"/>
      <c r="AE93" s="48">
        <f t="shared" si="3"/>
        <v>16</v>
      </c>
      <c r="AF93" s="48"/>
      <c r="AG93" s="48"/>
      <c r="AH93" s="43"/>
    </row>
    <row r="94" customHeight="1" spans="1:34">
      <c r="A94" s="36">
        <v>90</v>
      </c>
      <c r="B94" s="52"/>
      <c r="C94" s="55"/>
      <c r="D94" s="67" t="s">
        <v>434</v>
      </c>
      <c r="E94" s="42">
        <v>0</v>
      </c>
      <c r="F94" s="42"/>
      <c r="G94" s="48">
        <v>7</v>
      </c>
      <c r="H94" s="48">
        <v>0</v>
      </c>
      <c r="I94" s="63">
        <v>5</v>
      </c>
      <c r="J94" s="63">
        <v>0</v>
      </c>
      <c r="K94" s="48">
        <v>6</v>
      </c>
      <c r="L94" s="48">
        <v>0</v>
      </c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>
        <v>5</v>
      </c>
      <c r="AB94" s="48"/>
      <c r="AC94" s="48"/>
      <c r="AD94" s="48"/>
      <c r="AE94" s="48">
        <f t="shared" si="3"/>
        <v>23</v>
      </c>
      <c r="AF94" s="48"/>
      <c r="AG94" s="48"/>
      <c r="AH94" s="43"/>
    </row>
    <row r="95" customHeight="1" spans="1:34">
      <c r="A95" s="36">
        <v>91</v>
      </c>
      <c r="B95" s="52"/>
      <c r="C95" s="55"/>
      <c r="D95" s="67" t="s">
        <v>435</v>
      </c>
      <c r="E95" s="42">
        <v>0</v>
      </c>
      <c r="F95" s="42"/>
      <c r="G95" s="48">
        <v>0</v>
      </c>
      <c r="H95" s="48">
        <v>1.5</v>
      </c>
      <c r="I95" s="63">
        <v>0</v>
      </c>
      <c r="J95" s="63">
        <v>0</v>
      </c>
      <c r="K95" s="48">
        <v>0</v>
      </c>
      <c r="L95" s="48">
        <v>0</v>
      </c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>
        <v>0</v>
      </c>
      <c r="AB95" s="48"/>
      <c r="AC95" s="48"/>
      <c r="AD95" s="48"/>
      <c r="AE95" s="48">
        <f t="shared" si="3"/>
        <v>-1.5</v>
      </c>
      <c r="AF95" s="48"/>
      <c r="AG95" s="48"/>
      <c r="AH95" s="43"/>
    </row>
    <row r="96" customHeight="1" spans="1:34">
      <c r="A96" s="36">
        <v>92</v>
      </c>
      <c r="B96" s="52"/>
      <c r="C96" s="55"/>
      <c r="D96" s="67" t="s">
        <v>436</v>
      </c>
      <c r="E96" s="42">
        <v>0</v>
      </c>
      <c r="F96" s="42"/>
      <c r="G96" s="48">
        <v>0</v>
      </c>
      <c r="H96" s="48">
        <v>0</v>
      </c>
      <c r="I96" s="63">
        <v>0</v>
      </c>
      <c r="J96" s="63">
        <v>1</v>
      </c>
      <c r="K96" s="48">
        <v>0.5</v>
      </c>
      <c r="L96" s="48">
        <v>0</v>
      </c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>
        <v>1</v>
      </c>
      <c r="AB96" s="48"/>
      <c r="AC96" s="48"/>
      <c r="AD96" s="48"/>
      <c r="AE96" s="48">
        <f t="shared" si="3"/>
        <v>0.5</v>
      </c>
      <c r="AF96" s="48"/>
      <c r="AG96" s="48"/>
      <c r="AH96" s="43"/>
    </row>
    <row r="97" customHeight="1" spans="1:34">
      <c r="A97" s="36">
        <v>93</v>
      </c>
      <c r="B97" s="52"/>
      <c r="C97" s="55"/>
      <c r="D97" s="67" t="s">
        <v>437</v>
      </c>
      <c r="E97" s="42">
        <v>0</v>
      </c>
      <c r="F97" s="42"/>
      <c r="G97" s="48">
        <v>4</v>
      </c>
      <c r="H97" s="48">
        <v>2</v>
      </c>
      <c r="I97" s="63">
        <v>1</v>
      </c>
      <c r="J97" s="63">
        <v>1.5</v>
      </c>
      <c r="K97" s="48">
        <v>1</v>
      </c>
      <c r="L97" s="48">
        <v>0</v>
      </c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>
        <v>0</v>
      </c>
      <c r="AB97" s="48"/>
      <c r="AC97" s="48"/>
      <c r="AD97" s="48"/>
      <c r="AE97" s="48">
        <f t="shared" si="3"/>
        <v>2.5</v>
      </c>
      <c r="AF97" s="48"/>
      <c r="AG97" s="48"/>
      <c r="AH97" s="43"/>
    </row>
    <row r="98" customHeight="1" spans="1:34">
      <c r="A98" s="36">
        <v>94</v>
      </c>
      <c r="B98" s="52"/>
      <c r="C98" s="55"/>
      <c r="D98" s="67" t="s">
        <v>438</v>
      </c>
      <c r="E98" s="42">
        <v>0</v>
      </c>
      <c r="F98" s="42"/>
      <c r="G98" s="48">
        <v>0</v>
      </c>
      <c r="H98" s="48">
        <v>0</v>
      </c>
      <c r="I98" s="63">
        <v>3</v>
      </c>
      <c r="J98" s="63">
        <v>4.5</v>
      </c>
      <c r="K98" s="48">
        <v>6</v>
      </c>
      <c r="L98" s="48">
        <v>0</v>
      </c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>
        <v>0</v>
      </c>
      <c r="AB98" s="48"/>
      <c r="AC98" s="48"/>
      <c r="AD98" s="48"/>
      <c r="AE98" s="48">
        <f t="shared" si="3"/>
        <v>4.5</v>
      </c>
      <c r="AF98" s="48"/>
      <c r="AG98" s="48"/>
      <c r="AH98" s="43"/>
    </row>
    <row r="99" customHeight="1" spans="1:34">
      <c r="A99" s="36">
        <v>95</v>
      </c>
      <c r="B99" s="52"/>
      <c r="C99" s="60"/>
      <c r="D99" s="67" t="s">
        <v>453</v>
      </c>
      <c r="E99" s="42">
        <v>0</v>
      </c>
      <c r="F99" s="42"/>
      <c r="G99" s="48">
        <v>0</v>
      </c>
      <c r="H99" s="48">
        <v>0</v>
      </c>
      <c r="I99" s="63">
        <v>0</v>
      </c>
      <c r="J99" s="63">
        <v>0</v>
      </c>
      <c r="K99" s="48">
        <v>1</v>
      </c>
      <c r="L99" s="48">
        <v>0</v>
      </c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>
        <v>5</v>
      </c>
      <c r="AB99" s="48"/>
      <c r="AC99" s="48"/>
      <c r="AD99" s="48"/>
      <c r="AE99" s="48">
        <f t="shared" si="3"/>
        <v>6</v>
      </c>
      <c r="AF99" s="48"/>
      <c r="AG99" s="48"/>
      <c r="AH99" s="43"/>
    </row>
    <row r="100" customHeight="1" spans="1:34">
      <c r="A100" s="36">
        <v>96</v>
      </c>
      <c r="B100" s="52"/>
      <c r="C100" s="55"/>
      <c r="D100" s="67" t="s">
        <v>454</v>
      </c>
      <c r="E100" s="42"/>
      <c r="F100" s="42"/>
      <c r="G100" s="48"/>
      <c r="H100" s="48"/>
      <c r="I100" s="63"/>
      <c r="J100" s="63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>
        <v>9</v>
      </c>
      <c r="AB100" s="48"/>
      <c r="AC100" s="48"/>
      <c r="AD100" s="48"/>
      <c r="AE100" s="48"/>
      <c r="AF100" s="48"/>
      <c r="AG100" s="48"/>
      <c r="AH100" s="43"/>
    </row>
    <row r="101" customHeight="1" spans="1:34">
      <c r="A101" s="36">
        <v>97</v>
      </c>
      <c r="B101" s="52"/>
      <c r="C101" s="55"/>
      <c r="D101" s="67" t="s">
        <v>455</v>
      </c>
      <c r="E101" s="42"/>
      <c r="F101" s="42"/>
      <c r="G101" s="48"/>
      <c r="H101" s="48"/>
      <c r="I101" s="63"/>
      <c r="J101" s="63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>
        <v>0</v>
      </c>
      <c r="AB101" s="48"/>
      <c r="AC101" s="48"/>
      <c r="AD101" s="48"/>
      <c r="AE101" s="48"/>
      <c r="AF101" s="48"/>
      <c r="AG101" s="48"/>
      <c r="AH101" s="43"/>
    </row>
    <row r="102" customHeight="1" spans="1:34">
      <c r="A102" s="36">
        <v>98</v>
      </c>
      <c r="B102" s="52"/>
      <c r="C102" s="55"/>
      <c r="D102" s="67" t="s">
        <v>456</v>
      </c>
      <c r="E102" s="42"/>
      <c r="F102" s="42"/>
      <c r="G102" s="48"/>
      <c r="H102" s="48"/>
      <c r="I102" s="63"/>
      <c r="J102" s="63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>
        <v>1</v>
      </c>
      <c r="AB102" s="48"/>
      <c r="AC102" s="48"/>
      <c r="AD102" s="48"/>
      <c r="AE102" s="48"/>
      <c r="AF102" s="48"/>
      <c r="AG102" s="48"/>
      <c r="AH102" s="43"/>
    </row>
    <row r="103" customHeight="1" spans="1:34">
      <c r="A103" s="36">
        <v>99</v>
      </c>
      <c r="B103" s="52"/>
      <c r="C103" s="55"/>
      <c r="D103" s="67" t="s">
        <v>317</v>
      </c>
      <c r="E103" s="42"/>
      <c r="F103" s="42"/>
      <c r="G103" s="48"/>
      <c r="H103" s="48"/>
      <c r="I103" s="63"/>
      <c r="J103" s="63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>
        <v>3</v>
      </c>
      <c r="AB103" s="48"/>
      <c r="AC103" s="48"/>
      <c r="AD103" s="48"/>
      <c r="AE103" s="48"/>
      <c r="AF103" s="48"/>
      <c r="AG103" s="48"/>
      <c r="AH103" s="43"/>
    </row>
    <row r="104" customHeight="1" spans="1:34">
      <c r="A104" s="36">
        <v>100</v>
      </c>
      <c r="B104" s="52"/>
      <c r="C104" s="55"/>
      <c r="D104" s="67" t="s">
        <v>457</v>
      </c>
      <c r="E104" s="42"/>
      <c r="F104" s="42"/>
      <c r="G104" s="48"/>
      <c r="H104" s="48"/>
      <c r="I104" s="63"/>
      <c r="J104" s="63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>
        <v>1</v>
      </c>
      <c r="AB104" s="48"/>
      <c r="AC104" s="48"/>
      <c r="AD104" s="48"/>
      <c r="AE104" s="48"/>
      <c r="AF104" s="48"/>
      <c r="AG104" s="48"/>
      <c r="AH104" s="43"/>
    </row>
    <row r="105" customHeight="1" spans="1:34">
      <c r="A105" s="36">
        <v>101</v>
      </c>
      <c r="B105" s="52"/>
      <c r="C105" s="55"/>
      <c r="D105" s="67" t="s">
        <v>458</v>
      </c>
      <c r="E105" s="42"/>
      <c r="F105" s="42"/>
      <c r="G105" s="48"/>
      <c r="H105" s="48"/>
      <c r="I105" s="63"/>
      <c r="J105" s="63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>
        <v>2</v>
      </c>
      <c r="AB105" s="48"/>
      <c r="AC105" s="48"/>
      <c r="AD105" s="48"/>
      <c r="AE105" s="48"/>
      <c r="AF105" s="48"/>
      <c r="AG105" s="48"/>
      <c r="AH105" s="43"/>
    </row>
    <row r="106" customHeight="1" spans="1:34">
      <c r="A106" s="36">
        <v>102</v>
      </c>
      <c r="B106" s="52"/>
      <c r="C106" s="55"/>
      <c r="D106" s="67" t="s">
        <v>320</v>
      </c>
      <c r="E106" s="42"/>
      <c r="F106" s="42"/>
      <c r="G106" s="48"/>
      <c r="H106" s="48"/>
      <c r="I106" s="63"/>
      <c r="J106" s="63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>
        <v>1</v>
      </c>
      <c r="AB106" s="48"/>
      <c r="AC106" s="48"/>
      <c r="AD106" s="48"/>
      <c r="AE106" s="48"/>
      <c r="AF106" s="48"/>
      <c r="AG106" s="48"/>
      <c r="AH106" s="43"/>
    </row>
    <row r="107" customHeight="1" spans="1:34">
      <c r="A107" s="36">
        <v>103</v>
      </c>
      <c r="B107" s="52"/>
      <c r="C107" s="55"/>
      <c r="D107" s="67" t="s">
        <v>355</v>
      </c>
      <c r="E107" s="42"/>
      <c r="F107" s="42"/>
      <c r="G107" s="48"/>
      <c r="H107" s="48"/>
      <c r="I107" s="63"/>
      <c r="J107" s="63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>
        <v>4</v>
      </c>
      <c r="AB107" s="48"/>
      <c r="AC107" s="48"/>
      <c r="AD107" s="48"/>
      <c r="AE107" s="48"/>
      <c r="AF107" s="48"/>
      <c r="AG107" s="48"/>
      <c r="AH107" s="43"/>
    </row>
    <row r="108" customHeight="1" spans="1:34">
      <c r="A108" s="36">
        <v>104</v>
      </c>
      <c r="B108" s="52"/>
      <c r="C108" s="55"/>
      <c r="D108" s="203" t="s">
        <v>459</v>
      </c>
      <c r="E108" s="42"/>
      <c r="F108" s="42"/>
      <c r="G108" s="48"/>
      <c r="H108" s="48"/>
      <c r="I108" s="63"/>
      <c r="J108" s="63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>
        <v>7</v>
      </c>
      <c r="AB108" s="48"/>
      <c r="AC108" s="48"/>
      <c r="AD108" s="48"/>
      <c r="AE108" s="48"/>
      <c r="AF108" s="48"/>
      <c r="AG108" s="48"/>
      <c r="AH108" s="43"/>
    </row>
    <row r="109" customHeight="1" spans="1:34">
      <c r="A109" s="36">
        <v>105</v>
      </c>
      <c r="B109" s="52"/>
      <c r="C109" s="55"/>
      <c r="D109" s="203" t="s">
        <v>460</v>
      </c>
      <c r="E109" s="42"/>
      <c r="F109" s="42"/>
      <c r="G109" s="48"/>
      <c r="H109" s="48"/>
      <c r="I109" s="63"/>
      <c r="J109" s="63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>
        <v>4</v>
      </c>
      <c r="AB109" s="48"/>
      <c r="AC109" s="48"/>
      <c r="AD109" s="48"/>
      <c r="AE109" s="48"/>
      <c r="AF109" s="48"/>
      <c r="AG109" s="48"/>
      <c r="AH109" s="43"/>
    </row>
    <row r="110" customHeight="1" spans="1:34">
      <c r="A110" s="36">
        <v>106</v>
      </c>
      <c r="B110" s="52"/>
      <c r="C110" s="55"/>
      <c r="D110" s="203" t="s">
        <v>461</v>
      </c>
      <c r="E110" s="42"/>
      <c r="F110" s="42"/>
      <c r="G110" s="48"/>
      <c r="H110" s="48"/>
      <c r="I110" s="63"/>
      <c r="J110" s="63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>
        <v>2</v>
      </c>
      <c r="AB110" s="48"/>
      <c r="AC110" s="48"/>
      <c r="AD110" s="48"/>
      <c r="AE110" s="48"/>
      <c r="AF110" s="48"/>
      <c r="AG110" s="48"/>
      <c r="AH110" s="43"/>
    </row>
    <row r="111" customHeight="1" spans="1:34">
      <c r="A111" s="36">
        <v>107</v>
      </c>
      <c r="B111" s="52"/>
      <c r="C111" s="55"/>
      <c r="D111" s="203" t="s">
        <v>462</v>
      </c>
      <c r="E111" s="42"/>
      <c r="F111" s="42"/>
      <c r="G111" s="48"/>
      <c r="H111" s="48"/>
      <c r="I111" s="63"/>
      <c r="J111" s="63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>
        <v>3</v>
      </c>
      <c r="AB111" s="48"/>
      <c r="AC111" s="48"/>
      <c r="AD111" s="48"/>
      <c r="AE111" s="48"/>
      <c r="AF111" s="48"/>
      <c r="AG111" s="48"/>
      <c r="AH111" s="43"/>
    </row>
    <row r="112" customHeight="1" spans="1:34">
      <c r="A112" s="36">
        <v>108</v>
      </c>
      <c r="B112" s="52"/>
      <c r="C112" s="55"/>
      <c r="D112" s="203" t="s">
        <v>463</v>
      </c>
      <c r="E112" s="42"/>
      <c r="F112" s="42"/>
      <c r="G112" s="48"/>
      <c r="H112" s="48"/>
      <c r="I112" s="63"/>
      <c r="J112" s="63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>
        <v>0</v>
      </c>
      <c r="AB112" s="48"/>
      <c r="AC112" s="48"/>
      <c r="AD112" s="48"/>
      <c r="AE112" s="48"/>
      <c r="AF112" s="48"/>
      <c r="AG112" s="48"/>
      <c r="AH112" s="43"/>
    </row>
    <row r="113" customHeight="1" spans="1:34">
      <c r="A113" s="36">
        <v>109</v>
      </c>
      <c r="B113" s="52"/>
      <c r="C113" s="55"/>
      <c r="D113" s="67" t="s">
        <v>350</v>
      </c>
      <c r="E113" s="42"/>
      <c r="F113" s="42"/>
      <c r="G113" s="48"/>
      <c r="H113" s="48"/>
      <c r="I113" s="63"/>
      <c r="J113" s="63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>
        <v>5</v>
      </c>
      <c r="AB113" s="48"/>
      <c r="AC113" s="48"/>
      <c r="AD113" s="48"/>
      <c r="AE113" s="48"/>
      <c r="AF113" s="48"/>
      <c r="AG113" s="48"/>
      <c r="AH113" s="43"/>
    </row>
    <row r="114" customHeight="1" spans="1:34">
      <c r="A114" s="36">
        <v>110</v>
      </c>
      <c r="B114" s="52"/>
      <c r="C114" s="55"/>
      <c r="D114" s="67" t="s">
        <v>464</v>
      </c>
      <c r="E114" s="42"/>
      <c r="F114" s="42"/>
      <c r="G114" s="48"/>
      <c r="H114" s="48"/>
      <c r="I114" s="63"/>
      <c r="J114" s="63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>
        <v>8</v>
      </c>
      <c r="AB114" s="48"/>
      <c r="AC114" s="48"/>
      <c r="AD114" s="48"/>
      <c r="AE114" s="48"/>
      <c r="AF114" s="48"/>
      <c r="AG114" s="48"/>
      <c r="AH114" s="43"/>
    </row>
    <row r="115" customHeight="1" spans="1:34">
      <c r="A115" s="36">
        <v>111</v>
      </c>
      <c r="B115" s="52"/>
      <c r="C115" s="55"/>
      <c r="D115" s="67" t="s">
        <v>465</v>
      </c>
      <c r="E115" s="42"/>
      <c r="F115" s="42"/>
      <c r="G115" s="48"/>
      <c r="H115" s="48"/>
      <c r="I115" s="63"/>
      <c r="J115" s="63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>
        <v>0</v>
      </c>
      <c r="AB115" s="48"/>
      <c r="AC115" s="48"/>
      <c r="AD115" s="48"/>
      <c r="AE115" s="48"/>
      <c r="AF115" s="48"/>
      <c r="AG115" s="48"/>
      <c r="AH115" s="43"/>
    </row>
    <row r="116" customHeight="1" spans="1:34">
      <c r="A116" s="36">
        <v>112</v>
      </c>
      <c r="B116" s="52"/>
      <c r="C116" s="55"/>
      <c r="D116" s="67" t="s">
        <v>466</v>
      </c>
      <c r="E116" s="42"/>
      <c r="F116" s="42"/>
      <c r="G116" s="48"/>
      <c r="H116" s="48"/>
      <c r="I116" s="63"/>
      <c r="J116" s="63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>
        <v>0</v>
      </c>
      <c r="AB116" s="48"/>
      <c r="AC116" s="48"/>
      <c r="AD116" s="48"/>
      <c r="AE116" s="48"/>
      <c r="AF116" s="48"/>
      <c r="AG116" s="48"/>
      <c r="AH116" s="43"/>
    </row>
    <row r="117" customHeight="1" spans="1:34">
      <c r="A117" s="36">
        <v>113</v>
      </c>
      <c r="B117" s="52"/>
      <c r="C117" s="55"/>
      <c r="D117" s="203" t="s">
        <v>467</v>
      </c>
      <c r="E117" s="42"/>
      <c r="F117" s="42"/>
      <c r="G117" s="48"/>
      <c r="H117" s="48"/>
      <c r="I117" s="63"/>
      <c r="J117" s="63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>
        <v>0</v>
      </c>
      <c r="AB117" s="48"/>
      <c r="AC117" s="48"/>
      <c r="AD117" s="48"/>
      <c r="AE117" s="48"/>
      <c r="AF117" s="48"/>
      <c r="AG117" s="48"/>
      <c r="AH117" s="43"/>
    </row>
    <row r="118" customHeight="1" spans="1:34">
      <c r="A118" s="36">
        <v>114</v>
      </c>
      <c r="B118" s="52"/>
      <c r="C118" s="55"/>
      <c r="D118" s="67" t="s">
        <v>468</v>
      </c>
      <c r="E118" s="42"/>
      <c r="F118" s="42"/>
      <c r="G118" s="48"/>
      <c r="H118" s="48"/>
      <c r="I118" s="63"/>
      <c r="J118" s="63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>
        <v>0</v>
      </c>
      <c r="AB118" s="48"/>
      <c r="AC118" s="48"/>
      <c r="AD118" s="48"/>
      <c r="AE118" s="48"/>
      <c r="AF118" s="48"/>
      <c r="AG118" s="48"/>
      <c r="AH118" s="43"/>
    </row>
    <row r="119" customHeight="1" spans="1:34">
      <c r="A119" s="36">
        <v>115</v>
      </c>
      <c r="B119" s="52"/>
      <c r="C119" s="55"/>
      <c r="D119" s="203" t="s">
        <v>469</v>
      </c>
      <c r="E119" s="42"/>
      <c r="F119" s="42"/>
      <c r="G119" s="48"/>
      <c r="H119" s="48"/>
      <c r="I119" s="63"/>
      <c r="J119" s="63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>
        <v>0</v>
      </c>
      <c r="AB119" s="48"/>
      <c r="AC119" s="48"/>
      <c r="AD119" s="48"/>
      <c r="AE119" s="48"/>
      <c r="AF119" s="48"/>
      <c r="AG119" s="48"/>
      <c r="AH119" s="43"/>
    </row>
    <row r="120" customHeight="1" spans="1:34">
      <c r="A120" s="36">
        <v>116</v>
      </c>
      <c r="B120" s="52"/>
      <c r="C120" s="55"/>
      <c r="D120" s="67" t="s">
        <v>470</v>
      </c>
      <c r="E120" s="42"/>
      <c r="F120" s="42"/>
      <c r="G120" s="48"/>
      <c r="H120" s="48"/>
      <c r="I120" s="63"/>
      <c r="J120" s="63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>
        <v>9</v>
      </c>
      <c r="AB120" s="48"/>
      <c r="AC120" s="48"/>
      <c r="AD120" s="48"/>
      <c r="AE120" s="48"/>
      <c r="AF120" s="48"/>
      <c r="AG120" s="48"/>
      <c r="AH120" s="43"/>
    </row>
    <row r="121" customHeight="1" spans="1:34">
      <c r="A121" s="36">
        <v>117</v>
      </c>
      <c r="B121" s="52"/>
      <c r="C121" s="55"/>
      <c r="D121" s="67" t="s">
        <v>471</v>
      </c>
      <c r="E121" s="42"/>
      <c r="F121" s="42"/>
      <c r="G121" s="48"/>
      <c r="H121" s="48"/>
      <c r="I121" s="63"/>
      <c r="J121" s="63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>
        <v>9</v>
      </c>
      <c r="AB121" s="48"/>
      <c r="AC121" s="48"/>
      <c r="AD121" s="48"/>
      <c r="AE121" s="48"/>
      <c r="AF121" s="48"/>
      <c r="AG121" s="48"/>
      <c r="AH121" s="43"/>
    </row>
    <row r="122" customHeight="1" spans="1:34">
      <c r="A122" s="36">
        <v>118</v>
      </c>
      <c r="B122" s="52"/>
      <c r="C122" s="55"/>
      <c r="D122" s="67" t="s">
        <v>472</v>
      </c>
      <c r="E122" s="42"/>
      <c r="F122" s="42"/>
      <c r="G122" s="48"/>
      <c r="H122" s="48"/>
      <c r="I122" s="63"/>
      <c r="J122" s="63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>
        <v>9</v>
      </c>
      <c r="AB122" s="48"/>
      <c r="AC122" s="48"/>
      <c r="AD122" s="48"/>
      <c r="AE122" s="48"/>
      <c r="AF122" s="48"/>
      <c r="AG122" s="48"/>
      <c r="AH122" s="43"/>
    </row>
    <row r="123" customHeight="1" spans="1:34">
      <c r="A123" s="36">
        <v>119</v>
      </c>
      <c r="B123" s="52"/>
      <c r="C123" s="55"/>
      <c r="D123" s="67" t="s">
        <v>473</v>
      </c>
      <c r="E123" s="42"/>
      <c r="F123" s="42"/>
      <c r="G123" s="48"/>
      <c r="H123" s="48"/>
      <c r="I123" s="63"/>
      <c r="J123" s="63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>
        <v>6</v>
      </c>
      <c r="AB123" s="48"/>
      <c r="AC123" s="48"/>
      <c r="AD123" s="48"/>
      <c r="AE123" s="48"/>
      <c r="AF123" s="48"/>
      <c r="AG123" s="48"/>
      <c r="AH123" s="43"/>
    </row>
    <row r="124" customHeight="1" spans="1:34">
      <c r="A124" s="36">
        <v>120</v>
      </c>
      <c r="B124" s="52"/>
      <c r="C124" s="55" t="s">
        <v>407</v>
      </c>
      <c r="D124" s="67" t="s">
        <v>408</v>
      </c>
      <c r="E124" s="42">
        <v>0</v>
      </c>
      <c r="F124" s="42"/>
      <c r="G124" s="48">
        <v>0</v>
      </c>
      <c r="H124" s="48">
        <v>0</v>
      </c>
      <c r="I124" s="63">
        <v>0</v>
      </c>
      <c r="J124" s="63">
        <v>0</v>
      </c>
      <c r="K124" s="48">
        <v>0</v>
      </c>
      <c r="L124" s="48">
        <v>0</v>
      </c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>
        <v>0</v>
      </c>
      <c r="AB124" s="48"/>
      <c r="AC124" s="48"/>
      <c r="AD124" s="48"/>
      <c r="AE124" s="48">
        <f>G124-H124+I124-J124+K124-L124+M124-N124+O124-P124+Q124-R124+S124-T124+U124-V124+W124-X124+Y124-Z124+AA124-AB124+AC124-AD124</f>
        <v>0</v>
      </c>
      <c r="AF124" s="48"/>
      <c r="AG124" s="48"/>
      <c r="AH124" s="43"/>
    </row>
    <row r="125" customHeight="1" spans="1:34">
      <c r="A125" s="36">
        <v>121</v>
      </c>
      <c r="B125" s="52"/>
      <c r="C125" s="55"/>
      <c r="D125" s="67" t="s">
        <v>474</v>
      </c>
      <c r="E125" s="42"/>
      <c r="F125" s="42"/>
      <c r="G125" s="48"/>
      <c r="H125" s="48"/>
      <c r="I125" s="63"/>
      <c r="J125" s="63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>
        <v>1</v>
      </c>
      <c r="AB125" s="48"/>
      <c r="AC125" s="48"/>
      <c r="AD125" s="48"/>
      <c r="AE125" s="48"/>
      <c r="AF125" s="48"/>
      <c r="AG125" s="48"/>
      <c r="AH125" s="43"/>
    </row>
    <row r="126" customHeight="1" spans="1:34">
      <c r="A126" s="36">
        <v>122</v>
      </c>
      <c r="B126" s="52"/>
      <c r="C126" s="55"/>
      <c r="D126" s="67" t="s">
        <v>475</v>
      </c>
      <c r="E126" s="42"/>
      <c r="F126" s="42"/>
      <c r="G126" s="48"/>
      <c r="H126" s="48"/>
      <c r="I126" s="63"/>
      <c r="J126" s="63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>
        <v>0</v>
      </c>
      <c r="AB126" s="48"/>
      <c r="AC126" s="48"/>
      <c r="AD126" s="48"/>
      <c r="AE126" s="48"/>
      <c r="AF126" s="48"/>
      <c r="AG126" s="48"/>
      <c r="AH126" s="43"/>
    </row>
    <row r="127" customHeight="1" spans="1:34">
      <c r="A127" s="36">
        <v>123</v>
      </c>
      <c r="B127" s="52"/>
      <c r="C127" s="60"/>
      <c r="D127" s="68" t="s">
        <v>476</v>
      </c>
      <c r="E127" s="42">
        <v>0</v>
      </c>
      <c r="F127" s="42"/>
      <c r="G127" s="48">
        <v>0</v>
      </c>
      <c r="H127" s="48">
        <v>0</v>
      </c>
      <c r="I127" s="63">
        <v>0</v>
      </c>
      <c r="J127" s="63">
        <v>0</v>
      </c>
      <c r="K127" s="48">
        <v>0</v>
      </c>
      <c r="L127" s="48">
        <v>0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>
        <v>0</v>
      </c>
      <c r="AB127" s="48"/>
      <c r="AC127" s="48"/>
      <c r="AD127" s="48"/>
      <c r="AE127" s="48">
        <f>G127-H127+I127-J127+K127-L127+M127-N127+O127-P127+Q127-R127+S127-T127+U127-V127+W127-X127+Y127-Z127+AA127-AB127+AC127-AD127</f>
        <v>0</v>
      </c>
      <c r="AF127" s="48"/>
      <c r="AG127" s="48"/>
      <c r="AH127" s="43"/>
    </row>
  </sheetData>
  <mergeCells count="15">
    <mergeCell ref="B1:AH1"/>
    <mergeCell ref="B2:C2"/>
    <mergeCell ref="A2:A4"/>
    <mergeCell ref="B18:B127"/>
    <mergeCell ref="C18:C39"/>
    <mergeCell ref="C40:C41"/>
    <mergeCell ref="C42:C44"/>
    <mergeCell ref="C45:C59"/>
    <mergeCell ref="C61:C66"/>
    <mergeCell ref="C68:C87"/>
    <mergeCell ref="C88:C99"/>
    <mergeCell ref="C124:C127"/>
    <mergeCell ref="B3:C4"/>
    <mergeCell ref="B5:C8"/>
    <mergeCell ref="B9:C12"/>
  </mergeCells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opLeftCell="D58" workbookViewId="0">
      <selection activeCell="AC73" sqref="AC73"/>
    </sheetView>
  </sheetViews>
  <sheetFormatPr defaultColWidth="8.875" defaultRowHeight="13.5"/>
  <cols>
    <col min="1" max="1" width="17.25" style="1" customWidth="1"/>
  </cols>
  <sheetData>
    <row r="1" ht="21.95" customHeight="1" spans="1:29">
      <c r="A1" s="29" t="s">
        <v>439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ht="18" customHeight="1" spans="1:29">
      <c r="A2" s="3" t="s">
        <v>160</v>
      </c>
      <c r="B2" s="3" t="s">
        <v>28</v>
      </c>
      <c r="C2" s="3" t="s">
        <v>412</v>
      </c>
      <c r="D2" s="3" t="s">
        <v>477</v>
      </c>
      <c r="E2" s="3" t="s">
        <v>3</v>
      </c>
      <c r="F2" s="3"/>
      <c r="G2" s="3" t="s">
        <v>5</v>
      </c>
      <c r="H2" s="3"/>
      <c r="I2" s="3" t="s">
        <v>7</v>
      </c>
      <c r="J2" s="3"/>
      <c r="K2" s="3" t="s">
        <v>9</v>
      </c>
      <c r="L2" s="3"/>
      <c r="M2" s="3" t="s">
        <v>11</v>
      </c>
      <c r="N2" s="3"/>
      <c r="O2" s="3" t="s">
        <v>13</v>
      </c>
      <c r="P2" s="3"/>
      <c r="Q2" s="3" t="s">
        <v>15</v>
      </c>
      <c r="R2" s="3"/>
      <c r="S2" s="3" t="s">
        <v>17</v>
      </c>
      <c r="T2" s="3"/>
      <c r="U2" s="3" t="s">
        <v>19</v>
      </c>
      <c r="V2" s="3"/>
      <c r="W2" s="3" t="s">
        <v>21</v>
      </c>
      <c r="X2" s="3"/>
      <c r="Y2" s="3" t="s">
        <v>23</v>
      </c>
      <c r="Z2" s="3"/>
      <c r="AA2" s="3" t="s">
        <v>25</v>
      </c>
      <c r="AB2" s="3"/>
      <c r="AC2" s="3" t="s">
        <v>30</v>
      </c>
    </row>
    <row r="3" ht="18" customHeight="1" spans="1:29">
      <c r="A3" s="3"/>
      <c r="B3" s="3"/>
      <c r="C3" s="3"/>
      <c r="D3" s="3"/>
      <c r="E3" s="3" t="s">
        <v>31</v>
      </c>
      <c r="F3" s="3" t="s">
        <v>32</v>
      </c>
      <c r="G3" s="3" t="s">
        <v>31</v>
      </c>
      <c r="H3" s="3" t="s">
        <v>32</v>
      </c>
      <c r="I3" s="3" t="s">
        <v>31</v>
      </c>
      <c r="J3" s="3" t="s">
        <v>32</v>
      </c>
      <c r="K3" s="3" t="s">
        <v>31</v>
      </c>
      <c r="L3" s="3" t="s">
        <v>32</v>
      </c>
      <c r="M3" s="3" t="s">
        <v>31</v>
      </c>
      <c r="N3" s="3" t="s">
        <v>32</v>
      </c>
      <c r="O3" s="3" t="s">
        <v>31</v>
      </c>
      <c r="P3" s="3" t="s">
        <v>32</v>
      </c>
      <c r="Q3" s="3" t="s">
        <v>31</v>
      </c>
      <c r="R3" s="3" t="s">
        <v>32</v>
      </c>
      <c r="S3" s="3" t="s">
        <v>31</v>
      </c>
      <c r="T3" s="3" t="s">
        <v>32</v>
      </c>
      <c r="U3" s="3" t="s">
        <v>31</v>
      </c>
      <c r="V3" s="3" t="s">
        <v>32</v>
      </c>
      <c r="W3" s="3" t="s">
        <v>31</v>
      </c>
      <c r="X3" s="3" t="s">
        <v>32</v>
      </c>
      <c r="Y3" s="3" t="s">
        <v>31</v>
      </c>
      <c r="Z3" s="3" t="s">
        <v>32</v>
      </c>
      <c r="AA3" s="3" t="s">
        <v>31</v>
      </c>
      <c r="AB3" s="3" t="s">
        <v>32</v>
      </c>
      <c r="AC3" s="3"/>
    </row>
    <row r="4" ht="18" customHeight="1" spans="1:29">
      <c r="A4" s="3" t="s">
        <v>478</v>
      </c>
      <c r="B4" s="3" t="s">
        <v>40</v>
      </c>
      <c r="C4" s="3">
        <v>12</v>
      </c>
      <c r="D4" s="3"/>
      <c r="E4" s="3">
        <v>0</v>
      </c>
      <c r="F4" s="3">
        <v>2</v>
      </c>
      <c r="G4" s="3">
        <v>4</v>
      </c>
      <c r="H4" s="3">
        <v>4</v>
      </c>
      <c r="I4" s="3">
        <v>5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2</v>
      </c>
      <c r="Q4" s="3">
        <v>0</v>
      </c>
      <c r="R4" s="3">
        <v>4</v>
      </c>
      <c r="S4" s="3">
        <v>0</v>
      </c>
      <c r="T4" s="3">
        <v>3</v>
      </c>
      <c r="U4" s="3">
        <v>0</v>
      </c>
      <c r="V4" s="3">
        <v>0</v>
      </c>
      <c r="W4" s="3">
        <v>0</v>
      </c>
      <c r="X4" s="3">
        <v>1</v>
      </c>
      <c r="Y4" s="3">
        <v>0</v>
      </c>
      <c r="Z4" s="3">
        <v>1</v>
      </c>
      <c r="AA4" s="3">
        <v>0</v>
      </c>
      <c r="AB4" s="3">
        <v>0</v>
      </c>
      <c r="AC4" s="3">
        <f t="shared" ref="AC4:AC67" si="0">C4+D4+E4-F4+G4-H4+I4-J4+K4-L4+M4-N4+O4-P4+Q4-R4+S4-T4+U4-V4+W4-X4+Y4-Z4+AA4-AB4</f>
        <v>4</v>
      </c>
    </row>
    <row r="5" ht="18" customHeight="1" spans="1:29">
      <c r="A5" s="3" t="s">
        <v>478</v>
      </c>
      <c r="B5" s="3" t="s">
        <v>122</v>
      </c>
      <c r="C5" s="3">
        <v>12</v>
      </c>
      <c r="D5" s="3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2</v>
      </c>
      <c r="Y5" s="3">
        <v>0</v>
      </c>
      <c r="Z5" s="3">
        <v>7</v>
      </c>
      <c r="AA5" s="3">
        <v>0</v>
      </c>
      <c r="AB5" s="3">
        <v>0</v>
      </c>
      <c r="AC5" s="3">
        <f t="shared" si="0"/>
        <v>-3</v>
      </c>
    </row>
    <row r="6" ht="18" customHeight="1" spans="1:29">
      <c r="A6" s="3" t="s">
        <v>479</v>
      </c>
      <c r="B6" s="3" t="s">
        <v>74</v>
      </c>
      <c r="C6" s="3">
        <v>7</v>
      </c>
      <c r="D6" s="3"/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0"/>
        <v>13</v>
      </c>
    </row>
    <row r="7" ht="18" customHeight="1" spans="1:29">
      <c r="A7" s="3" t="s">
        <v>479</v>
      </c>
      <c r="B7" s="3" t="s">
        <v>69</v>
      </c>
      <c r="C7" s="3">
        <v>7</v>
      </c>
      <c r="D7" s="3"/>
      <c r="E7" s="3">
        <v>0</v>
      </c>
      <c r="F7" s="3">
        <v>1</v>
      </c>
      <c r="G7" s="3">
        <v>0</v>
      </c>
      <c r="H7" s="3">
        <v>2</v>
      </c>
      <c r="I7" s="3">
        <v>0</v>
      </c>
      <c r="J7" s="3">
        <v>0</v>
      </c>
      <c r="K7" s="3">
        <v>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3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4</v>
      </c>
      <c r="AB7" s="3">
        <v>0</v>
      </c>
      <c r="AC7" s="3">
        <f t="shared" si="0"/>
        <v>11</v>
      </c>
    </row>
    <row r="8" ht="18" customHeight="1" spans="1:29">
      <c r="A8" s="3" t="s">
        <v>479</v>
      </c>
      <c r="B8" s="9" t="s">
        <v>88</v>
      </c>
      <c r="C8" s="3">
        <v>7</v>
      </c>
      <c r="D8" s="3"/>
      <c r="E8" s="3">
        <v>0</v>
      </c>
      <c r="F8" s="3">
        <v>0</v>
      </c>
      <c r="G8" s="3">
        <v>6</v>
      </c>
      <c r="H8" s="3">
        <v>0</v>
      </c>
      <c r="I8" s="3">
        <v>3</v>
      </c>
      <c r="J8" s="3">
        <v>0</v>
      </c>
      <c r="K8" s="3">
        <v>1</v>
      </c>
      <c r="L8" s="3">
        <v>1.5</v>
      </c>
      <c r="M8" s="3">
        <v>1</v>
      </c>
      <c r="N8" s="3">
        <v>0</v>
      </c>
      <c r="O8" s="3">
        <v>0</v>
      </c>
      <c r="P8" s="3">
        <v>0</v>
      </c>
      <c r="Q8" s="3">
        <v>2</v>
      </c>
      <c r="R8" s="3">
        <v>1</v>
      </c>
      <c r="S8" s="3">
        <v>0</v>
      </c>
      <c r="T8" s="3">
        <v>3</v>
      </c>
      <c r="U8" s="3">
        <v>2</v>
      </c>
      <c r="V8" s="3">
        <v>1</v>
      </c>
      <c r="W8" s="3">
        <v>0</v>
      </c>
      <c r="X8" s="3">
        <v>0</v>
      </c>
      <c r="Y8" s="3">
        <v>0</v>
      </c>
      <c r="Z8" s="3">
        <v>2</v>
      </c>
      <c r="AA8" s="3">
        <v>5</v>
      </c>
      <c r="AB8" s="3">
        <v>0</v>
      </c>
      <c r="AC8" s="3">
        <f t="shared" si="0"/>
        <v>18.5</v>
      </c>
    </row>
    <row r="9" ht="18" customHeight="1" spans="1:29">
      <c r="A9" s="3" t="s">
        <v>479</v>
      </c>
      <c r="B9" s="9" t="s">
        <v>259</v>
      </c>
      <c r="C9" s="3">
        <v>7</v>
      </c>
      <c r="D9" s="3"/>
      <c r="E9" s="3">
        <v>0</v>
      </c>
      <c r="F9" s="3">
        <v>0</v>
      </c>
      <c r="G9" s="3">
        <v>0</v>
      </c>
      <c r="H9" s="3">
        <v>0</v>
      </c>
      <c r="I9" s="3">
        <v>6</v>
      </c>
      <c r="J9" s="3">
        <v>0</v>
      </c>
      <c r="K9" s="3">
        <v>0</v>
      </c>
      <c r="L9" s="3">
        <v>1.5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1.5</v>
      </c>
      <c r="S9" s="3">
        <v>0</v>
      </c>
      <c r="T9" s="3">
        <v>2</v>
      </c>
      <c r="U9" s="3">
        <v>0</v>
      </c>
      <c r="V9" s="3">
        <v>2</v>
      </c>
      <c r="W9" s="3">
        <v>2</v>
      </c>
      <c r="X9" s="3">
        <v>1</v>
      </c>
      <c r="Y9" s="3">
        <v>0</v>
      </c>
      <c r="Z9" s="3">
        <v>0</v>
      </c>
      <c r="AA9" s="3">
        <v>5</v>
      </c>
      <c r="AB9" s="3">
        <v>0</v>
      </c>
      <c r="AC9" s="3">
        <f t="shared" si="0"/>
        <v>11</v>
      </c>
    </row>
    <row r="10" ht="18" customHeight="1" spans="1:29">
      <c r="A10" s="3" t="s">
        <v>479</v>
      </c>
      <c r="B10" s="9" t="s">
        <v>366</v>
      </c>
      <c r="C10" s="3">
        <v>2</v>
      </c>
      <c r="D10" s="3"/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1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1</v>
      </c>
      <c r="Q10" s="3">
        <v>0</v>
      </c>
      <c r="R10" s="3">
        <v>0</v>
      </c>
      <c r="S10" s="3">
        <v>0</v>
      </c>
      <c r="T10" s="3">
        <v>1</v>
      </c>
      <c r="U10" s="3">
        <v>0</v>
      </c>
      <c r="V10" s="3">
        <v>0</v>
      </c>
      <c r="W10" s="3">
        <v>0</v>
      </c>
      <c r="X10" s="3">
        <v>1</v>
      </c>
      <c r="Y10" s="3">
        <v>0</v>
      </c>
      <c r="Z10" s="3">
        <v>0</v>
      </c>
      <c r="AA10" s="3">
        <v>5</v>
      </c>
      <c r="AB10" s="3">
        <v>0</v>
      </c>
      <c r="AC10" s="3">
        <f t="shared" si="0"/>
        <v>1</v>
      </c>
    </row>
    <row r="11" ht="18" customHeight="1" spans="1:29">
      <c r="A11" s="3" t="s">
        <v>479</v>
      </c>
      <c r="B11" s="9" t="s">
        <v>367</v>
      </c>
      <c r="C11" s="3">
        <v>2</v>
      </c>
      <c r="D11" s="3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1.5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1</v>
      </c>
      <c r="W11" s="3">
        <v>0</v>
      </c>
      <c r="X11" s="3">
        <v>0</v>
      </c>
      <c r="Y11" s="3">
        <v>0</v>
      </c>
      <c r="Z11" s="3">
        <v>1</v>
      </c>
      <c r="AA11" s="3">
        <v>0</v>
      </c>
      <c r="AB11" s="3">
        <v>0</v>
      </c>
      <c r="AC11" s="3">
        <f t="shared" si="0"/>
        <v>-1.5</v>
      </c>
    </row>
    <row r="12" ht="18" customHeight="1" spans="1:29">
      <c r="A12" s="3" t="s">
        <v>479</v>
      </c>
      <c r="B12" s="9" t="s">
        <v>305</v>
      </c>
      <c r="C12" s="3">
        <v>2</v>
      </c>
      <c r="D12" s="3"/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0</v>
      </c>
      <c r="T12" s="3">
        <v>2</v>
      </c>
      <c r="U12" s="3">
        <v>0</v>
      </c>
      <c r="V12" s="3">
        <v>1</v>
      </c>
      <c r="W12" s="3">
        <v>0</v>
      </c>
      <c r="X12" s="3">
        <v>0</v>
      </c>
      <c r="Y12" s="3">
        <v>0</v>
      </c>
      <c r="Z12" s="3">
        <v>0</v>
      </c>
      <c r="AA12" s="3">
        <v>3</v>
      </c>
      <c r="AB12" s="3">
        <v>0</v>
      </c>
      <c r="AC12" s="3">
        <f t="shared" si="0"/>
        <v>1</v>
      </c>
    </row>
    <row r="13" ht="18" customHeight="1" spans="1:29">
      <c r="A13" s="3" t="s">
        <v>479</v>
      </c>
      <c r="B13" s="9" t="s">
        <v>132</v>
      </c>
      <c r="C13" s="3">
        <v>2</v>
      </c>
      <c r="D13" s="3"/>
      <c r="E13" s="3">
        <v>0</v>
      </c>
      <c r="F13" s="3">
        <v>0</v>
      </c>
      <c r="G13" s="3">
        <v>0</v>
      </c>
      <c r="H13" s="3">
        <v>5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1</v>
      </c>
      <c r="O13" s="3">
        <v>0</v>
      </c>
      <c r="P13" s="3">
        <v>1</v>
      </c>
      <c r="Q13" s="3">
        <v>2</v>
      </c>
      <c r="R13" s="3">
        <v>0</v>
      </c>
      <c r="S13" s="3">
        <v>2</v>
      </c>
      <c r="T13" s="3">
        <v>0</v>
      </c>
      <c r="U13" s="3">
        <v>0</v>
      </c>
      <c r="V13" s="3">
        <v>1</v>
      </c>
      <c r="W13" s="3">
        <v>0</v>
      </c>
      <c r="X13" s="3">
        <v>2</v>
      </c>
      <c r="Y13" s="3">
        <v>0</v>
      </c>
      <c r="Z13" s="3">
        <v>1</v>
      </c>
      <c r="AA13" s="3">
        <v>0</v>
      </c>
      <c r="AB13" s="3">
        <v>0</v>
      </c>
      <c r="AC13" s="3">
        <f t="shared" si="0"/>
        <v>-5</v>
      </c>
    </row>
    <row r="14" ht="18" customHeight="1" spans="1:29">
      <c r="A14" s="3" t="s">
        <v>479</v>
      </c>
      <c r="B14" s="9" t="s">
        <v>368</v>
      </c>
      <c r="C14" s="3">
        <v>2</v>
      </c>
      <c r="D14" s="3">
        <v>5</v>
      </c>
      <c r="E14" s="3">
        <v>0</v>
      </c>
      <c r="F14" s="3">
        <v>0</v>
      </c>
      <c r="G14" s="3">
        <v>3</v>
      </c>
      <c r="H14" s="3">
        <v>0</v>
      </c>
      <c r="I14" s="3">
        <v>6</v>
      </c>
      <c r="J14" s="3">
        <v>0</v>
      </c>
      <c r="K14" s="3">
        <v>3</v>
      </c>
      <c r="L14" s="3">
        <v>2</v>
      </c>
      <c r="M14" s="3">
        <v>0</v>
      </c>
      <c r="N14" s="3">
        <v>3</v>
      </c>
      <c r="O14" s="3">
        <v>3</v>
      </c>
      <c r="P14" s="3">
        <v>1</v>
      </c>
      <c r="Q14" s="3">
        <v>2</v>
      </c>
      <c r="R14" s="3">
        <v>0</v>
      </c>
      <c r="S14" s="3">
        <v>4</v>
      </c>
      <c r="T14" s="3">
        <v>7</v>
      </c>
      <c r="U14" s="3">
        <v>0</v>
      </c>
      <c r="V14" s="3">
        <v>1</v>
      </c>
      <c r="W14" s="3">
        <v>0</v>
      </c>
      <c r="X14" s="3">
        <v>3</v>
      </c>
      <c r="Y14" s="3">
        <v>0</v>
      </c>
      <c r="Z14" s="3">
        <v>2</v>
      </c>
      <c r="AA14" s="3">
        <v>4</v>
      </c>
      <c r="AB14" s="3">
        <v>2</v>
      </c>
      <c r="AC14" s="3">
        <f t="shared" si="0"/>
        <v>11</v>
      </c>
    </row>
    <row r="15" ht="18" customHeight="1" spans="1:29">
      <c r="A15" s="3" t="s">
        <v>479</v>
      </c>
      <c r="B15" s="9" t="s">
        <v>369</v>
      </c>
      <c r="C15" s="3">
        <v>2</v>
      </c>
      <c r="D15" s="3"/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5</v>
      </c>
      <c r="L15" s="3">
        <v>1.5</v>
      </c>
      <c r="M15" s="3">
        <v>0</v>
      </c>
      <c r="N15" s="3">
        <v>2</v>
      </c>
      <c r="O15" s="3">
        <v>0</v>
      </c>
      <c r="P15" s="3">
        <v>0</v>
      </c>
      <c r="Q15" s="3">
        <v>0</v>
      </c>
      <c r="R15" s="3">
        <v>0.5</v>
      </c>
      <c r="S15" s="3">
        <v>0</v>
      </c>
      <c r="T15" s="3">
        <v>3</v>
      </c>
      <c r="U15" s="3">
        <v>0</v>
      </c>
      <c r="V15" s="3">
        <v>1</v>
      </c>
      <c r="W15" s="3">
        <v>0</v>
      </c>
      <c r="X15" s="3">
        <v>1</v>
      </c>
      <c r="Y15" s="3">
        <v>0</v>
      </c>
      <c r="Z15" s="3">
        <v>0</v>
      </c>
      <c r="AA15" s="3">
        <v>3</v>
      </c>
      <c r="AB15" s="3">
        <v>1</v>
      </c>
      <c r="AC15" s="3">
        <f t="shared" si="0"/>
        <v>1</v>
      </c>
    </row>
    <row r="16" ht="18" customHeight="1" spans="1:29">
      <c r="A16" s="3" t="s">
        <v>479</v>
      </c>
      <c r="B16" s="9" t="s">
        <v>371</v>
      </c>
      <c r="C16" s="3">
        <v>2</v>
      </c>
      <c r="D16" s="3"/>
      <c r="E16" s="3">
        <v>0</v>
      </c>
      <c r="F16" s="3">
        <v>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0.5</v>
      </c>
      <c r="W16" s="3">
        <v>0</v>
      </c>
      <c r="X16" s="3">
        <v>1</v>
      </c>
      <c r="Y16" s="3">
        <v>0</v>
      </c>
      <c r="Z16" s="3">
        <v>0.5</v>
      </c>
      <c r="AA16" s="3">
        <v>0</v>
      </c>
      <c r="AB16" s="3">
        <v>0</v>
      </c>
      <c r="AC16" s="3">
        <f t="shared" si="0"/>
        <v>-4</v>
      </c>
    </row>
    <row r="17" ht="18" customHeight="1" spans="1:29">
      <c r="A17" s="3" t="s">
        <v>479</v>
      </c>
      <c r="B17" s="9" t="s">
        <v>372</v>
      </c>
      <c r="C17" s="3">
        <v>2</v>
      </c>
      <c r="D17" s="3"/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2</v>
      </c>
      <c r="W17" s="3">
        <v>0</v>
      </c>
      <c r="X17" s="3">
        <v>2</v>
      </c>
      <c r="Y17" s="3">
        <v>0</v>
      </c>
      <c r="Z17" s="3">
        <v>0</v>
      </c>
      <c r="AA17" s="3">
        <v>0</v>
      </c>
      <c r="AB17" s="3">
        <v>0</v>
      </c>
      <c r="AC17" s="3">
        <f t="shared" si="0"/>
        <v>-4</v>
      </c>
    </row>
    <row r="18" ht="18" customHeight="1" spans="1:29">
      <c r="A18" s="3" t="s">
        <v>479</v>
      </c>
      <c r="B18" s="9" t="s">
        <v>419</v>
      </c>
      <c r="C18" s="3">
        <v>5</v>
      </c>
      <c r="D18" s="3"/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6</v>
      </c>
      <c r="AB18" s="3">
        <v>0</v>
      </c>
      <c r="AC18" s="3">
        <f t="shared" si="0"/>
        <v>9</v>
      </c>
    </row>
    <row r="19" ht="18" customHeight="1" spans="1:29">
      <c r="A19" s="3" t="s">
        <v>479</v>
      </c>
      <c r="B19" s="9" t="s">
        <v>298</v>
      </c>
      <c r="C19" s="3">
        <v>7</v>
      </c>
      <c r="D19" s="3"/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3</v>
      </c>
      <c r="K19" s="3">
        <v>0</v>
      </c>
      <c r="L19" s="3">
        <v>0</v>
      </c>
      <c r="M19" s="3">
        <v>0</v>
      </c>
      <c r="N19" s="3">
        <v>2</v>
      </c>
      <c r="O19" s="3">
        <v>0</v>
      </c>
      <c r="P19" s="3">
        <v>1</v>
      </c>
      <c r="Q19" s="3">
        <v>0</v>
      </c>
      <c r="R19" s="3">
        <v>1</v>
      </c>
      <c r="S19" s="3">
        <v>0</v>
      </c>
      <c r="T19" s="3">
        <v>2</v>
      </c>
      <c r="U19" s="3">
        <v>0</v>
      </c>
      <c r="V19" s="3">
        <v>2</v>
      </c>
      <c r="W19" s="3">
        <v>0</v>
      </c>
      <c r="X19" s="3">
        <v>4</v>
      </c>
      <c r="Y19" s="3">
        <v>2</v>
      </c>
      <c r="Z19" s="3">
        <v>3</v>
      </c>
      <c r="AA19" s="3">
        <v>2</v>
      </c>
      <c r="AB19" s="3">
        <v>0</v>
      </c>
      <c r="AC19" s="3">
        <f t="shared" si="0"/>
        <v>-8</v>
      </c>
    </row>
    <row r="20" ht="18" customHeight="1" spans="1:29">
      <c r="A20" s="3" t="s">
        <v>479</v>
      </c>
      <c r="B20" s="9" t="s">
        <v>373</v>
      </c>
      <c r="C20" s="3">
        <v>2</v>
      </c>
      <c r="D20" s="3">
        <v>5</v>
      </c>
      <c r="E20" s="3">
        <v>0</v>
      </c>
      <c r="F20" s="3">
        <v>0</v>
      </c>
      <c r="G20" s="3">
        <v>2</v>
      </c>
      <c r="H20" s="3">
        <v>2</v>
      </c>
      <c r="I20" s="3">
        <v>0</v>
      </c>
      <c r="J20" s="3">
        <v>0</v>
      </c>
      <c r="K20" s="3">
        <v>0</v>
      </c>
      <c r="L20" s="3">
        <v>1.5</v>
      </c>
      <c r="M20" s="3">
        <v>0</v>
      </c>
      <c r="N20" s="3">
        <v>1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2</v>
      </c>
      <c r="U20" s="3">
        <v>0</v>
      </c>
      <c r="V20" s="3">
        <v>0.5</v>
      </c>
      <c r="W20" s="3">
        <v>0</v>
      </c>
      <c r="X20" s="3">
        <v>2</v>
      </c>
      <c r="Y20" s="3">
        <v>2</v>
      </c>
      <c r="Z20" s="3">
        <v>1</v>
      </c>
      <c r="AA20" s="3">
        <v>0</v>
      </c>
      <c r="AB20" s="3">
        <v>0</v>
      </c>
      <c r="AC20" s="3">
        <f t="shared" si="0"/>
        <v>1</v>
      </c>
    </row>
    <row r="21" ht="18" customHeight="1" spans="1:29">
      <c r="A21" s="3" t="s">
        <v>479</v>
      </c>
      <c r="B21" s="9" t="s">
        <v>302</v>
      </c>
      <c r="C21" s="3">
        <v>2</v>
      </c>
      <c r="D21" s="3"/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3</v>
      </c>
      <c r="AB21" s="3">
        <v>0</v>
      </c>
      <c r="AC21" s="3">
        <f t="shared" si="0"/>
        <v>2</v>
      </c>
    </row>
    <row r="22" ht="18" customHeight="1" spans="1:29">
      <c r="A22" s="3" t="s">
        <v>479</v>
      </c>
      <c r="B22" s="9" t="s">
        <v>340</v>
      </c>
      <c r="C22" s="3">
        <v>7</v>
      </c>
      <c r="D22" s="3"/>
      <c r="E22" s="3">
        <v>0</v>
      </c>
      <c r="F22" s="3">
        <v>0</v>
      </c>
      <c r="G22" s="3">
        <v>0</v>
      </c>
      <c r="H22" s="3">
        <v>0</v>
      </c>
      <c r="I22" s="3">
        <v>5</v>
      </c>
      <c r="J22" s="3">
        <v>0</v>
      </c>
      <c r="K22" s="3">
        <v>5</v>
      </c>
      <c r="L22" s="3">
        <v>2</v>
      </c>
      <c r="M22" s="3">
        <v>0.5</v>
      </c>
      <c r="N22" s="3">
        <v>2</v>
      </c>
      <c r="O22" s="3">
        <v>0.5</v>
      </c>
      <c r="P22" s="3">
        <v>2.5</v>
      </c>
      <c r="Q22" s="3">
        <v>0</v>
      </c>
      <c r="R22" s="3">
        <v>0.5</v>
      </c>
      <c r="S22" s="3">
        <v>0</v>
      </c>
      <c r="T22" s="3">
        <v>2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v>2</v>
      </c>
      <c r="AA22" s="3">
        <v>0.5</v>
      </c>
      <c r="AB22" s="3">
        <v>0</v>
      </c>
      <c r="AC22" s="3">
        <f t="shared" si="0"/>
        <v>6.5</v>
      </c>
    </row>
    <row r="23" ht="18" customHeight="1" spans="1:29">
      <c r="A23" s="3" t="s">
        <v>479</v>
      </c>
      <c r="B23" s="9" t="s">
        <v>344</v>
      </c>
      <c r="C23" s="3">
        <v>2</v>
      </c>
      <c r="D23" s="3"/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0</v>
      </c>
      <c r="K23" s="3">
        <v>2</v>
      </c>
      <c r="L23" s="3">
        <v>1</v>
      </c>
      <c r="M23" s="3">
        <v>1</v>
      </c>
      <c r="N23" s="3">
        <v>1.5</v>
      </c>
      <c r="O23" s="3">
        <v>0</v>
      </c>
      <c r="P23" s="3">
        <v>1.5</v>
      </c>
      <c r="Q23" s="3">
        <v>0</v>
      </c>
      <c r="R23" s="3">
        <v>2</v>
      </c>
      <c r="S23" s="3">
        <v>0</v>
      </c>
      <c r="T23" s="3">
        <v>1.5</v>
      </c>
      <c r="U23" s="3">
        <v>0</v>
      </c>
      <c r="V23" s="3">
        <v>1</v>
      </c>
      <c r="W23" s="3">
        <v>0</v>
      </c>
      <c r="X23" s="3">
        <v>0</v>
      </c>
      <c r="Y23" s="3">
        <v>0</v>
      </c>
      <c r="Z23" s="3">
        <v>2</v>
      </c>
      <c r="AA23" s="3">
        <v>0</v>
      </c>
      <c r="AB23" s="3">
        <v>2</v>
      </c>
      <c r="AC23" s="3">
        <f t="shared" si="0"/>
        <v>-7.5</v>
      </c>
    </row>
    <row r="24" ht="18" customHeight="1" spans="1:29">
      <c r="A24" s="3" t="s">
        <v>479</v>
      </c>
      <c r="B24" s="9" t="s">
        <v>374</v>
      </c>
      <c r="C24" s="3">
        <v>2</v>
      </c>
      <c r="D24" s="3"/>
      <c r="E24" s="3">
        <v>0</v>
      </c>
      <c r="F24" s="3">
        <v>0</v>
      </c>
      <c r="G24" s="3">
        <v>0</v>
      </c>
      <c r="H24" s="3">
        <v>0</v>
      </c>
      <c r="I24" s="3">
        <v>2</v>
      </c>
      <c r="J24" s="3">
        <v>0</v>
      </c>
      <c r="K24" s="3">
        <v>4</v>
      </c>
      <c r="L24" s="3">
        <v>3</v>
      </c>
      <c r="M24" s="3">
        <v>0</v>
      </c>
      <c r="N24" s="3">
        <v>0</v>
      </c>
      <c r="O24" s="3">
        <v>0</v>
      </c>
      <c r="P24" s="3">
        <v>2</v>
      </c>
      <c r="Q24" s="3">
        <v>0</v>
      </c>
      <c r="R24" s="3">
        <v>0</v>
      </c>
      <c r="S24" s="3">
        <v>0</v>
      </c>
      <c r="T24" s="3">
        <v>2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  <c r="AA24" s="3">
        <v>0</v>
      </c>
      <c r="AB24" s="3">
        <v>1</v>
      </c>
      <c r="AC24" s="3">
        <f t="shared" si="0"/>
        <v>-1</v>
      </c>
    </row>
    <row r="25" ht="18" customHeight="1" spans="1:29">
      <c r="A25" s="3" t="s">
        <v>479</v>
      </c>
      <c r="B25" s="9" t="s">
        <v>375</v>
      </c>
      <c r="C25" s="3">
        <v>2</v>
      </c>
      <c r="D25" s="3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Y25" s="3">
        <v>0</v>
      </c>
      <c r="Z25" s="3">
        <v>0</v>
      </c>
      <c r="AA25" s="3">
        <v>1</v>
      </c>
      <c r="AB25" s="3">
        <v>0</v>
      </c>
      <c r="AC25" s="3">
        <f t="shared" si="0"/>
        <v>2</v>
      </c>
    </row>
    <row r="26" ht="18" customHeight="1" spans="1:29">
      <c r="A26" s="3" t="s">
        <v>479</v>
      </c>
      <c r="B26" s="9" t="s">
        <v>376</v>
      </c>
      <c r="C26" s="3">
        <v>2</v>
      </c>
      <c r="D26" s="3"/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1.5</v>
      </c>
      <c r="P26" s="3">
        <v>4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f t="shared" si="0"/>
        <v>-1</v>
      </c>
    </row>
    <row r="27" ht="18" customHeight="1" spans="1:29">
      <c r="A27" s="3" t="s">
        <v>479</v>
      </c>
      <c r="B27" s="9" t="s">
        <v>377</v>
      </c>
      <c r="C27" s="3">
        <v>2</v>
      </c>
      <c r="D27" s="3"/>
      <c r="E27" s="3">
        <v>0</v>
      </c>
      <c r="F27" s="3">
        <v>2</v>
      </c>
      <c r="G27" s="3">
        <v>0</v>
      </c>
      <c r="H27" s="3">
        <v>2</v>
      </c>
      <c r="I27" s="3">
        <v>0</v>
      </c>
      <c r="J27" s="3">
        <v>1.5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3">
        <v>1</v>
      </c>
      <c r="R27" s="3">
        <v>0</v>
      </c>
      <c r="S27" s="3">
        <v>1</v>
      </c>
      <c r="T27" s="3">
        <v>1</v>
      </c>
      <c r="U27" s="3">
        <v>0</v>
      </c>
      <c r="V27" s="3">
        <v>1</v>
      </c>
      <c r="W27" s="3">
        <v>0</v>
      </c>
      <c r="X27" s="3">
        <v>2.5</v>
      </c>
      <c r="Y27" s="3">
        <v>0</v>
      </c>
      <c r="Z27" s="3">
        <v>1</v>
      </c>
      <c r="AA27" s="3">
        <v>0</v>
      </c>
      <c r="AB27" s="3">
        <v>1</v>
      </c>
      <c r="AC27" s="3">
        <f t="shared" si="0"/>
        <v>-9</v>
      </c>
    </row>
    <row r="28" ht="18" customHeight="1" spans="1:29">
      <c r="A28" s="3" t="s">
        <v>479</v>
      </c>
      <c r="B28" s="9" t="s">
        <v>420</v>
      </c>
      <c r="C28" s="3">
        <v>4</v>
      </c>
      <c r="D28" s="3"/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f t="shared" si="0"/>
        <v>4</v>
      </c>
    </row>
    <row r="29" ht="18" customHeight="1" spans="1:29">
      <c r="A29" s="3" t="s">
        <v>479</v>
      </c>
      <c r="B29" s="9" t="s">
        <v>421</v>
      </c>
      <c r="C29" s="3">
        <v>2</v>
      </c>
      <c r="D29" s="3"/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1</v>
      </c>
      <c r="K29" s="3">
        <v>0</v>
      </c>
      <c r="L29" s="3">
        <v>0.5</v>
      </c>
      <c r="M29" s="3">
        <v>0</v>
      </c>
      <c r="N29" s="3">
        <v>0</v>
      </c>
      <c r="O29" s="3">
        <v>0</v>
      </c>
      <c r="P29" s="3">
        <v>3</v>
      </c>
      <c r="Q29" s="3">
        <v>0.5</v>
      </c>
      <c r="R29" s="3">
        <v>0</v>
      </c>
      <c r="S29" s="3">
        <v>0</v>
      </c>
      <c r="T29" s="3">
        <v>2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1</v>
      </c>
      <c r="AA29" s="3">
        <v>0</v>
      </c>
      <c r="AB29" s="3">
        <v>0.5</v>
      </c>
      <c r="AC29" s="3">
        <f t="shared" si="0"/>
        <v>-5.5</v>
      </c>
    </row>
    <row r="30" ht="18" customHeight="1" spans="1:29">
      <c r="A30" s="3" t="s">
        <v>479</v>
      </c>
      <c r="B30" s="9" t="s">
        <v>444</v>
      </c>
      <c r="C30" s="3">
        <v>3</v>
      </c>
      <c r="D30" s="3"/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1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f t="shared" si="0"/>
        <v>4</v>
      </c>
    </row>
    <row r="31" ht="18" customHeight="1" spans="1:29">
      <c r="A31" s="3" t="s">
        <v>479</v>
      </c>
      <c r="B31" s="9" t="s">
        <v>474</v>
      </c>
      <c r="C31" s="3">
        <v>2</v>
      </c>
      <c r="D31" s="3"/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2</v>
      </c>
      <c r="K31" s="3">
        <v>0</v>
      </c>
      <c r="L31" s="3">
        <v>10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3</v>
      </c>
      <c r="S31" s="3">
        <v>0</v>
      </c>
      <c r="T31" s="3">
        <v>6</v>
      </c>
      <c r="U31" s="3">
        <v>0</v>
      </c>
      <c r="V31" s="3">
        <v>2</v>
      </c>
      <c r="W31" s="3">
        <v>0</v>
      </c>
      <c r="X31" s="3">
        <v>0</v>
      </c>
      <c r="Y31" s="3">
        <v>1</v>
      </c>
      <c r="Z31" s="3">
        <v>2.5</v>
      </c>
      <c r="AA31" s="3">
        <v>6</v>
      </c>
      <c r="AB31" s="3">
        <v>0</v>
      </c>
      <c r="AC31" s="3">
        <f t="shared" si="0"/>
        <v>-17.5</v>
      </c>
    </row>
    <row r="32" ht="18" customHeight="1" spans="1:29">
      <c r="A32" s="3" t="s">
        <v>480</v>
      </c>
      <c r="B32" s="9" t="s">
        <v>184</v>
      </c>
      <c r="C32" s="3">
        <v>2</v>
      </c>
      <c r="D32" s="3">
        <v>5</v>
      </c>
      <c r="E32" s="3">
        <v>0</v>
      </c>
      <c r="F32" s="3">
        <v>5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0.5</v>
      </c>
      <c r="AC32" s="3">
        <f t="shared" si="0"/>
        <v>3.5</v>
      </c>
    </row>
    <row r="33" ht="18" customHeight="1" spans="1:29">
      <c r="A33" s="3" t="s">
        <v>480</v>
      </c>
      <c r="B33" s="9" t="s">
        <v>365</v>
      </c>
      <c r="C33" s="3">
        <v>2</v>
      </c>
      <c r="D33" s="3"/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f t="shared" si="0"/>
        <v>1</v>
      </c>
    </row>
    <row r="34" ht="18" customHeight="1" spans="1:29">
      <c r="A34" s="3" t="s">
        <v>480</v>
      </c>
      <c r="B34" s="9" t="s">
        <v>445</v>
      </c>
      <c r="C34" s="3">
        <v>3</v>
      </c>
      <c r="D34" s="3"/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0.5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2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0.5</v>
      </c>
      <c r="AA34" s="3">
        <v>0</v>
      </c>
      <c r="AB34" s="3">
        <v>0.5</v>
      </c>
      <c r="AC34" s="3">
        <f t="shared" si="0"/>
        <v>-0.5</v>
      </c>
    </row>
    <row r="35" ht="18" customHeight="1" spans="1:29">
      <c r="A35" s="3" t="s">
        <v>480</v>
      </c>
      <c r="B35" s="9" t="s">
        <v>446</v>
      </c>
      <c r="C35" s="3">
        <v>3</v>
      </c>
      <c r="D35" s="3"/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0.5</v>
      </c>
      <c r="U35" s="3">
        <v>0</v>
      </c>
      <c r="V35" s="3">
        <v>0</v>
      </c>
      <c r="W35" s="3">
        <v>0</v>
      </c>
      <c r="X35" s="3">
        <v>2</v>
      </c>
      <c r="Y35" s="3">
        <v>0</v>
      </c>
      <c r="Z35" s="3">
        <v>0</v>
      </c>
      <c r="AA35" s="3">
        <v>1</v>
      </c>
      <c r="AB35" s="3">
        <v>0</v>
      </c>
      <c r="AC35" s="3">
        <f t="shared" si="0"/>
        <v>1.5</v>
      </c>
    </row>
    <row r="36" ht="18" customHeight="1" spans="1:29">
      <c r="A36" s="3" t="s">
        <v>481</v>
      </c>
      <c r="B36" s="204" t="s">
        <v>467</v>
      </c>
      <c r="C36" s="3">
        <v>2</v>
      </c>
      <c r="D36" s="3"/>
      <c r="E36" s="3">
        <v>0</v>
      </c>
      <c r="F36" s="3">
        <v>2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5</v>
      </c>
      <c r="AB36" s="3">
        <v>0</v>
      </c>
      <c r="AC36" s="3">
        <f t="shared" si="0"/>
        <v>5</v>
      </c>
    </row>
    <row r="37" ht="18" customHeight="1" spans="1:29">
      <c r="A37" s="3" t="s">
        <v>481</v>
      </c>
      <c r="B37" s="9" t="s">
        <v>468</v>
      </c>
      <c r="C37" s="3">
        <v>2</v>
      </c>
      <c r="D37" s="3"/>
      <c r="E37" s="3">
        <v>0</v>
      </c>
      <c r="F37" s="3">
        <v>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0.5</v>
      </c>
      <c r="M37" s="3">
        <v>0</v>
      </c>
      <c r="N37" s="3">
        <v>0</v>
      </c>
      <c r="O37" s="3">
        <v>0</v>
      </c>
      <c r="P37" s="3">
        <v>1</v>
      </c>
      <c r="Q37" s="3">
        <v>0</v>
      </c>
      <c r="R37" s="3">
        <v>0</v>
      </c>
      <c r="S37" s="3">
        <v>0</v>
      </c>
      <c r="T37" s="3">
        <v>0.5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f t="shared" si="0"/>
        <v>-3</v>
      </c>
    </row>
    <row r="38" ht="18" customHeight="1" spans="1:29">
      <c r="A38" s="3" t="s">
        <v>481</v>
      </c>
      <c r="B38" s="204" t="s">
        <v>469</v>
      </c>
      <c r="C38" s="3">
        <v>3</v>
      </c>
      <c r="D38" s="3"/>
      <c r="E38" s="3">
        <v>0</v>
      </c>
      <c r="F38" s="3">
        <v>2</v>
      </c>
      <c r="G38" s="3">
        <v>0</v>
      </c>
      <c r="H38" s="3">
        <v>0</v>
      </c>
      <c r="I38" s="3">
        <v>0</v>
      </c>
      <c r="J38" s="3">
        <v>3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f t="shared" si="0"/>
        <v>-2</v>
      </c>
    </row>
    <row r="39" ht="18" customHeight="1" spans="1:29">
      <c r="A39" s="3" t="s">
        <v>447</v>
      </c>
      <c r="B39" s="9" t="s">
        <v>148</v>
      </c>
      <c r="C39" s="3">
        <v>2</v>
      </c>
      <c r="D39" s="3"/>
      <c r="E39" s="3">
        <v>0</v>
      </c>
      <c r="F39" s="3">
        <v>0</v>
      </c>
      <c r="G39" s="3">
        <v>6</v>
      </c>
      <c r="H39" s="3">
        <v>0</v>
      </c>
      <c r="I39" s="3">
        <v>1</v>
      </c>
      <c r="J39" s="3">
        <v>0</v>
      </c>
      <c r="K39" s="3">
        <v>4</v>
      </c>
      <c r="L39" s="3">
        <v>2</v>
      </c>
      <c r="M39" s="3">
        <v>0</v>
      </c>
      <c r="N39" s="3">
        <v>3</v>
      </c>
      <c r="O39" s="3">
        <v>0</v>
      </c>
      <c r="P39" s="3">
        <v>2</v>
      </c>
      <c r="Q39" s="3">
        <v>0</v>
      </c>
      <c r="R39" s="3">
        <v>0</v>
      </c>
      <c r="S39" s="3">
        <v>0</v>
      </c>
      <c r="T39" s="3">
        <v>1</v>
      </c>
      <c r="U39" s="3">
        <v>1</v>
      </c>
      <c r="V39" s="3">
        <v>0</v>
      </c>
      <c r="W39" s="3">
        <v>0</v>
      </c>
      <c r="X39" s="3">
        <v>2</v>
      </c>
      <c r="Y39" s="3">
        <v>0</v>
      </c>
      <c r="Z39" s="3">
        <v>0</v>
      </c>
      <c r="AA39" s="3">
        <v>3</v>
      </c>
      <c r="AB39" s="3">
        <v>1</v>
      </c>
      <c r="AC39" s="3">
        <f t="shared" si="0"/>
        <v>6</v>
      </c>
    </row>
    <row r="40" ht="18" customHeight="1" spans="1:29">
      <c r="A40" s="3" t="s">
        <v>447</v>
      </c>
      <c r="B40" s="9" t="s">
        <v>337</v>
      </c>
      <c r="C40" s="3">
        <v>2</v>
      </c>
      <c r="D40" s="3"/>
      <c r="E40" s="3">
        <v>1</v>
      </c>
      <c r="F40" s="3">
        <v>0</v>
      </c>
      <c r="G40" s="3">
        <v>2</v>
      </c>
      <c r="H40" s="3">
        <v>0</v>
      </c>
      <c r="I40" s="3">
        <v>2</v>
      </c>
      <c r="J40" s="3">
        <v>0</v>
      </c>
      <c r="K40" s="3">
        <v>3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1</v>
      </c>
      <c r="R40" s="3">
        <v>2</v>
      </c>
      <c r="S40" s="3">
        <v>1</v>
      </c>
      <c r="T40" s="3">
        <v>0</v>
      </c>
      <c r="U40" s="3">
        <v>4</v>
      </c>
      <c r="V40" s="3">
        <v>3</v>
      </c>
      <c r="W40" s="3">
        <v>1</v>
      </c>
      <c r="X40" s="3">
        <v>0</v>
      </c>
      <c r="Y40" s="3">
        <v>0</v>
      </c>
      <c r="Z40" s="3">
        <v>0</v>
      </c>
      <c r="AA40" s="3">
        <v>2</v>
      </c>
      <c r="AB40" s="3">
        <v>0</v>
      </c>
      <c r="AC40" s="3">
        <f t="shared" si="0"/>
        <v>14</v>
      </c>
    </row>
    <row r="41" ht="18" customHeight="1" spans="1:29">
      <c r="A41" s="3" t="s">
        <v>447</v>
      </c>
      <c r="B41" s="9" t="s">
        <v>379</v>
      </c>
      <c r="C41" s="3">
        <v>2</v>
      </c>
      <c r="D41" s="3"/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4</v>
      </c>
      <c r="L41" s="3">
        <v>2</v>
      </c>
      <c r="M41" s="3">
        <v>0</v>
      </c>
      <c r="N41" s="3">
        <v>4</v>
      </c>
      <c r="O41" s="3">
        <v>0</v>
      </c>
      <c r="P41" s="3">
        <v>1</v>
      </c>
      <c r="Q41" s="3">
        <v>4</v>
      </c>
      <c r="R41" s="3">
        <v>0</v>
      </c>
      <c r="S41" s="3">
        <v>2</v>
      </c>
      <c r="T41" s="3">
        <v>1</v>
      </c>
      <c r="U41" s="3">
        <v>1</v>
      </c>
      <c r="V41" s="3">
        <v>1</v>
      </c>
      <c r="W41" s="3">
        <v>2</v>
      </c>
      <c r="X41" s="3">
        <v>3</v>
      </c>
      <c r="Y41" s="3">
        <v>0</v>
      </c>
      <c r="Z41" s="3">
        <v>0</v>
      </c>
      <c r="AA41" s="3">
        <v>0</v>
      </c>
      <c r="AB41" s="3">
        <v>5</v>
      </c>
      <c r="AC41" s="3">
        <f t="shared" si="0"/>
        <v>-2</v>
      </c>
    </row>
    <row r="42" ht="18" customHeight="1" spans="1:29">
      <c r="A42" s="3" t="s">
        <v>447</v>
      </c>
      <c r="B42" s="9" t="s">
        <v>253</v>
      </c>
      <c r="C42" s="3">
        <v>2</v>
      </c>
      <c r="D42" s="3"/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6</v>
      </c>
      <c r="O42" s="3">
        <v>0</v>
      </c>
      <c r="P42" s="3">
        <v>5</v>
      </c>
      <c r="Q42" s="3">
        <v>0</v>
      </c>
      <c r="R42" s="3">
        <v>2</v>
      </c>
      <c r="S42" s="3">
        <v>2</v>
      </c>
      <c r="T42" s="3">
        <v>2</v>
      </c>
      <c r="U42" s="3">
        <v>6</v>
      </c>
      <c r="V42" s="3">
        <v>0</v>
      </c>
      <c r="W42" s="3">
        <v>0</v>
      </c>
      <c r="X42" s="3">
        <v>2</v>
      </c>
      <c r="Y42" s="3">
        <v>0</v>
      </c>
      <c r="Z42" s="3">
        <v>4</v>
      </c>
      <c r="AA42" s="3">
        <v>0</v>
      </c>
      <c r="AB42" s="3">
        <v>0</v>
      </c>
      <c r="AC42" s="3">
        <f t="shared" si="0"/>
        <v>-11</v>
      </c>
    </row>
    <row r="43" ht="18" customHeight="1" spans="1:29">
      <c r="A43" s="3" t="s">
        <v>447</v>
      </c>
      <c r="B43" s="9" t="s">
        <v>380</v>
      </c>
      <c r="C43" s="3">
        <v>7</v>
      </c>
      <c r="D43" s="3"/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1.5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0.5</v>
      </c>
      <c r="S43" s="3">
        <v>0</v>
      </c>
      <c r="T43" s="3">
        <v>1.5</v>
      </c>
      <c r="U43" s="3">
        <v>0</v>
      </c>
      <c r="V43" s="3">
        <v>1</v>
      </c>
      <c r="W43" s="3">
        <v>0</v>
      </c>
      <c r="X43" s="3">
        <v>1.5</v>
      </c>
      <c r="Y43" s="3">
        <v>0</v>
      </c>
      <c r="Z43" s="3">
        <v>1</v>
      </c>
      <c r="AA43" s="3">
        <v>0</v>
      </c>
      <c r="AB43" s="3">
        <v>0.5</v>
      </c>
      <c r="AC43" s="3">
        <f t="shared" si="0"/>
        <v>-0.5</v>
      </c>
    </row>
    <row r="44" ht="18" customHeight="1" spans="1:29">
      <c r="A44" s="3" t="s">
        <v>447</v>
      </c>
      <c r="B44" s="9" t="s">
        <v>381</v>
      </c>
      <c r="C44" s="3">
        <v>2</v>
      </c>
      <c r="D44" s="3"/>
      <c r="E44" s="3">
        <v>1</v>
      </c>
      <c r="F44" s="3">
        <v>0</v>
      </c>
      <c r="G44" s="3">
        <v>0</v>
      </c>
      <c r="H44" s="3">
        <v>0</v>
      </c>
      <c r="I44" s="3">
        <v>2</v>
      </c>
      <c r="J44" s="3">
        <v>0</v>
      </c>
      <c r="K44" s="3">
        <v>0</v>
      </c>
      <c r="L44" s="3">
        <v>1.5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1</v>
      </c>
      <c r="X44" s="3">
        <v>0</v>
      </c>
      <c r="Y44" s="3">
        <v>1</v>
      </c>
      <c r="Z44" s="3">
        <v>1</v>
      </c>
      <c r="AA44" s="3">
        <v>0</v>
      </c>
      <c r="AB44" s="3">
        <v>1</v>
      </c>
      <c r="AC44" s="3">
        <f t="shared" si="0"/>
        <v>2.5</v>
      </c>
    </row>
    <row r="45" ht="18" customHeight="1" spans="1:29">
      <c r="A45" s="3" t="s">
        <v>447</v>
      </c>
      <c r="B45" s="9" t="s">
        <v>338</v>
      </c>
      <c r="C45" s="3">
        <v>2</v>
      </c>
      <c r="D45" s="3"/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7</v>
      </c>
      <c r="L45" s="3">
        <v>1</v>
      </c>
      <c r="M45" s="3">
        <v>4</v>
      </c>
      <c r="N45" s="3">
        <v>3</v>
      </c>
      <c r="O45" s="3">
        <v>2</v>
      </c>
      <c r="P45" s="3">
        <v>1</v>
      </c>
      <c r="Q45" s="3">
        <v>2</v>
      </c>
      <c r="R45" s="3">
        <v>0</v>
      </c>
      <c r="S45" s="3">
        <v>2</v>
      </c>
      <c r="T45" s="3">
        <v>0</v>
      </c>
      <c r="U45" s="3">
        <v>3</v>
      </c>
      <c r="V45" s="3">
        <v>0</v>
      </c>
      <c r="W45" s="3">
        <v>2</v>
      </c>
      <c r="X45" s="3">
        <v>0</v>
      </c>
      <c r="Y45" s="3">
        <v>2</v>
      </c>
      <c r="Z45" s="3">
        <v>0</v>
      </c>
      <c r="AA45" s="3">
        <v>0</v>
      </c>
      <c r="AB45" s="3">
        <v>2</v>
      </c>
      <c r="AC45" s="3">
        <f t="shared" si="0"/>
        <v>19</v>
      </c>
    </row>
    <row r="46" ht="18" customHeight="1" spans="1:29">
      <c r="A46" s="3" t="s">
        <v>447</v>
      </c>
      <c r="B46" s="9" t="s">
        <v>382</v>
      </c>
      <c r="C46" s="3">
        <v>2</v>
      </c>
      <c r="D46" s="3"/>
      <c r="E46" s="3">
        <v>4</v>
      </c>
      <c r="F46" s="3">
        <v>0</v>
      </c>
      <c r="G46" s="3">
        <v>2</v>
      </c>
      <c r="H46" s="3">
        <v>0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10</v>
      </c>
      <c r="P46" s="3">
        <v>0</v>
      </c>
      <c r="Q46" s="3">
        <v>8</v>
      </c>
      <c r="R46" s="3">
        <v>0</v>
      </c>
      <c r="S46" s="3">
        <v>2</v>
      </c>
      <c r="T46" s="3">
        <v>2</v>
      </c>
      <c r="U46" s="3">
        <v>5</v>
      </c>
      <c r="V46" s="3">
        <v>2</v>
      </c>
      <c r="W46" s="3">
        <v>0</v>
      </c>
      <c r="X46" s="3">
        <v>4</v>
      </c>
      <c r="Y46" s="3">
        <v>2</v>
      </c>
      <c r="Z46" s="3">
        <v>0</v>
      </c>
      <c r="AA46" s="3">
        <v>0</v>
      </c>
      <c r="AB46" s="3">
        <v>4</v>
      </c>
      <c r="AC46" s="3">
        <f t="shared" si="0"/>
        <v>23</v>
      </c>
    </row>
    <row r="47" ht="18" customHeight="1" spans="1:29">
      <c r="A47" s="3" t="s">
        <v>447</v>
      </c>
      <c r="B47" s="9" t="s">
        <v>383</v>
      </c>
      <c r="C47" s="3">
        <v>2</v>
      </c>
      <c r="D47" s="3"/>
      <c r="E47" s="3">
        <v>4</v>
      </c>
      <c r="F47" s="3">
        <v>0</v>
      </c>
      <c r="G47" s="3">
        <v>3</v>
      </c>
      <c r="H47" s="3">
        <v>0</v>
      </c>
      <c r="I47" s="3">
        <v>3</v>
      </c>
      <c r="J47" s="3">
        <v>0</v>
      </c>
      <c r="K47" s="3">
        <v>6</v>
      </c>
      <c r="L47" s="3">
        <v>3</v>
      </c>
      <c r="M47" s="3">
        <v>0</v>
      </c>
      <c r="N47" s="3">
        <v>4</v>
      </c>
      <c r="O47" s="3">
        <v>0</v>
      </c>
      <c r="P47" s="3">
        <v>2.5</v>
      </c>
      <c r="Q47" s="3">
        <v>0</v>
      </c>
      <c r="R47" s="3">
        <v>3</v>
      </c>
      <c r="S47" s="3">
        <v>0</v>
      </c>
      <c r="T47" s="3">
        <v>2</v>
      </c>
      <c r="U47" s="3">
        <v>6</v>
      </c>
      <c r="V47" s="3">
        <v>1</v>
      </c>
      <c r="W47" s="3">
        <v>0</v>
      </c>
      <c r="X47" s="3">
        <v>0</v>
      </c>
      <c r="Y47" s="3">
        <v>0</v>
      </c>
      <c r="Z47" s="3">
        <v>3</v>
      </c>
      <c r="AA47" s="3">
        <v>0</v>
      </c>
      <c r="AB47" s="3">
        <v>1</v>
      </c>
      <c r="AC47" s="3">
        <f t="shared" si="0"/>
        <v>4.5</v>
      </c>
    </row>
    <row r="48" ht="18" customHeight="1" spans="1:29">
      <c r="A48" s="3" t="s">
        <v>447</v>
      </c>
      <c r="B48" s="9" t="s">
        <v>339</v>
      </c>
      <c r="C48" s="3">
        <v>2</v>
      </c>
      <c r="D48" s="3"/>
      <c r="E48" s="3">
        <v>1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  <c r="M48" s="3">
        <v>0</v>
      </c>
      <c r="N48" s="3">
        <v>2</v>
      </c>
      <c r="O48" s="3">
        <v>0</v>
      </c>
      <c r="P48" s="3">
        <v>0</v>
      </c>
      <c r="Q48" s="3">
        <v>8</v>
      </c>
      <c r="R48" s="3">
        <v>0</v>
      </c>
      <c r="S48" s="3">
        <v>4</v>
      </c>
      <c r="T48" s="3">
        <v>1</v>
      </c>
      <c r="U48" s="3">
        <v>8</v>
      </c>
      <c r="V48" s="3">
        <v>0</v>
      </c>
      <c r="W48" s="3">
        <v>4</v>
      </c>
      <c r="X48" s="3">
        <v>2</v>
      </c>
      <c r="Y48" s="3">
        <v>8</v>
      </c>
      <c r="Z48" s="3">
        <v>3</v>
      </c>
      <c r="AA48" s="3">
        <v>6</v>
      </c>
      <c r="AB48" s="3">
        <v>0</v>
      </c>
      <c r="AC48" s="3">
        <f t="shared" si="0"/>
        <v>33</v>
      </c>
    </row>
    <row r="49" ht="18" customHeight="1" spans="1:29">
      <c r="A49" s="3" t="s">
        <v>447</v>
      </c>
      <c r="B49" s="9" t="s">
        <v>384</v>
      </c>
      <c r="C49" s="3">
        <v>2</v>
      </c>
      <c r="D49" s="3"/>
      <c r="E49" s="3">
        <v>2</v>
      </c>
      <c r="F49" s="3">
        <v>0</v>
      </c>
      <c r="G49" s="3">
        <v>5</v>
      </c>
      <c r="H49" s="3">
        <v>0</v>
      </c>
      <c r="I49" s="3">
        <v>2</v>
      </c>
      <c r="J49" s="3">
        <v>0</v>
      </c>
      <c r="K49" s="3">
        <v>6</v>
      </c>
      <c r="L49" s="3">
        <v>0</v>
      </c>
      <c r="M49" s="3">
        <v>0</v>
      </c>
      <c r="N49" s="3">
        <v>4</v>
      </c>
      <c r="O49" s="3">
        <v>2</v>
      </c>
      <c r="P49" s="3">
        <v>3</v>
      </c>
      <c r="Q49" s="3">
        <v>6</v>
      </c>
      <c r="R49" s="3">
        <v>0.5</v>
      </c>
      <c r="S49" s="3">
        <v>2</v>
      </c>
      <c r="T49" s="3">
        <v>2</v>
      </c>
      <c r="U49" s="3">
        <v>3</v>
      </c>
      <c r="V49" s="3">
        <v>0</v>
      </c>
      <c r="W49" s="3">
        <v>1</v>
      </c>
      <c r="X49" s="3">
        <v>0</v>
      </c>
      <c r="Y49" s="3">
        <v>3</v>
      </c>
      <c r="Z49" s="3">
        <v>0</v>
      </c>
      <c r="AA49" s="3">
        <v>5</v>
      </c>
      <c r="AB49" s="3">
        <v>0</v>
      </c>
      <c r="AC49" s="3">
        <f t="shared" si="0"/>
        <v>29.5</v>
      </c>
    </row>
    <row r="50" ht="18" customHeight="1" spans="1:29">
      <c r="A50" s="3" t="s">
        <v>447</v>
      </c>
      <c r="B50" s="9" t="s">
        <v>385</v>
      </c>
      <c r="C50" s="3">
        <v>2</v>
      </c>
      <c r="D50" s="3"/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1</v>
      </c>
      <c r="U50" s="3">
        <v>5</v>
      </c>
      <c r="V50" s="3">
        <v>1</v>
      </c>
      <c r="W50" s="3">
        <v>2</v>
      </c>
      <c r="X50" s="3">
        <v>0</v>
      </c>
      <c r="Y50" s="3">
        <v>2</v>
      </c>
      <c r="Z50" s="3">
        <v>1</v>
      </c>
      <c r="AA50" s="3">
        <v>2</v>
      </c>
      <c r="AB50" s="3">
        <v>1</v>
      </c>
      <c r="AC50" s="3">
        <f t="shared" si="0"/>
        <v>9</v>
      </c>
    </row>
    <row r="51" ht="18" customHeight="1" spans="1:29">
      <c r="A51" s="3" t="s">
        <v>447</v>
      </c>
      <c r="B51" s="9" t="s">
        <v>387</v>
      </c>
      <c r="C51" s="3">
        <v>2</v>
      </c>
      <c r="D51" s="3"/>
      <c r="E51" s="3">
        <v>0</v>
      </c>
      <c r="F51" s="3">
        <v>0</v>
      </c>
      <c r="G51" s="3">
        <v>0</v>
      </c>
      <c r="H51" s="3">
        <v>0.5</v>
      </c>
      <c r="I51" s="3">
        <v>0</v>
      </c>
      <c r="J51" s="3">
        <v>0</v>
      </c>
      <c r="K51" s="3">
        <v>1</v>
      </c>
      <c r="L51" s="3">
        <v>1</v>
      </c>
      <c r="M51" s="3">
        <v>2</v>
      </c>
      <c r="N51" s="3">
        <v>3</v>
      </c>
      <c r="O51" s="3">
        <v>0</v>
      </c>
      <c r="P51" s="3">
        <v>1</v>
      </c>
      <c r="Q51" s="3">
        <v>4</v>
      </c>
      <c r="R51" s="3">
        <v>0</v>
      </c>
      <c r="S51" s="3">
        <v>4</v>
      </c>
      <c r="T51" s="3">
        <v>0</v>
      </c>
      <c r="U51" s="3">
        <v>0</v>
      </c>
      <c r="V51" s="3">
        <v>5</v>
      </c>
      <c r="W51" s="3">
        <v>0</v>
      </c>
      <c r="X51" s="3">
        <v>0</v>
      </c>
      <c r="Y51" s="3">
        <v>1</v>
      </c>
      <c r="Z51" s="3">
        <v>2</v>
      </c>
      <c r="AA51" s="3">
        <v>0</v>
      </c>
      <c r="AB51" s="3">
        <v>0</v>
      </c>
      <c r="AC51" s="3">
        <f t="shared" si="0"/>
        <v>1.5</v>
      </c>
    </row>
    <row r="52" ht="18" customHeight="1" spans="1:29">
      <c r="A52" s="3" t="s">
        <v>447</v>
      </c>
      <c r="B52" s="9" t="s">
        <v>388</v>
      </c>
      <c r="C52" s="3">
        <v>2</v>
      </c>
      <c r="D52" s="3"/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6</v>
      </c>
      <c r="L52" s="3">
        <v>0</v>
      </c>
      <c r="M52" s="3">
        <v>0</v>
      </c>
      <c r="N52" s="3">
        <v>5</v>
      </c>
      <c r="O52" s="3">
        <v>0</v>
      </c>
      <c r="P52" s="3">
        <v>1</v>
      </c>
      <c r="Q52" s="3">
        <v>2</v>
      </c>
      <c r="R52" s="3">
        <v>0</v>
      </c>
      <c r="S52" s="3">
        <v>2</v>
      </c>
      <c r="T52" s="3">
        <v>2</v>
      </c>
      <c r="U52" s="3">
        <v>6</v>
      </c>
      <c r="V52" s="3">
        <v>0</v>
      </c>
      <c r="W52" s="3">
        <v>0</v>
      </c>
      <c r="X52" s="3">
        <v>1.5</v>
      </c>
      <c r="Y52" s="3">
        <v>0</v>
      </c>
      <c r="Z52" s="3">
        <v>2</v>
      </c>
      <c r="AA52" s="3">
        <v>0</v>
      </c>
      <c r="AB52" s="3">
        <v>1</v>
      </c>
      <c r="AC52" s="3">
        <f t="shared" si="0"/>
        <v>5.5</v>
      </c>
    </row>
    <row r="53" ht="18" customHeight="1" spans="1:29">
      <c r="A53" s="3" t="s">
        <v>447</v>
      </c>
      <c r="B53" s="9" t="s">
        <v>448</v>
      </c>
      <c r="C53" s="3">
        <v>4</v>
      </c>
      <c r="D53" s="3"/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2</v>
      </c>
      <c r="L53" s="3">
        <v>0</v>
      </c>
      <c r="M53" s="3">
        <v>0</v>
      </c>
      <c r="N53" s="3">
        <v>1</v>
      </c>
      <c r="O53" s="3">
        <v>4</v>
      </c>
      <c r="P53" s="3">
        <v>1</v>
      </c>
      <c r="Q53" s="3">
        <v>0</v>
      </c>
      <c r="R53" s="3">
        <v>1</v>
      </c>
      <c r="S53" s="3">
        <v>2</v>
      </c>
      <c r="T53" s="3">
        <v>1</v>
      </c>
      <c r="U53" s="3">
        <v>2</v>
      </c>
      <c r="V53" s="3">
        <v>1</v>
      </c>
      <c r="W53" s="3">
        <v>1</v>
      </c>
      <c r="X53" s="3">
        <v>1</v>
      </c>
      <c r="Y53" s="3">
        <v>1</v>
      </c>
      <c r="Z53" s="3">
        <v>0</v>
      </c>
      <c r="AA53" s="3">
        <v>1</v>
      </c>
      <c r="AB53" s="3">
        <v>0</v>
      </c>
      <c r="AC53" s="3">
        <f t="shared" si="0"/>
        <v>11</v>
      </c>
    </row>
    <row r="54" ht="18" customHeight="1" spans="1:29">
      <c r="A54" s="3" t="s">
        <v>449</v>
      </c>
      <c r="B54" s="9" t="s">
        <v>450</v>
      </c>
      <c r="C54" s="3">
        <v>3</v>
      </c>
      <c r="D54" s="3"/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</v>
      </c>
      <c r="P54" s="3">
        <v>0</v>
      </c>
      <c r="Q54" s="3">
        <v>2</v>
      </c>
      <c r="R54" s="3">
        <v>1</v>
      </c>
      <c r="S54" s="3">
        <v>0</v>
      </c>
      <c r="T54" s="3">
        <v>1</v>
      </c>
      <c r="U54" s="3">
        <v>1</v>
      </c>
      <c r="V54" s="3">
        <v>3</v>
      </c>
      <c r="W54" s="3">
        <v>3</v>
      </c>
      <c r="X54" s="3">
        <v>0</v>
      </c>
      <c r="Y54" s="3">
        <v>1</v>
      </c>
      <c r="Z54" s="3">
        <v>0</v>
      </c>
      <c r="AA54" s="3">
        <v>1</v>
      </c>
      <c r="AB54" s="3">
        <v>1</v>
      </c>
      <c r="AC54" s="3">
        <f t="shared" si="0"/>
        <v>6</v>
      </c>
    </row>
    <row r="55" ht="18" customHeight="1" spans="1:29">
      <c r="A55" s="3" t="s">
        <v>308</v>
      </c>
      <c r="B55" s="9" t="s">
        <v>82</v>
      </c>
      <c r="C55" s="3">
        <v>7</v>
      </c>
      <c r="D55" s="3"/>
      <c r="E55" s="3">
        <v>2</v>
      </c>
      <c r="F55" s="3">
        <v>0</v>
      </c>
      <c r="G55" s="3">
        <v>4</v>
      </c>
      <c r="H55" s="3">
        <v>0</v>
      </c>
      <c r="I55" s="3">
        <v>5</v>
      </c>
      <c r="J55" s="3">
        <v>0</v>
      </c>
      <c r="K55" s="3">
        <v>11</v>
      </c>
      <c r="L55" s="3">
        <v>0</v>
      </c>
      <c r="M55" s="3">
        <v>0</v>
      </c>
      <c r="N55" s="3">
        <v>3</v>
      </c>
      <c r="O55" s="3">
        <v>0</v>
      </c>
      <c r="P55" s="3">
        <v>1</v>
      </c>
      <c r="Q55" s="3">
        <v>0</v>
      </c>
      <c r="R55" s="3">
        <v>1</v>
      </c>
      <c r="S55" s="3">
        <v>4</v>
      </c>
      <c r="T55" s="3">
        <v>2</v>
      </c>
      <c r="U55" s="3">
        <v>0</v>
      </c>
      <c r="V55" s="3">
        <v>1</v>
      </c>
      <c r="W55" s="3">
        <v>0</v>
      </c>
      <c r="X55" s="3">
        <v>3</v>
      </c>
      <c r="Y55" s="3">
        <v>7</v>
      </c>
      <c r="Z55" s="3">
        <v>2</v>
      </c>
      <c r="AA55" s="3">
        <v>0</v>
      </c>
      <c r="AB55" s="3">
        <v>3</v>
      </c>
      <c r="AC55" s="3">
        <f t="shared" si="0"/>
        <v>24</v>
      </c>
    </row>
    <row r="56" ht="18" customHeight="1" spans="1:29">
      <c r="A56" s="3" t="s">
        <v>308</v>
      </c>
      <c r="B56" s="9" t="s">
        <v>130</v>
      </c>
      <c r="C56" s="3">
        <v>7</v>
      </c>
      <c r="D56" s="3"/>
      <c r="E56" s="3">
        <v>0</v>
      </c>
      <c r="F56" s="3">
        <v>0</v>
      </c>
      <c r="G56" s="3">
        <v>0</v>
      </c>
      <c r="H56" s="3">
        <v>0</v>
      </c>
      <c r="I56" s="3">
        <v>0.5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2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f t="shared" si="0"/>
        <v>5.5</v>
      </c>
    </row>
    <row r="57" ht="18" customHeight="1" spans="1:29">
      <c r="A57" s="3" t="s">
        <v>308</v>
      </c>
      <c r="B57" s="9" t="s">
        <v>56</v>
      </c>
      <c r="C57" s="3">
        <v>7</v>
      </c>
      <c r="D57" s="3"/>
      <c r="E57" s="3">
        <v>0</v>
      </c>
      <c r="F57" s="3">
        <v>0</v>
      </c>
      <c r="G57" s="3">
        <v>7</v>
      </c>
      <c r="H57" s="3">
        <v>0</v>
      </c>
      <c r="I57" s="3">
        <v>8</v>
      </c>
      <c r="J57" s="3">
        <v>0</v>
      </c>
      <c r="K57" s="3">
        <v>5</v>
      </c>
      <c r="L57" s="3">
        <v>4</v>
      </c>
      <c r="M57" s="3">
        <v>0</v>
      </c>
      <c r="N57" s="3">
        <v>5</v>
      </c>
      <c r="O57" s="3">
        <v>0</v>
      </c>
      <c r="P57" s="3">
        <v>2</v>
      </c>
      <c r="Q57" s="3">
        <v>0</v>
      </c>
      <c r="R57" s="3">
        <v>1</v>
      </c>
      <c r="S57" s="3">
        <v>4</v>
      </c>
      <c r="T57" s="3">
        <v>2</v>
      </c>
      <c r="U57" s="3">
        <v>0</v>
      </c>
      <c r="V57" s="3">
        <v>2</v>
      </c>
      <c r="W57" s="3">
        <v>4</v>
      </c>
      <c r="X57" s="3">
        <v>0</v>
      </c>
      <c r="Y57" s="3">
        <v>7</v>
      </c>
      <c r="Z57" s="3">
        <v>0.5</v>
      </c>
      <c r="AA57" s="3">
        <v>0</v>
      </c>
      <c r="AB57" s="3">
        <v>5</v>
      </c>
      <c r="AC57" s="3">
        <f t="shared" si="0"/>
        <v>20.5</v>
      </c>
    </row>
    <row r="58" ht="18" customHeight="1" spans="1:29">
      <c r="A58" s="3" t="s">
        <v>308</v>
      </c>
      <c r="B58" s="9" t="s">
        <v>58</v>
      </c>
      <c r="C58" s="3">
        <v>7</v>
      </c>
      <c r="D58" s="3"/>
      <c r="E58" s="3">
        <v>3</v>
      </c>
      <c r="F58" s="3">
        <v>2</v>
      </c>
      <c r="G58" s="3">
        <v>2</v>
      </c>
      <c r="H58" s="3">
        <v>0</v>
      </c>
      <c r="I58" s="3">
        <v>4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4</v>
      </c>
      <c r="X58" s="3">
        <v>0</v>
      </c>
      <c r="Y58" s="3">
        <v>0</v>
      </c>
      <c r="Z58" s="3">
        <v>0</v>
      </c>
      <c r="AA58" s="3">
        <v>8</v>
      </c>
      <c r="AB58" s="3">
        <v>8</v>
      </c>
      <c r="AC58" s="3">
        <f t="shared" si="0"/>
        <v>18</v>
      </c>
    </row>
    <row r="59" ht="18" customHeight="1" spans="1:29">
      <c r="A59" s="3" t="s">
        <v>308</v>
      </c>
      <c r="B59" s="9" t="s">
        <v>348</v>
      </c>
      <c r="C59" s="3">
        <v>7</v>
      </c>
      <c r="D59" s="3"/>
      <c r="E59" s="3">
        <v>0</v>
      </c>
      <c r="F59" s="3">
        <v>0</v>
      </c>
      <c r="G59" s="3">
        <v>3</v>
      </c>
      <c r="H59" s="3">
        <v>0</v>
      </c>
      <c r="I59" s="3">
        <v>1</v>
      </c>
      <c r="J59" s="3">
        <v>0</v>
      </c>
      <c r="K59" s="3">
        <v>0</v>
      </c>
      <c r="L59" s="3">
        <v>1</v>
      </c>
      <c r="M59" s="3">
        <v>0</v>
      </c>
      <c r="N59" s="3">
        <v>2</v>
      </c>
      <c r="O59" s="3">
        <v>7</v>
      </c>
      <c r="P59" s="3">
        <v>5</v>
      </c>
      <c r="Q59" s="3">
        <v>2</v>
      </c>
      <c r="R59" s="3">
        <v>0</v>
      </c>
      <c r="S59" s="3">
        <v>4</v>
      </c>
      <c r="T59" s="3">
        <v>0</v>
      </c>
      <c r="U59" s="3">
        <v>0</v>
      </c>
      <c r="V59" s="3">
        <v>2</v>
      </c>
      <c r="W59" s="3">
        <v>4</v>
      </c>
      <c r="X59" s="3">
        <v>0</v>
      </c>
      <c r="Y59" s="3">
        <v>7</v>
      </c>
      <c r="Z59" s="3">
        <v>2</v>
      </c>
      <c r="AA59" s="3">
        <v>2</v>
      </c>
      <c r="AB59" s="3">
        <v>1.5</v>
      </c>
      <c r="AC59" s="3">
        <f t="shared" si="0"/>
        <v>23.5</v>
      </c>
    </row>
    <row r="60" ht="18" customHeight="1" spans="1:29">
      <c r="A60" s="3" t="s">
        <v>308</v>
      </c>
      <c r="B60" s="9" t="s">
        <v>451</v>
      </c>
      <c r="C60" s="3">
        <v>1.5</v>
      </c>
      <c r="D60" s="3"/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3</v>
      </c>
      <c r="Z60" s="3">
        <v>0</v>
      </c>
      <c r="AA60" s="3">
        <v>8</v>
      </c>
      <c r="AB60" s="3">
        <v>0</v>
      </c>
      <c r="AC60" s="3">
        <f t="shared" si="0"/>
        <v>12.5</v>
      </c>
    </row>
    <row r="61" ht="18" customHeight="1" spans="1:29">
      <c r="A61" s="3" t="s">
        <v>392</v>
      </c>
      <c r="B61" s="9" t="s">
        <v>201</v>
      </c>
      <c r="C61" s="3">
        <v>5</v>
      </c>
      <c r="D61" s="3"/>
      <c r="E61" s="3">
        <v>2</v>
      </c>
      <c r="F61" s="3">
        <v>0</v>
      </c>
      <c r="G61" s="3">
        <v>5</v>
      </c>
      <c r="H61" s="3">
        <v>1</v>
      </c>
      <c r="I61" s="3">
        <v>2</v>
      </c>
      <c r="J61" s="3">
        <v>0</v>
      </c>
      <c r="K61" s="3">
        <v>6</v>
      </c>
      <c r="L61" s="3">
        <v>1</v>
      </c>
      <c r="M61" s="3">
        <v>0</v>
      </c>
      <c r="N61" s="3">
        <v>0</v>
      </c>
      <c r="O61" s="3">
        <v>0</v>
      </c>
      <c r="P61" s="3">
        <v>0</v>
      </c>
      <c r="Q61" s="3">
        <v>4</v>
      </c>
      <c r="R61" s="3">
        <v>1</v>
      </c>
      <c r="S61" s="3">
        <v>3</v>
      </c>
      <c r="T61" s="3">
        <v>8</v>
      </c>
      <c r="U61" s="3">
        <v>4</v>
      </c>
      <c r="V61" s="3">
        <v>0</v>
      </c>
      <c r="W61" s="3">
        <v>0</v>
      </c>
      <c r="X61" s="3">
        <v>0</v>
      </c>
      <c r="Y61" s="3">
        <v>0</v>
      </c>
      <c r="Z61" s="3">
        <v>2</v>
      </c>
      <c r="AA61" s="3">
        <v>0</v>
      </c>
      <c r="AB61" s="3">
        <v>0</v>
      </c>
      <c r="AC61" s="3">
        <f t="shared" si="0"/>
        <v>18</v>
      </c>
    </row>
    <row r="62" ht="18" customHeight="1" spans="1:29">
      <c r="A62" s="3" t="s">
        <v>392</v>
      </c>
      <c r="B62" s="9" t="s">
        <v>393</v>
      </c>
      <c r="C62" s="3">
        <v>2</v>
      </c>
      <c r="D62" s="3"/>
      <c r="E62" s="3">
        <v>0</v>
      </c>
      <c r="F62" s="3">
        <v>0</v>
      </c>
      <c r="G62" s="3">
        <v>0</v>
      </c>
      <c r="H62" s="3">
        <v>0</v>
      </c>
      <c r="I62" s="3">
        <v>3</v>
      </c>
      <c r="J62" s="3">
        <v>0</v>
      </c>
      <c r="K62" s="3">
        <v>1</v>
      </c>
      <c r="L62" s="3">
        <v>0</v>
      </c>
      <c r="M62" s="3">
        <v>0</v>
      </c>
      <c r="N62" s="3">
        <v>1</v>
      </c>
      <c r="O62" s="3">
        <v>0</v>
      </c>
      <c r="P62" s="3">
        <v>0</v>
      </c>
      <c r="Q62" s="3">
        <v>2</v>
      </c>
      <c r="R62" s="3">
        <v>0</v>
      </c>
      <c r="S62" s="3">
        <v>0</v>
      </c>
      <c r="T62" s="3">
        <v>0</v>
      </c>
      <c r="U62" s="3">
        <v>2</v>
      </c>
      <c r="V62" s="3">
        <v>1</v>
      </c>
      <c r="W62" s="3">
        <v>0</v>
      </c>
      <c r="X62" s="3">
        <v>1</v>
      </c>
      <c r="Y62" s="3">
        <v>2</v>
      </c>
      <c r="Z62" s="3">
        <v>1</v>
      </c>
      <c r="AA62" s="3">
        <v>0</v>
      </c>
      <c r="AB62" s="3">
        <v>1</v>
      </c>
      <c r="AC62" s="3">
        <f t="shared" si="0"/>
        <v>7</v>
      </c>
    </row>
    <row r="63" ht="18" customHeight="1" spans="1:29">
      <c r="A63" s="3" t="s">
        <v>392</v>
      </c>
      <c r="B63" s="9" t="s">
        <v>240</v>
      </c>
      <c r="C63" s="3">
        <v>2</v>
      </c>
      <c r="D63" s="3">
        <v>5</v>
      </c>
      <c r="E63" s="3">
        <v>0</v>
      </c>
      <c r="F63" s="3">
        <v>0</v>
      </c>
      <c r="G63" s="3">
        <v>3</v>
      </c>
      <c r="H63" s="3">
        <v>0</v>
      </c>
      <c r="I63" s="3">
        <v>1</v>
      </c>
      <c r="J63" s="3">
        <v>0</v>
      </c>
      <c r="K63" s="3">
        <v>9</v>
      </c>
      <c r="L63" s="3">
        <v>1</v>
      </c>
      <c r="M63" s="3">
        <v>0</v>
      </c>
      <c r="N63" s="3">
        <v>3</v>
      </c>
      <c r="O63" s="3">
        <v>0</v>
      </c>
      <c r="P63" s="3">
        <v>2</v>
      </c>
      <c r="Q63" s="3">
        <v>0</v>
      </c>
      <c r="R63" s="3">
        <v>0</v>
      </c>
      <c r="S63" s="3">
        <v>0</v>
      </c>
      <c r="T63" s="3">
        <v>0</v>
      </c>
      <c r="U63" s="3">
        <v>3</v>
      </c>
      <c r="V63" s="3">
        <v>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f t="shared" si="0"/>
        <v>15</v>
      </c>
    </row>
    <row r="64" ht="18" customHeight="1" spans="1:29">
      <c r="A64" s="3" t="s">
        <v>392</v>
      </c>
      <c r="B64" s="9" t="s">
        <v>86</v>
      </c>
      <c r="C64" s="3">
        <v>7</v>
      </c>
      <c r="D64" s="3"/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3">
        <v>0</v>
      </c>
      <c r="M64" s="3">
        <v>0</v>
      </c>
      <c r="N64" s="3">
        <v>2</v>
      </c>
      <c r="O64" s="3">
        <v>7</v>
      </c>
      <c r="P64" s="3">
        <v>1</v>
      </c>
      <c r="Q64" s="3">
        <v>1</v>
      </c>
      <c r="R64" s="3">
        <v>3</v>
      </c>
      <c r="S64" s="3">
        <v>1</v>
      </c>
      <c r="T64" s="3">
        <v>0</v>
      </c>
      <c r="U64" s="3">
        <v>0</v>
      </c>
      <c r="V64" s="3">
        <v>0</v>
      </c>
      <c r="W64" s="3">
        <v>0</v>
      </c>
      <c r="X64" s="3">
        <v>2</v>
      </c>
      <c r="Y64" s="3">
        <v>2</v>
      </c>
      <c r="Z64" s="3">
        <v>0</v>
      </c>
      <c r="AA64" s="3">
        <v>8</v>
      </c>
      <c r="AB64" s="3">
        <v>0</v>
      </c>
      <c r="AC64" s="3">
        <f t="shared" si="0"/>
        <v>17</v>
      </c>
    </row>
    <row r="65" ht="18" customHeight="1" spans="1:29">
      <c r="A65" s="3" t="s">
        <v>392</v>
      </c>
      <c r="B65" s="9" t="s">
        <v>247</v>
      </c>
      <c r="C65" s="3">
        <v>7</v>
      </c>
      <c r="D65" s="3"/>
      <c r="E65" s="3">
        <v>5</v>
      </c>
      <c r="F65" s="3">
        <v>0</v>
      </c>
      <c r="G65" s="3">
        <v>3</v>
      </c>
      <c r="H65" s="3">
        <v>0</v>
      </c>
      <c r="I65" s="3">
        <v>4</v>
      </c>
      <c r="J65" s="3">
        <v>0</v>
      </c>
      <c r="K65" s="3">
        <v>6</v>
      </c>
      <c r="L65" s="3">
        <v>2</v>
      </c>
      <c r="M65" s="3">
        <v>5</v>
      </c>
      <c r="N65" s="3">
        <v>1</v>
      </c>
      <c r="O65" s="3">
        <v>6</v>
      </c>
      <c r="P65" s="3">
        <v>2</v>
      </c>
      <c r="Q65" s="3">
        <v>8</v>
      </c>
      <c r="R65" s="3">
        <v>0</v>
      </c>
      <c r="S65" s="3">
        <v>3</v>
      </c>
      <c r="T65" s="3">
        <v>4</v>
      </c>
      <c r="U65" s="3">
        <v>10</v>
      </c>
      <c r="V65" s="3">
        <v>0</v>
      </c>
      <c r="W65" s="3">
        <v>2</v>
      </c>
      <c r="X65" s="3">
        <v>2</v>
      </c>
      <c r="Y65" s="3">
        <v>7</v>
      </c>
      <c r="Z65" s="3">
        <v>3</v>
      </c>
      <c r="AA65" s="3">
        <v>6</v>
      </c>
      <c r="AB65" s="3">
        <v>3</v>
      </c>
      <c r="AC65" s="3">
        <f t="shared" si="0"/>
        <v>55</v>
      </c>
    </row>
    <row r="66" ht="18" customHeight="1" spans="1:29">
      <c r="A66" s="3" t="s">
        <v>392</v>
      </c>
      <c r="B66" s="204" t="s">
        <v>311</v>
      </c>
      <c r="C66" s="3">
        <v>2</v>
      </c>
      <c r="D66" s="3"/>
      <c r="E66" s="3">
        <v>0</v>
      </c>
      <c r="F66" s="3">
        <v>0</v>
      </c>
      <c r="G66" s="3">
        <v>0</v>
      </c>
      <c r="H66" s="3">
        <v>0</v>
      </c>
      <c r="I66" s="3">
        <v>3</v>
      </c>
      <c r="J66" s="3">
        <v>0</v>
      </c>
      <c r="K66" s="3">
        <v>4</v>
      </c>
      <c r="L66" s="3">
        <v>0</v>
      </c>
      <c r="M66" s="3">
        <v>2</v>
      </c>
      <c r="N66" s="3">
        <v>2</v>
      </c>
      <c r="O66" s="3">
        <v>6</v>
      </c>
      <c r="P66" s="3">
        <v>1</v>
      </c>
      <c r="Q66" s="3">
        <v>2</v>
      </c>
      <c r="R66" s="3">
        <v>4</v>
      </c>
      <c r="S66" s="3">
        <v>0</v>
      </c>
      <c r="T66" s="3">
        <v>6</v>
      </c>
      <c r="U66" s="3">
        <v>4</v>
      </c>
      <c r="V66" s="3">
        <v>0</v>
      </c>
      <c r="W66" s="3">
        <v>0</v>
      </c>
      <c r="X66" s="3">
        <v>0</v>
      </c>
      <c r="Y66" s="3">
        <v>5</v>
      </c>
      <c r="Z66" s="3">
        <v>0</v>
      </c>
      <c r="AA66" s="3">
        <v>2</v>
      </c>
      <c r="AB66" s="3">
        <v>0</v>
      </c>
      <c r="AC66" s="3">
        <f t="shared" si="0"/>
        <v>17</v>
      </c>
    </row>
    <row r="67" ht="18" customHeight="1" spans="1:29">
      <c r="A67" s="3" t="s">
        <v>392</v>
      </c>
      <c r="B67" s="204" t="s">
        <v>315</v>
      </c>
      <c r="C67" s="3">
        <v>2</v>
      </c>
      <c r="D67" s="3"/>
      <c r="E67" s="3">
        <v>0</v>
      </c>
      <c r="F67" s="3">
        <v>0</v>
      </c>
      <c r="G67" s="3">
        <v>0</v>
      </c>
      <c r="H67" s="3">
        <v>0</v>
      </c>
      <c r="I67" s="3">
        <v>3</v>
      </c>
      <c r="J67" s="3">
        <v>0</v>
      </c>
      <c r="K67" s="3">
        <v>5</v>
      </c>
      <c r="L67" s="3">
        <v>0</v>
      </c>
      <c r="M67" s="3">
        <v>0</v>
      </c>
      <c r="N67" s="3">
        <v>1</v>
      </c>
      <c r="O67" s="3">
        <v>0</v>
      </c>
      <c r="P67" s="3">
        <v>2.5</v>
      </c>
      <c r="Q67" s="3">
        <v>0</v>
      </c>
      <c r="R67" s="3">
        <v>0.5</v>
      </c>
      <c r="S67" s="3">
        <v>0</v>
      </c>
      <c r="T67" s="3">
        <v>0</v>
      </c>
      <c r="U67" s="3">
        <v>0</v>
      </c>
      <c r="V67" s="3">
        <v>0.5</v>
      </c>
      <c r="W67" s="3">
        <v>0</v>
      </c>
      <c r="X67" s="3">
        <v>2</v>
      </c>
      <c r="Y67" s="3">
        <v>0</v>
      </c>
      <c r="Z67" s="3">
        <v>0</v>
      </c>
      <c r="AA67" s="3">
        <v>1</v>
      </c>
      <c r="AB67" s="3">
        <v>1</v>
      </c>
      <c r="AC67" s="3">
        <f t="shared" si="0"/>
        <v>3.5</v>
      </c>
    </row>
    <row r="68" ht="18" customHeight="1" spans="1:29">
      <c r="A68" s="3" t="s">
        <v>392</v>
      </c>
      <c r="B68" s="9" t="s">
        <v>349</v>
      </c>
      <c r="C68" s="3">
        <v>2</v>
      </c>
      <c r="D68" s="3"/>
      <c r="E68" s="3">
        <v>7</v>
      </c>
      <c r="F68" s="3">
        <v>0</v>
      </c>
      <c r="G68" s="3">
        <v>1</v>
      </c>
      <c r="H68" s="3">
        <v>0</v>
      </c>
      <c r="I68" s="3">
        <v>3</v>
      </c>
      <c r="J68" s="3">
        <v>0</v>
      </c>
      <c r="K68" s="3">
        <v>5</v>
      </c>
      <c r="L68" s="3">
        <v>1</v>
      </c>
      <c r="M68" s="3">
        <v>4</v>
      </c>
      <c r="N68" s="3">
        <v>1</v>
      </c>
      <c r="O68" s="3">
        <v>6</v>
      </c>
      <c r="P68" s="3">
        <v>2</v>
      </c>
      <c r="Q68" s="3">
        <v>2</v>
      </c>
      <c r="R68" s="3">
        <v>0</v>
      </c>
      <c r="S68" s="3">
        <v>0</v>
      </c>
      <c r="T68" s="3">
        <v>1</v>
      </c>
      <c r="U68" s="3">
        <v>0</v>
      </c>
      <c r="V68" s="3">
        <v>2</v>
      </c>
      <c r="W68" s="3">
        <v>0</v>
      </c>
      <c r="X68" s="3">
        <v>7</v>
      </c>
      <c r="Y68" s="3">
        <v>7</v>
      </c>
      <c r="Z68" s="3">
        <v>0</v>
      </c>
      <c r="AA68" s="3">
        <v>0</v>
      </c>
      <c r="AB68" s="3">
        <v>3</v>
      </c>
      <c r="AC68" s="3">
        <f t="shared" ref="AC68:AC121" si="1">C68+D68+E68-F68+G68-H68+I68-J68+K68-L68+M68-N68+O68-P68+Q68-R68+S68-T68+U68-V68+W68-X68+Y68-Z68+AA68-AB68</f>
        <v>20</v>
      </c>
    </row>
    <row r="69" ht="18" customHeight="1" spans="1:29">
      <c r="A69" s="3" t="s">
        <v>392</v>
      </c>
      <c r="B69" s="9" t="s">
        <v>394</v>
      </c>
      <c r="C69" s="3">
        <v>2</v>
      </c>
      <c r="D69" s="3"/>
      <c r="E69" s="3">
        <v>0</v>
      </c>
      <c r="F69" s="3">
        <v>0</v>
      </c>
      <c r="G69" s="3">
        <v>0</v>
      </c>
      <c r="H69" s="3">
        <v>1</v>
      </c>
      <c r="I69" s="3">
        <v>3.5</v>
      </c>
      <c r="J69" s="3">
        <v>0</v>
      </c>
      <c r="K69" s="3">
        <v>7</v>
      </c>
      <c r="L69" s="3">
        <v>4</v>
      </c>
      <c r="M69" s="3">
        <v>2</v>
      </c>
      <c r="N69" s="3">
        <v>4</v>
      </c>
      <c r="O69" s="3">
        <v>5</v>
      </c>
      <c r="P69" s="3">
        <v>5</v>
      </c>
      <c r="Q69" s="3">
        <v>0</v>
      </c>
      <c r="R69" s="3">
        <v>4</v>
      </c>
      <c r="S69" s="3">
        <v>0</v>
      </c>
      <c r="T69" s="3">
        <v>2.5</v>
      </c>
      <c r="U69" s="3">
        <v>0</v>
      </c>
      <c r="V69" s="3">
        <v>0</v>
      </c>
      <c r="W69" s="3">
        <v>0</v>
      </c>
      <c r="X69" s="3">
        <v>8</v>
      </c>
      <c r="Y69" s="3">
        <v>0</v>
      </c>
      <c r="Z69" s="3">
        <v>0.5</v>
      </c>
      <c r="AA69" s="3">
        <v>0</v>
      </c>
      <c r="AB69" s="3">
        <v>0</v>
      </c>
      <c r="AC69" s="3">
        <f t="shared" si="1"/>
        <v>-9.5</v>
      </c>
    </row>
    <row r="70" ht="18" customHeight="1" spans="1:29">
      <c r="A70" s="3" t="s">
        <v>392</v>
      </c>
      <c r="B70" s="9" t="s">
        <v>395</v>
      </c>
      <c r="C70" s="3">
        <v>2</v>
      </c>
      <c r="D70" s="3"/>
      <c r="E70" s="3">
        <v>1</v>
      </c>
      <c r="F70" s="3">
        <v>0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5</v>
      </c>
      <c r="M70" s="3">
        <v>2</v>
      </c>
      <c r="N70" s="3">
        <v>1</v>
      </c>
      <c r="O70" s="3">
        <v>4</v>
      </c>
      <c r="P70" s="3">
        <v>1</v>
      </c>
      <c r="Q70" s="3">
        <v>6</v>
      </c>
      <c r="R70" s="3">
        <v>2</v>
      </c>
      <c r="S70" s="3">
        <v>1</v>
      </c>
      <c r="T70" s="3">
        <v>1</v>
      </c>
      <c r="U70" s="3">
        <v>2</v>
      </c>
      <c r="V70" s="3">
        <v>2</v>
      </c>
      <c r="W70" s="3">
        <v>0</v>
      </c>
      <c r="X70" s="3">
        <v>1</v>
      </c>
      <c r="Y70" s="3">
        <v>4</v>
      </c>
      <c r="Z70" s="3">
        <v>1</v>
      </c>
      <c r="AA70" s="3">
        <v>2</v>
      </c>
      <c r="AB70" s="3">
        <v>0</v>
      </c>
      <c r="AC70" s="3">
        <f t="shared" si="1"/>
        <v>12</v>
      </c>
    </row>
    <row r="71" ht="18" customHeight="1" spans="1:29">
      <c r="A71" s="3" t="s">
        <v>392</v>
      </c>
      <c r="B71" s="9" t="s">
        <v>241</v>
      </c>
      <c r="C71" s="3">
        <v>2</v>
      </c>
      <c r="D71" s="3">
        <v>5</v>
      </c>
      <c r="E71" s="3">
        <v>0</v>
      </c>
      <c r="F71" s="3">
        <v>1</v>
      </c>
      <c r="G71" s="3">
        <v>0</v>
      </c>
      <c r="H71" s="3">
        <v>0</v>
      </c>
      <c r="I71" s="3">
        <v>0</v>
      </c>
      <c r="J71" s="3">
        <v>0</v>
      </c>
      <c r="K71" s="3">
        <v>7</v>
      </c>
      <c r="L71" s="3">
        <v>4</v>
      </c>
      <c r="M71" s="3">
        <v>5</v>
      </c>
      <c r="N71" s="3">
        <v>1</v>
      </c>
      <c r="O71" s="3">
        <v>0</v>
      </c>
      <c r="P71" s="3">
        <v>3</v>
      </c>
      <c r="Q71" s="3">
        <v>0</v>
      </c>
      <c r="R71" s="3">
        <v>0</v>
      </c>
      <c r="S71" s="3">
        <v>0</v>
      </c>
      <c r="T71" s="3">
        <v>2</v>
      </c>
      <c r="U71" s="3">
        <v>2</v>
      </c>
      <c r="V71" s="3">
        <v>1</v>
      </c>
      <c r="W71" s="3">
        <v>0</v>
      </c>
      <c r="X71" s="3">
        <v>2</v>
      </c>
      <c r="Y71" s="3">
        <v>0</v>
      </c>
      <c r="Z71" s="3">
        <v>1</v>
      </c>
      <c r="AA71" s="3">
        <v>2</v>
      </c>
      <c r="AB71" s="3">
        <v>0</v>
      </c>
      <c r="AC71" s="3">
        <f t="shared" si="1"/>
        <v>8</v>
      </c>
    </row>
    <row r="72" ht="18" customHeight="1" spans="1:29">
      <c r="A72" s="3" t="s">
        <v>392</v>
      </c>
      <c r="B72" s="9" t="s">
        <v>396</v>
      </c>
      <c r="C72" s="3">
        <v>2</v>
      </c>
      <c r="D72" s="3"/>
      <c r="E72" s="3">
        <v>0</v>
      </c>
      <c r="F72" s="3">
        <v>0</v>
      </c>
      <c r="G72" s="3">
        <v>3</v>
      </c>
      <c r="H72" s="3">
        <v>0</v>
      </c>
      <c r="I72" s="3">
        <v>5</v>
      </c>
      <c r="J72" s="3">
        <v>0</v>
      </c>
      <c r="K72" s="3">
        <v>6</v>
      </c>
      <c r="L72" s="3">
        <v>2</v>
      </c>
      <c r="M72" s="3">
        <v>0</v>
      </c>
      <c r="N72" s="3">
        <v>3</v>
      </c>
      <c r="O72" s="3">
        <v>0</v>
      </c>
      <c r="P72" s="3">
        <v>0.5</v>
      </c>
      <c r="Q72" s="3">
        <v>6</v>
      </c>
      <c r="R72" s="3">
        <v>0</v>
      </c>
      <c r="S72" s="3">
        <v>3</v>
      </c>
      <c r="T72" s="3">
        <v>2</v>
      </c>
      <c r="U72" s="3">
        <v>0</v>
      </c>
      <c r="V72" s="3">
        <v>1.5</v>
      </c>
      <c r="W72" s="3">
        <v>4</v>
      </c>
      <c r="X72" s="3">
        <v>3</v>
      </c>
      <c r="Y72" s="3">
        <v>7</v>
      </c>
      <c r="Z72" s="3">
        <v>0</v>
      </c>
      <c r="AA72" s="3">
        <v>4</v>
      </c>
      <c r="AB72" s="3">
        <v>0</v>
      </c>
      <c r="AC72" s="3">
        <f t="shared" si="1"/>
        <v>28</v>
      </c>
    </row>
    <row r="73" ht="18" customHeight="1" spans="1:29">
      <c r="A73" s="3" t="s">
        <v>392</v>
      </c>
      <c r="B73" s="9" t="s">
        <v>397</v>
      </c>
      <c r="C73" s="3">
        <v>2</v>
      </c>
      <c r="D73" s="3"/>
      <c r="E73" s="3">
        <v>0</v>
      </c>
      <c r="F73" s="3">
        <v>0</v>
      </c>
      <c r="G73" s="3">
        <v>5</v>
      </c>
      <c r="H73" s="3">
        <v>0</v>
      </c>
      <c r="I73" s="3">
        <v>5</v>
      </c>
      <c r="J73" s="3">
        <v>0</v>
      </c>
      <c r="K73" s="3">
        <v>10</v>
      </c>
      <c r="L73" s="3">
        <v>3</v>
      </c>
      <c r="M73" s="3">
        <v>0</v>
      </c>
      <c r="N73" s="3">
        <v>7</v>
      </c>
      <c r="O73" s="3">
        <v>11</v>
      </c>
      <c r="P73" s="3">
        <v>1</v>
      </c>
      <c r="Q73" s="3">
        <v>8</v>
      </c>
      <c r="R73" s="3">
        <v>0</v>
      </c>
      <c r="S73" s="3">
        <v>4</v>
      </c>
      <c r="T73" s="3">
        <v>0</v>
      </c>
      <c r="U73" s="3">
        <v>6</v>
      </c>
      <c r="V73" s="3">
        <v>1</v>
      </c>
      <c r="W73" s="3">
        <v>0</v>
      </c>
      <c r="X73" s="3">
        <v>5</v>
      </c>
      <c r="Y73" s="3">
        <v>1</v>
      </c>
      <c r="Z73" s="3">
        <v>8</v>
      </c>
      <c r="AA73" s="3">
        <v>6</v>
      </c>
      <c r="AB73" s="3">
        <v>3</v>
      </c>
      <c r="AC73" s="3">
        <f t="shared" si="1"/>
        <v>30</v>
      </c>
    </row>
    <row r="74" ht="18" customHeight="1" spans="1:29">
      <c r="A74" s="3" t="s">
        <v>392</v>
      </c>
      <c r="B74" s="9" t="s">
        <v>398</v>
      </c>
      <c r="C74" s="3">
        <v>2</v>
      </c>
      <c r="D74" s="3"/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1</v>
      </c>
      <c r="L74" s="3">
        <v>1</v>
      </c>
      <c r="M74" s="3">
        <v>3</v>
      </c>
      <c r="N74" s="3">
        <v>0</v>
      </c>
      <c r="O74" s="3">
        <v>2</v>
      </c>
      <c r="P74" s="3">
        <v>2</v>
      </c>
      <c r="Q74" s="3">
        <v>0</v>
      </c>
      <c r="R74" s="3">
        <v>2</v>
      </c>
      <c r="S74" s="3">
        <v>0</v>
      </c>
      <c r="T74" s="3">
        <v>3</v>
      </c>
      <c r="U74" s="3">
        <v>2</v>
      </c>
      <c r="V74" s="3">
        <v>0</v>
      </c>
      <c r="W74" s="3">
        <v>0</v>
      </c>
      <c r="X74" s="3">
        <v>3.5</v>
      </c>
      <c r="Y74" s="3">
        <v>0</v>
      </c>
      <c r="Z74" s="3">
        <v>0</v>
      </c>
      <c r="AA74" s="3">
        <v>3</v>
      </c>
      <c r="AB74" s="3">
        <v>1</v>
      </c>
      <c r="AC74" s="3">
        <f t="shared" si="1"/>
        <v>1.5</v>
      </c>
    </row>
    <row r="75" ht="18" customHeight="1" spans="1:29">
      <c r="A75" s="3" t="s">
        <v>392</v>
      </c>
      <c r="B75" s="9" t="s">
        <v>399</v>
      </c>
      <c r="C75" s="3">
        <v>2</v>
      </c>
      <c r="D75" s="3"/>
      <c r="E75" s="3">
        <v>0</v>
      </c>
      <c r="F75" s="3">
        <v>0</v>
      </c>
      <c r="G75" s="3">
        <v>1</v>
      </c>
      <c r="H75" s="3">
        <v>1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3">
        <v>2</v>
      </c>
      <c r="P75" s="3">
        <v>0</v>
      </c>
      <c r="Q75" s="3">
        <v>2</v>
      </c>
      <c r="R75" s="3">
        <v>1.5</v>
      </c>
      <c r="S75" s="3">
        <v>0</v>
      </c>
      <c r="T75" s="3">
        <v>0</v>
      </c>
      <c r="U75" s="3">
        <v>1</v>
      </c>
      <c r="V75" s="3">
        <v>2.5</v>
      </c>
      <c r="W75" s="3">
        <v>0</v>
      </c>
      <c r="X75" s="3">
        <v>3</v>
      </c>
      <c r="Y75" s="3">
        <v>0</v>
      </c>
      <c r="Z75" s="3">
        <v>4</v>
      </c>
      <c r="AA75" s="3">
        <v>0</v>
      </c>
      <c r="AB75" s="3">
        <v>0</v>
      </c>
      <c r="AC75" s="3">
        <f t="shared" si="1"/>
        <v>-5</v>
      </c>
    </row>
    <row r="76" ht="18" customHeight="1" spans="1:29">
      <c r="A76" s="3" t="s">
        <v>392</v>
      </c>
      <c r="B76" s="9" t="s">
        <v>400</v>
      </c>
      <c r="C76" s="3">
        <v>2</v>
      </c>
      <c r="D76" s="3"/>
      <c r="E76" s="3">
        <v>0</v>
      </c>
      <c r="F76" s="3">
        <v>0</v>
      </c>
      <c r="G76" s="3">
        <v>5</v>
      </c>
      <c r="H76" s="3">
        <v>0</v>
      </c>
      <c r="I76" s="3">
        <v>2</v>
      </c>
      <c r="J76" s="3">
        <v>0</v>
      </c>
      <c r="K76" s="3">
        <v>1</v>
      </c>
      <c r="L76" s="3">
        <v>2</v>
      </c>
      <c r="M76" s="3">
        <v>2</v>
      </c>
      <c r="N76" s="3">
        <v>1</v>
      </c>
      <c r="O76" s="3">
        <v>3</v>
      </c>
      <c r="P76" s="3">
        <v>2</v>
      </c>
      <c r="Q76" s="3">
        <v>4</v>
      </c>
      <c r="R76" s="3">
        <v>1</v>
      </c>
      <c r="S76" s="3">
        <v>3</v>
      </c>
      <c r="T76" s="3">
        <v>3</v>
      </c>
      <c r="U76" s="3">
        <v>0</v>
      </c>
      <c r="V76" s="3">
        <v>4.5</v>
      </c>
      <c r="W76" s="3">
        <v>1</v>
      </c>
      <c r="X76" s="3">
        <v>2</v>
      </c>
      <c r="Y76" s="3">
        <v>2</v>
      </c>
      <c r="Z76" s="3">
        <v>2</v>
      </c>
      <c r="AA76" s="3">
        <v>2</v>
      </c>
      <c r="AB76" s="3">
        <v>1</v>
      </c>
      <c r="AC76" s="3">
        <f t="shared" si="1"/>
        <v>8.5</v>
      </c>
    </row>
    <row r="77" ht="18" customHeight="1" spans="1:29">
      <c r="A77" s="3" t="s">
        <v>392</v>
      </c>
      <c r="B77" s="9" t="s">
        <v>402</v>
      </c>
      <c r="C77" s="3">
        <v>2</v>
      </c>
      <c r="D77" s="3"/>
      <c r="E77" s="3">
        <v>4</v>
      </c>
      <c r="F77" s="3">
        <v>0</v>
      </c>
      <c r="G77" s="3">
        <v>6</v>
      </c>
      <c r="H77" s="3">
        <v>0</v>
      </c>
      <c r="I77" s="3">
        <v>1</v>
      </c>
      <c r="J77" s="3">
        <v>0</v>
      </c>
      <c r="K77" s="3">
        <v>10</v>
      </c>
      <c r="L77" s="3">
        <v>0</v>
      </c>
      <c r="M77" s="3">
        <v>2</v>
      </c>
      <c r="N77" s="3">
        <v>3</v>
      </c>
      <c r="O77" s="3">
        <v>1</v>
      </c>
      <c r="P77" s="3">
        <v>0</v>
      </c>
      <c r="Q77" s="3">
        <v>6</v>
      </c>
      <c r="R77" s="3">
        <v>0</v>
      </c>
      <c r="S77" s="3">
        <v>3</v>
      </c>
      <c r="T77" s="3">
        <v>0</v>
      </c>
      <c r="U77" s="3">
        <v>4</v>
      </c>
      <c r="V77" s="3">
        <v>0</v>
      </c>
      <c r="W77" s="3">
        <v>2</v>
      </c>
      <c r="X77" s="3">
        <v>5</v>
      </c>
      <c r="Y77" s="3">
        <v>3</v>
      </c>
      <c r="Z77" s="3">
        <v>2</v>
      </c>
      <c r="AA77" s="3">
        <v>0</v>
      </c>
      <c r="AB77" s="3">
        <v>1</v>
      </c>
      <c r="AC77" s="3">
        <f t="shared" si="1"/>
        <v>33</v>
      </c>
    </row>
    <row r="78" ht="18" customHeight="1" spans="1:29">
      <c r="A78" s="3" t="s">
        <v>392</v>
      </c>
      <c r="B78" s="9" t="s">
        <v>428</v>
      </c>
      <c r="C78" s="3">
        <v>7</v>
      </c>
      <c r="D78" s="3"/>
      <c r="E78" s="3">
        <v>1</v>
      </c>
      <c r="F78" s="3">
        <v>0</v>
      </c>
      <c r="G78" s="3">
        <v>1</v>
      </c>
      <c r="H78" s="3">
        <v>0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2</v>
      </c>
      <c r="T78" s="3">
        <v>1</v>
      </c>
      <c r="U78" s="3">
        <v>0</v>
      </c>
      <c r="V78" s="3">
        <v>0</v>
      </c>
      <c r="W78" s="3">
        <v>2</v>
      </c>
      <c r="X78" s="3">
        <v>1</v>
      </c>
      <c r="Y78" s="3">
        <v>4</v>
      </c>
      <c r="Z78" s="3">
        <v>2</v>
      </c>
      <c r="AA78" s="3">
        <v>0</v>
      </c>
      <c r="AB78" s="3">
        <v>0</v>
      </c>
      <c r="AC78" s="3">
        <f t="shared" si="1"/>
        <v>12</v>
      </c>
    </row>
    <row r="79" ht="18" customHeight="1" spans="1:29">
      <c r="A79" s="3" t="s">
        <v>392</v>
      </c>
      <c r="B79" s="9" t="s">
        <v>429</v>
      </c>
      <c r="C79" s="3">
        <v>3</v>
      </c>
      <c r="D79" s="3"/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3</v>
      </c>
      <c r="O79" s="3">
        <v>0</v>
      </c>
      <c r="P79" s="3">
        <v>4</v>
      </c>
      <c r="Q79" s="3">
        <v>0</v>
      </c>
      <c r="R79" s="3">
        <v>1.5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2</v>
      </c>
      <c r="Y79" s="3">
        <v>3</v>
      </c>
      <c r="Z79" s="3">
        <v>1</v>
      </c>
      <c r="AA79" s="3">
        <v>6</v>
      </c>
      <c r="AB79" s="3">
        <v>0</v>
      </c>
      <c r="AC79" s="3">
        <f t="shared" si="1"/>
        <v>0.5</v>
      </c>
    </row>
    <row r="80" ht="18" customHeight="1" spans="1:29">
      <c r="A80" s="3" t="s">
        <v>392</v>
      </c>
      <c r="B80" s="9" t="s">
        <v>430</v>
      </c>
      <c r="C80" s="3">
        <v>2</v>
      </c>
      <c r="D80" s="3"/>
      <c r="E80" s="3">
        <v>0</v>
      </c>
      <c r="F80" s="3">
        <v>0</v>
      </c>
      <c r="G80" s="3">
        <v>2</v>
      </c>
      <c r="H80" s="3">
        <v>0</v>
      </c>
      <c r="I80" s="3">
        <v>6</v>
      </c>
      <c r="J80" s="3">
        <v>0</v>
      </c>
      <c r="K80" s="3">
        <v>10</v>
      </c>
      <c r="L80" s="3">
        <v>0</v>
      </c>
      <c r="M80" s="3">
        <v>4</v>
      </c>
      <c r="N80" s="3">
        <v>5</v>
      </c>
      <c r="O80" s="3">
        <v>8</v>
      </c>
      <c r="P80" s="3">
        <v>2</v>
      </c>
      <c r="Q80" s="3">
        <v>1</v>
      </c>
      <c r="R80" s="3">
        <v>4</v>
      </c>
      <c r="S80" s="3">
        <v>1</v>
      </c>
      <c r="T80" s="3">
        <v>4.5</v>
      </c>
      <c r="U80" s="3">
        <v>7</v>
      </c>
      <c r="V80" s="3">
        <v>0.5</v>
      </c>
      <c r="W80" s="3">
        <v>0</v>
      </c>
      <c r="X80" s="3">
        <v>5</v>
      </c>
      <c r="Y80" s="3">
        <v>7</v>
      </c>
      <c r="Z80" s="3">
        <v>2</v>
      </c>
      <c r="AA80" s="3">
        <v>2</v>
      </c>
      <c r="AB80" s="3">
        <v>2</v>
      </c>
      <c r="AC80" s="3">
        <f t="shared" si="1"/>
        <v>25</v>
      </c>
    </row>
    <row r="81" ht="18" customHeight="1" spans="1:29">
      <c r="A81" s="3" t="s">
        <v>392</v>
      </c>
      <c r="B81" s="9" t="s">
        <v>452</v>
      </c>
      <c r="C81" s="3">
        <v>8</v>
      </c>
      <c r="D81" s="3"/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6</v>
      </c>
      <c r="L81" s="3">
        <v>2</v>
      </c>
      <c r="M81" s="3">
        <v>5</v>
      </c>
      <c r="N81" s="3">
        <v>1</v>
      </c>
      <c r="O81" s="3">
        <v>5</v>
      </c>
      <c r="P81" s="3">
        <v>3</v>
      </c>
      <c r="Q81" s="3">
        <v>6</v>
      </c>
      <c r="R81" s="3">
        <v>2</v>
      </c>
      <c r="S81" s="3">
        <v>2</v>
      </c>
      <c r="T81" s="3">
        <v>7</v>
      </c>
      <c r="U81" s="3">
        <v>8</v>
      </c>
      <c r="V81" s="3">
        <v>2</v>
      </c>
      <c r="W81" s="3">
        <v>4</v>
      </c>
      <c r="X81" s="3">
        <v>1</v>
      </c>
      <c r="Y81" s="3">
        <v>6</v>
      </c>
      <c r="Z81" s="3">
        <v>4</v>
      </c>
      <c r="AA81" s="3">
        <v>0</v>
      </c>
      <c r="AB81" s="3">
        <v>7</v>
      </c>
      <c r="AC81" s="3">
        <f t="shared" si="1"/>
        <v>22</v>
      </c>
    </row>
    <row r="82" ht="18" customHeight="1" spans="1:29">
      <c r="A82" s="3" t="s">
        <v>403</v>
      </c>
      <c r="B82" s="9" t="s">
        <v>79</v>
      </c>
      <c r="C82" s="3">
        <v>2</v>
      </c>
      <c r="D82" s="3">
        <v>5</v>
      </c>
      <c r="E82" s="3">
        <v>4</v>
      </c>
      <c r="F82" s="3">
        <v>0</v>
      </c>
      <c r="G82" s="3">
        <v>4</v>
      </c>
      <c r="H82" s="3">
        <v>0</v>
      </c>
      <c r="I82" s="3">
        <v>2</v>
      </c>
      <c r="J82" s="3">
        <v>0</v>
      </c>
      <c r="K82" s="3">
        <v>7</v>
      </c>
      <c r="L82" s="3">
        <v>2</v>
      </c>
      <c r="M82" s="3">
        <v>0</v>
      </c>
      <c r="N82" s="3">
        <v>1</v>
      </c>
      <c r="O82" s="3">
        <v>0</v>
      </c>
      <c r="P82" s="3">
        <v>1</v>
      </c>
      <c r="Q82" s="3">
        <v>0</v>
      </c>
      <c r="R82" s="3">
        <v>2</v>
      </c>
      <c r="S82" s="3">
        <v>0</v>
      </c>
      <c r="T82" s="3">
        <v>1.5</v>
      </c>
      <c r="U82" s="3">
        <v>0</v>
      </c>
      <c r="V82" s="3">
        <v>0</v>
      </c>
      <c r="W82" s="3">
        <v>0</v>
      </c>
      <c r="X82" s="3">
        <v>2</v>
      </c>
      <c r="Y82" s="3">
        <v>0</v>
      </c>
      <c r="Z82" s="3">
        <v>0</v>
      </c>
      <c r="AA82" s="3">
        <v>4</v>
      </c>
      <c r="AB82" s="3">
        <v>1</v>
      </c>
      <c r="AC82" s="3">
        <f t="shared" si="1"/>
        <v>17.5</v>
      </c>
    </row>
    <row r="83" ht="18" customHeight="1" spans="1:29">
      <c r="A83" s="3" t="s">
        <v>403</v>
      </c>
      <c r="B83" s="9" t="s">
        <v>404</v>
      </c>
      <c r="C83" s="3">
        <v>2</v>
      </c>
      <c r="D83" s="3"/>
      <c r="E83" s="3">
        <v>1</v>
      </c>
      <c r="F83" s="3">
        <v>0</v>
      </c>
      <c r="G83" s="3">
        <v>0</v>
      </c>
      <c r="H83" s="3">
        <v>0</v>
      </c>
      <c r="I83" s="3">
        <v>4</v>
      </c>
      <c r="J83" s="3">
        <v>0</v>
      </c>
      <c r="K83" s="3">
        <v>10</v>
      </c>
      <c r="L83" s="3">
        <v>0</v>
      </c>
      <c r="M83" s="3">
        <v>2</v>
      </c>
      <c r="N83" s="3">
        <v>3</v>
      </c>
      <c r="O83" s="3">
        <v>4</v>
      </c>
      <c r="P83" s="3">
        <v>0</v>
      </c>
      <c r="Q83" s="3">
        <v>3</v>
      </c>
      <c r="R83" s="3">
        <v>1</v>
      </c>
      <c r="S83" s="3">
        <v>0</v>
      </c>
      <c r="T83" s="3">
        <v>2</v>
      </c>
      <c r="U83" s="3">
        <v>4</v>
      </c>
      <c r="V83" s="3">
        <v>0</v>
      </c>
      <c r="W83" s="3">
        <v>0</v>
      </c>
      <c r="X83" s="3">
        <v>3</v>
      </c>
      <c r="Y83" s="3">
        <v>1</v>
      </c>
      <c r="Z83" s="3">
        <v>1</v>
      </c>
      <c r="AA83" s="3">
        <v>6</v>
      </c>
      <c r="AB83" s="3">
        <v>0</v>
      </c>
      <c r="AC83" s="3">
        <f t="shared" si="1"/>
        <v>27</v>
      </c>
    </row>
    <row r="84" ht="18" customHeight="1" spans="1:29">
      <c r="A84" s="3" t="s">
        <v>403</v>
      </c>
      <c r="B84" s="9" t="s">
        <v>405</v>
      </c>
      <c r="C84" s="3">
        <v>2</v>
      </c>
      <c r="D84" s="3"/>
      <c r="E84" s="3">
        <v>0</v>
      </c>
      <c r="F84" s="3">
        <v>0</v>
      </c>
      <c r="G84" s="3">
        <v>7</v>
      </c>
      <c r="H84" s="3">
        <v>0</v>
      </c>
      <c r="I84" s="3">
        <v>5</v>
      </c>
      <c r="J84" s="3">
        <v>0</v>
      </c>
      <c r="K84" s="3">
        <v>10</v>
      </c>
      <c r="L84" s="3">
        <v>0</v>
      </c>
      <c r="M84" s="3">
        <v>0</v>
      </c>
      <c r="N84" s="3">
        <v>1</v>
      </c>
      <c r="O84" s="3">
        <v>0</v>
      </c>
      <c r="P84" s="3">
        <v>3</v>
      </c>
      <c r="Q84" s="3">
        <v>4</v>
      </c>
      <c r="R84" s="3">
        <v>1</v>
      </c>
      <c r="S84" s="3">
        <v>1</v>
      </c>
      <c r="T84" s="3">
        <v>3</v>
      </c>
      <c r="U84" s="3">
        <v>4</v>
      </c>
      <c r="V84" s="3">
        <v>0</v>
      </c>
      <c r="W84" s="3">
        <v>3</v>
      </c>
      <c r="X84" s="3">
        <v>2</v>
      </c>
      <c r="Y84" s="3">
        <v>3</v>
      </c>
      <c r="Z84" s="3">
        <v>3</v>
      </c>
      <c r="AA84" s="3">
        <v>2</v>
      </c>
      <c r="AB84" s="3">
        <v>3</v>
      </c>
      <c r="AC84" s="3">
        <f t="shared" si="1"/>
        <v>25</v>
      </c>
    </row>
    <row r="85" ht="18" customHeight="1" spans="1:29">
      <c r="A85" s="3" t="s">
        <v>403</v>
      </c>
      <c r="B85" s="9" t="s">
        <v>406</v>
      </c>
      <c r="C85" s="3">
        <v>2</v>
      </c>
      <c r="D85" s="3"/>
      <c r="E85" s="3">
        <v>5</v>
      </c>
      <c r="F85" s="3">
        <v>0</v>
      </c>
      <c r="G85" s="3">
        <v>5</v>
      </c>
      <c r="H85" s="3">
        <v>0</v>
      </c>
      <c r="I85" s="3">
        <v>4</v>
      </c>
      <c r="J85" s="3">
        <v>0</v>
      </c>
      <c r="K85" s="3">
        <v>6</v>
      </c>
      <c r="L85" s="3">
        <v>3</v>
      </c>
      <c r="M85" s="3">
        <v>0</v>
      </c>
      <c r="N85" s="3">
        <v>2.5</v>
      </c>
      <c r="O85" s="3">
        <v>4</v>
      </c>
      <c r="P85" s="3">
        <v>3</v>
      </c>
      <c r="Q85" s="3">
        <v>4</v>
      </c>
      <c r="R85" s="3">
        <v>1</v>
      </c>
      <c r="S85" s="3">
        <v>6</v>
      </c>
      <c r="T85" s="3">
        <v>2</v>
      </c>
      <c r="U85" s="3">
        <v>8</v>
      </c>
      <c r="V85" s="3">
        <v>0</v>
      </c>
      <c r="W85" s="3">
        <v>3</v>
      </c>
      <c r="X85" s="3">
        <v>2</v>
      </c>
      <c r="Y85" s="3">
        <v>7</v>
      </c>
      <c r="Z85" s="3">
        <v>5</v>
      </c>
      <c r="AA85" s="3">
        <v>4</v>
      </c>
      <c r="AB85" s="3">
        <v>5</v>
      </c>
      <c r="AC85" s="3">
        <f t="shared" si="1"/>
        <v>34.5</v>
      </c>
    </row>
    <row r="86" ht="18" customHeight="1" spans="1:29">
      <c r="A86" s="3" t="s">
        <v>403</v>
      </c>
      <c r="B86" s="9" t="s">
        <v>432</v>
      </c>
      <c r="C86" s="3">
        <v>3</v>
      </c>
      <c r="D86" s="3"/>
      <c r="E86" s="3">
        <v>0</v>
      </c>
      <c r="F86" s="3">
        <v>0</v>
      </c>
      <c r="G86" s="3">
        <v>7</v>
      </c>
      <c r="H86" s="3">
        <v>0</v>
      </c>
      <c r="I86" s="3">
        <v>3</v>
      </c>
      <c r="J86" s="3">
        <v>0</v>
      </c>
      <c r="K86" s="3">
        <v>8</v>
      </c>
      <c r="L86" s="3">
        <v>0</v>
      </c>
      <c r="M86" s="3">
        <v>0</v>
      </c>
      <c r="N86" s="3">
        <v>1</v>
      </c>
      <c r="O86" s="3">
        <v>4</v>
      </c>
      <c r="P86" s="3">
        <v>4</v>
      </c>
      <c r="Q86" s="3">
        <v>1</v>
      </c>
      <c r="R86" s="3">
        <v>4</v>
      </c>
      <c r="S86" s="3">
        <v>3</v>
      </c>
      <c r="T86" s="3">
        <v>1.5</v>
      </c>
      <c r="U86" s="3">
        <v>6</v>
      </c>
      <c r="V86" s="3">
        <v>2</v>
      </c>
      <c r="W86" s="3">
        <v>1</v>
      </c>
      <c r="X86" s="3">
        <v>7</v>
      </c>
      <c r="Y86" s="3">
        <v>6</v>
      </c>
      <c r="Z86" s="3">
        <v>2</v>
      </c>
      <c r="AA86" s="3">
        <v>2</v>
      </c>
      <c r="AB86" s="3">
        <v>2</v>
      </c>
      <c r="AC86" s="3">
        <f t="shared" si="1"/>
        <v>20.5</v>
      </c>
    </row>
    <row r="87" ht="18" customHeight="1" spans="1:29">
      <c r="A87" s="3" t="s">
        <v>403</v>
      </c>
      <c r="B87" s="9" t="s">
        <v>433</v>
      </c>
      <c r="C87" s="3">
        <v>3</v>
      </c>
      <c r="D87" s="3"/>
      <c r="E87" s="3">
        <v>0</v>
      </c>
      <c r="F87" s="3">
        <v>0</v>
      </c>
      <c r="G87" s="3">
        <v>5</v>
      </c>
      <c r="H87" s="3">
        <v>0</v>
      </c>
      <c r="I87" s="3">
        <v>4</v>
      </c>
      <c r="J87" s="3">
        <v>0</v>
      </c>
      <c r="K87" s="3">
        <v>1</v>
      </c>
      <c r="L87" s="3">
        <v>2</v>
      </c>
      <c r="M87" s="3">
        <v>1</v>
      </c>
      <c r="N87" s="3">
        <v>3</v>
      </c>
      <c r="O87" s="3">
        <v>7</v>
      </c>
      <c r="P87" s="3">
        <v>2.5</v>
      </c>
      <c r="Q87" s="3">
        <v>8</v>
      </c>
      <c r="R87" s="3">
        <v>0</v>
      </c>
      <c r="S87" s="3">
        <v>5</v>
      </c>
      <c r="T87" s="3">
        <v>5</v>
      </c>
      <c r="U87" s="3">
        <v>4</v>
      </c>
      <c r="V87" s="3">
        <v>0</v>
      </c>
      <c r="W87" s="3">
        <v>4</v>
      </c>
      <c r="X87" s="3">
        <v>2</v>
      </c>
      <c r="Y87" s="3">
        <v>7</v>
      </c>
      <c r="Z87" s="3">
        <v>7</v>
      </c>
      <c r="AA87" s="3">
        <v>5</v>
      </c>
      <c r="AB87" s="3">
        <v>4</v>
      </c>
      <c r="AC87" s="3">
        <f t="shared" si="1"/>
        <v>28.5</v>
      </c>
    </row>
    <row r="88" ht="18" customHeight="1" spans="1:29">
      <c r="A88" s="3" t="s">
        <v>403</v>
      </c>
      <c r="B88" s="9" t="s">
        <v>434</v>
      </c>
      <c r="C88" s="3">
        <v>7</v>
      </c>
      <c r="D88" s="3"/>
      <c r="E88" s="3">
        <v>7</v>
      </c>
      <c r="F88" s="3">
        <v>0</v>
      </c>
      <c r="G88" s="3">
        <v>5</v>
      </c>
      <c r="H88" s="3">
        <v>0</v>
      </c>
      <c r="I88" s="3">
        <v>6</v>
      </c>
      <c r="J88" s="3">
        <v>0</v>
      </c>
      <c r="K88" s="3">
        <v>11</v>
      </c>
      <c r="L88" s="3">
        <v>0</v>
      </c>
      <c r="M88" s="3">
        <v>5</v>
      </c>
      <c r="N88" s="3">
        <v>6</v>
      </c>
      <c r="O88" s="3">
        <v>13</v>
      </c>
      <c r="P88" s="3">
        <v>0</v>
      </c>
      <c r="Q88" s="3">
        <v>6</v>
      </c>
      <c r="R88" s="3">
        <v>6</v>
      </c>
      <c r="S88" s="3">
        <v>6</v>
      </c>
      <c r="T88" s="3">
        <v>0</v>
      </c>
      <c r="U88" s="3">
        <v>2</v>
      </c>
      <c r="V88" s="3">
        <v>4</v>
      </c>
      <c r="W88" s="3">
        <v>4</v>
      </c>
      <c r="X88" s="3">
        <v>3</v>
      </c>
      <c r="Y88" s="3">
        <v>5</v>
      </c>
      <c r="Z88" s="3">
        <v>5</v>
      </c>
      <c r="AA88" s="3">
        <v>4</v>
      </c>
      <c r="AB88" s="3">
        <v>10</v>
      </c>
      <c r="AC88" s="3">
        <f t="shared" si="1"/>
        <v>47</v>
      </c>
    </row>
    <row r="89" ht="18" customHeight="1" spans="1:29">
      <c r="A89" s="3" t="s">
        <v>403</v>
      </c>
      <c r="B89" s="9" t="s">
        <v>435</v>
      </c>
      <c r="C89" s="3">
        <v>2</v>
      </c>
      <c r="D89" s="3"/>
      <c r="E89" s="3">
        <v>0</v>
      </c>
      <c r="F89" s="3">
        <v>1.5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3</v>
      </c>
      <c r="N89" s="3">
        <v>0</v>
      </c>
      <c r="O89" s="3">
        <v>3</v>
      </c>
      <c r="P89" s="3">
        <v>3</v>
      </c>
      <c r="Q89" s="3">
        <v>1</v>
      </c>
      <c r="R89" s="3">
        <v>1</v>
      </c>
      <c r="S89" s="3">
        <v>0</v>
      </c>
      <c r="T89" s="3">
        <v>2</v>
      </c>
      <c r="U89" s="3">
        <v>2</v>
      </c>
      <c r="V89" s="3">
        <v>0.5</v>
      </c>
      <c r="W89" s="3">
        <v>0</v>
      </c>
      <c r="X89" s="3">
        <v>2</v>
      </c>
      <c r="Y89" s="3">
        <v>0</v>
      </c>
      <c r="Z89" s="3">
        <v>1</v>
      </c>
      <c r="AA89" s="3">
        <v>3</v>
      </c>
      <c r="AB89" s="3">
        <v>0</v>
      </c>
      <c r="AC89" s="3">
        <f t="shared" si="1"/>
        <v>4</v>
      </c>
    </row>
    <row r="90" ht="18" customHeight="1" spans="1:29">
      <c r="A90" s="3" t="s">
        <v>403</v>
      </c>
      <c r="B90" s="9" t="s">
        <v>436</v>
      </c>
      <c r="C90" s="3">
        <v>2</v>
      </c>
      <c r="D90" s="3"/>
      <c r="E90" s="3">
        <v>0</v>
      </c>
      <c r="F90" s="3">
        <v>0</v>
      </c>
      <c r="G90" s="3">
        <v>0</v>
      </c>
      <c r="H90" s="3">
        <v>1</v>
      </c>
      <c r="I90" s="3">
        <v>0.5</v>
      </c>
      <c r="J90" s="3">
        <v>0</v>
      </c>
      <c r="K90" s="3">
        <v>0</v>
      </c>
      <c r="L90" s="3">
        <v>0</v>
      </c>
      <c r="M90" s="3">
        <v>0</v>
      </c>
      <c r="N90" s="3">
        <v>1.5</v>
      </c>
      <c r="O90" s="3">
        <v>2</v>
      </c>
      <c r="P90" s="3">
        <v>1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2</v>
      </c>
      <c r="W90" s="3">
        <v>0</v>
      </c>
      <c r="X90" s="3">
        <v>0</v>
      </c>
      <c r="Y90" s="3">
        <v>1</v>
      </c>
      <c r="Z90" s="3">
        <v>4</v>
      </c>
      <c r="AA90" s="3">
        <v>3</v>
      </c>
      <c r="AB90" s="3">
        <v>1</v>
      </c>
      <c r="AC90" s="3">
        <f t="shared" si="1"/>
        <v>-2</v>
      </c>
    </row>
    <row r="91" ht="18" customHeight="1" spans="1:29">
      <c r="A91" s="3" t="s">
        <v>403</v>
      </c>
      <c r="B91" s="9" t="s">
        <v>437</v>
      </c>
      <c r="C91" s="3">
        <v>2</v>
      </c>
      <c r="D91" s="3"/>
      <c r="E91" s="3">
        <v>4</v>
      </c>
      <c r="F91" s="3">
        <v>2</v>
      </c>
      <c r="G91" s="3">
        <v>1</v>
      </c>
      <c r="H91" s="3">
        <v>1.5</v>
      </c>
      <c r="I91" s="3">
        <v>1</v>
      </c>
      <c r="J91" s="3">
        <v>0</v>
      </c>
      <c r="K91" s="3">
        <v>8</v>
      </c>
      <c r="L91" s="3">
        <v>0</v>
      </c>
      <c r="M91" s="3">
        <v>2</v>
      </c>
      <c r="N91" s="3">
        <v>3</v>
      </c>
      <c r="O91" s="3">
        <v>4</v>
      </c>
      <c r="P91" s="3">
        <v>3</v>
      </c>
      <c r="Q91" s="3">
        <v>3</v>
      </c>
      <c r="R91" s="3">
        <v>2</v>
      </c>
      <c r="S91" s="3">
        <v>0</v>
      </c>
      <c r="T91" s="3">
        <v>12</v>
      </c>
      <c r="U91" s="3">
        <v>0</v>
      </c>
      <c r="V91" s="3">
        <v>1.5</v>
      </c>
      <c r="W91" s="3">
        <v>0</v>
      </c>
      <c r="X91" s="3">
        <v>1</v>
      </c>
      <c r="Y91" s="3">
        <v>0</v>
      </c>
      <c r="Z91" s="3">
        <v>3</v>
      </c>
      <c r="AA91" s="3">
        <v>6</v>
      </c>
      <c r="AB91" s="3">
        <v>0</v>
      </c>
      <c r="AC91" s="3">
        <f t="shared" si="1"/>
        <v>2</v>
      </c>
    </row>
    <row r="92" ht="18" customHeight="1" spans="1:29">
      <c r="A92" s="3" t="s">
        <v>403</v>
      </c>
      <c r="B92" s="9" t="s">
        <v>438</v>
      </c>
      <c r="C92" s="3">
        <v>2</v>
      </c>
      <c r="D92" s="3"/>
      <c r="E92" s="3">
        <v>0</v>
      </c>
      <c r="F92" s="3">
        <v>0</v>
      </c>
      <c r="G92" s="3">
        <v>3</v>
      </c>
      <c r="H92" s="3">
        <v>4.5</v>
      </c>
      <c r="I92" s="3">
        <v>6</v>
      </c>
      <c r="J92" s="3">
        <v>0</v>
      </c>
      <c r="K92" s="3">
        <v>7</v>
      </c>
      <c r="L92" s="3">
        <v>4</v>
      </c>
      <c r="M92" s="3">
        <v>2</v>
      </c>
      <c r="N92" s="3">
        <v>2</v>
      </c>
      <c r="O92" s="3">
        <v>5</v>
      </c>
      <c r="P92" s="3">
        <v>4</v>
      </c>
      <c r="Q92" s="3">
        <v>0</v>
      </c>
      <c r="R92" s="3">
        <v>3.5</v>
      </c>
      <c r="S92" s="3">
        <v>0</v>
      </c>
      <c r="T92" s="3">
        <v>1</v>
      </c>
      <c r="U92" s="3">
        <v>0</v>
      </c>
      <c r="V92" s="3">
        <v>1.5</v>
      </c>
      <c r="W92" s="3">
        <v>0</v>
      </c>
      <c r="X92" s="3">
        <v>0.5</v>
      </c>
      <c r="Y92" s="3">
        <v>0</v>
      </c>
      <c r="Z92" s="3">
        <v>0</v>
      </c>
      <c r="AA92" s="3">
        <v>0</v>
      </c>
      <c r="AB92" s="3">
        <v>0</v>
      </c>
      <c r="AC92" s="3">
        <f t="shared" si="1"/>
        <v>4</v>
      </c>
    </row>
    <row r="93" ht="18" customHeight="1" spans="1:29">
      <c r="A93" s="3" t="s">
        <v>403</v>
      </c>
      <c r="B93" s="9" t="s">
        <v>453</v>
      </c>
      <c r="C93" s="3">
        <v>4</v>
      </c>
      <c r="D93" s="3"/>
      <c r="E93" s="3">
        <v>0</v>
      </c>
      <c r="F93" s="3">
        <v>0</v>
      </c>
      <c r="G93" s="3">
        <v>0</v>
      </c>
      <c r="H93" s="3">
        <v>0</v>
      </c>
      <c r="I93" s="3">
        <v>1</v>
      </c>
      <c r="J93" s="3">
        <v>0</v>
      </c>
      <c r="K93" s="3">
        <v>3</v>
      </c>
      <c r="L93" s="3">
        <v>4</v>
      </c>
      <c r="M93" s="3">
        <v>0</v>
      </c>
      <c r="N93" s="3">
        <v>2.5</v>
      </c>
      <c r="O93" s="3">
        <v>6</v>
      </c>
      <c r="P93" s="3">
        <v>2</v>
      </c>
      <c r="Q93" s="3">
        <v>2</v>
      </c>
      <c r="R93" s="3">
        <v>3</v>
      </c>
      <c r="S93" s="3">
        <v>4</v>
      </c>
      <c r="T93" s="3">
        <v>3</v>
      </c>
      <c r="U93" s="3">
        <v>4</v>
      </c>
      <c r="V93" s="3">
        <v>2</v>
      </c>
      <c r="W93" s="3">
        <v>4</v>
      </c>
      <c r="X93" s="3">
        <v>2.5</v>
      </c>
      <c r="Y93" s="3">
        <v>5</v>
      </c>
      <c r="Z93" s="3">
        <v>6</v>
      </c>
      <c r="AA93" s="3">
        <v>8</v>
      </c>
      <c r="AB93" s="3">
        <v>0</v>
      </c>
      <c r="AC93" s="3">
        <f t="shared" si="1"/>
        <v>16</v>
      </c>
    </row>
    <row r="94" ht="18" customHeight="1" spans="1:29">
      <c r="A94" s="3" t="s">
        <v>403</v>
      </c>
      <c r="B94" s="9" t="s">
        <v>454</v>
      </c>
      <c r="C94" s="3">
        <v>2</v>
      </c>
      <c r="D94" s="3"/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6</v>
      </c>
      <c r="R94" s="3">
        <v>0</v>
      </c>
      <c r="S94" s="3">
        <v>4</v>
      </c>
      <c r="T94" s="3">
        <v>4</v>
      </c>
      <c r="U94" s="3">
        <v>2</v>
      </c>
      <c r="V94" s="3">
        <v>6</v>
      </c>
      <c r="W94" s="3">
        <v>4</v>
      </c>
      <c r="X94" s="3">
        <v>3</v>
      </c>
      <c r="Y94" s="3">
        <v>9</v>
      </c>
      <c r="Z94" s="3">
        <v>0</v>
      </c>
      <c r="AA94" s="3">
        <v>6</v>
      </c>
      <c r="AB94" s="3">
        <v>3</v>
      </c>
      <c r="AC94" s="3">
        <f t="shared" si="1"/>
        <v>17</v>
      </c>
    </row>
    <row r="95" ht="18" customHeight="1" spans="1:29">
      <c r="A95" s="3" t="s">
        <v>403</v>
      </c>
      <c r="B95" s="9" t="s">
        <v>455</v>
      </c>
      <c r="C95" s="3">
        <v>2</v>
      </c>
      <c r="D95" s="3"/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f t="shared" si="1"/>
        <v>2</v>
      </c>
    </row>
    <row r="96" ht="18" customHeight="1" spans="1:29">
      <c r="A96" s="3" t="s">
        <v>482</v>
      </c>
      <c r="B96" s="9" t="s">
        <v>456</v>
      </c>
      <c r="C96" s="3">
        <v>2</v>
      </c>
      <c r="D96" s="3">
        <v>5</v>
      </c>
      <c r="E96" s="3">
        <v>0</v>
      </c>
      <c r="F96" s="3">
        <v>2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L96" s="3">
        <v>1</v>
      </c>
      <c r="M96" s="3">
        <v>1</v>
      </c>
      <c r="N96" s="3">
        <v>0</v>
      </c>
      <c r="O96" s="3">
        <v>0</v>
      </c>
      <c r="P96" s="3">
        <v>0</v>
      </c>
      <c r="Q96" s="3">
        <v>0</v>
      </c>
      <c r="R96" s="3">
        <v>1</v>
      </c>
      <c r="S96" s="3">
        <v>1</v>
      </c>
      <c r="T96" s="3">
        <v>1</v>
      </c>
      <c r="U96" s="3">
        <v>0</v>
      </c>
      <c r="V96" s="3">
        <v>1</v>
      </c>
      <c r="W96" s="3">
        <v>0</v>
      </c>
      <c r="X96" s="3">
        <v>0.5</v>
      </c>
      <c r="Y96" s="3">
        <v>1</v>
      </c>
      <c r="Z96" s="3">
        <v>0</v>
      </c>
      <c r="AA96" s="3">
        <v>6</v>
      </c>
      <c r="AB96" s="3">
        <v>2</v>
      </c>
      <c r="AC96" s="3">
        <f t="shared" si="1"/>
        <v>6.5</v>
      </c>
    </row>
    <row r="97" ht="18" customHeight="1" spans="1:29">
      <c r="A97" s="3" t="s">
        <v>482</v>
      </c>
      <c r="B97" s="9" t="s">
        <v>317</v>
      </c>
      <c r="C97" s="3">
        <v>2</v>
      </c>
      <c r="D97" s="3">
        <v>5</v>
      </c>
      <c r="E97" s="3">
        <v>5</v>
      </c>
      <c r="F97" s="3">
        <v>2</v>
      </c>
      <c r="G97" s="3">
        <v>6</v>
      </c>
      <c r="H97" s="3">
        <v>3</v>
      </c>
      <c r="I97" s="3">
        <v>0</v>
      </c>
      <c r="J97" s="3">
        <v>2</v>
      </c>
      <c r="K97" s="3">
        <v>3</v>
      </c>
      <c r="L97" s="3">
        <v>2</v>
      </c>
      <c r="M97" s="3">
        <v>0</v>
      </c>
      <c r="N97" s="3">
        <v>2</v>
      </c>
      <c r="O97" s="3">
        <v>4</v>
      </c>
      <c r="P97" s="3">
        <v>4</v>
      </c>
      <c r="Q97" s="3">
        <v>0</v>
      </c>
      <c r="R97" s="3">
        <v>3.5</v>
      </c>
      <c r="S97" s="3">
        <v>2</v>
      </c>
      <c r="T97" s="3">
        <v>3</v>
      </c>
      <c r="U97" s="3">
        <v>2</v>
      </c>
      <c r="V97" s="3">
        <v>2.5</v>
      </c>
      <c r="W97" s="3">
        <v>2</v>
      </c>
      <c r="X97" s="3">
        <v>2</v>
      </c>
      <c r="Y97" s="3">
        <v>3</v>
      </c>
      <c r="Z97" s="3">
        <v>1</v>
      </c>
      <c r="AA97" s="3">
        <v>2</v>
      </c>
      <c r="AB97" s="3">
        <v>2</v>
      </c>
      <c r="AC97" s="3">
        <f t="shared" si="1"/>
        <v>7</v>
      </c>
    </row>
    <row r="98" ht="18" customHeight="1" spans="1:29">
      <c r="A98" s="3" t="s">
        <v>482</v>
      </c>
      <c r="B98" s="9" t="s">
        <v>457</v>
      </c>
      <c r="C98" s="3">
        <v>2</v>
      </c>
      <c r="D98" s="3"/>
      <c r="E98" s="3">
        <v>5</v>
      </c>
      <c r="F98" s="3">
        <v>6</v>
      </c>
      <c r="G98" s="3">
        <v>5</v>
      </c>
      <c r="H98" s="3">
        <v>0</v>
      </c>
      <c r="I98" s="3">
        <v>5</v>
      </c>
      <c r="J98" s="3">
        <v>3</v>
      </c>
      <c r="K98" s="3">
        <v>3</v>
      </c>
      <c r="L98" s="3">
        <v>2</v>
      </c>
      <c r="M98" s="3">
        <v>0</v>
      </c>
      <c r="N98" s="3">
        <v>4</v>
      </c>
      <c r="O98" s="3">
        <v>5</v>
      </c>
      <c r="P98" s="3">
        <v>2</v>
      </c>
      <c r="Q98" s="3">
        <v>0</v>
      </c>
      <c r="R98" s="3">
        <v>3.5</v>
      </c>
      <c r="S98" s="3">
        <v>4</v>
      </c>
      <c r="T98" s="3">
        <v>4</v>
      </c>
      <c r="U98" s="3">
        <v>4</v>
      </c>
      <c r="V98" s="3">
        <v>1</v>
      </c>
      <c r="W98" s="3">
        <v>2</v>
      </c>
      <c r="X98" s="3">
        <v>2</v>
      </c>
      <c r="Y98" s="3">
        <v>1</v>
      </c>
      <c r="Z98" s="3">
        <v>4</v>
      </c>
      <c r="AA98" s="3">
        <v>6</v>
      </c>
      <c r="AB98" s="3">
        <v>1</v>
      </c>
      <c r="AC98" s="3">
        <f t="shared" si="1"/>
        <v>9.5</v>
      </c>
    </row>
    <row r="99" ht="18" customHeight="1" spans="1:29">
      <c r="A99" s="3" t="s">
        <v>482</v>
      </c>
      <c r="B99" s="9" t="s">
        <v>458</v>
      </c>
      <c r="C99" s="3">
        <v>2</v>
      </c>
      <c r="D99" s="3"/>
      <c r="E99" s="3">
        <v>0</v>
      </c>
      <c r="F99" s="3">
        <v>3.5</v>
      </c>
      <c r="G99" s="3">
        <v>5</v>
      </c>
      <c r="H99" s="3">
        <v>2.5</v>
      </c>
      <c r="I99" s="3">
        <v>6</v>
      </c>
      <c r="J99" s="3">
        <v>2</v>
      </c>
      <c r="K99" s="3">
        <v>9</v>
      </c>
      <c r="L99" s="3">
        <v>2</v>
      </c>
      <c r="M99" s="3">
        <v>4</v>
      </c>
      <c r="N99" s="3">
        <v>3</v>
      </c>
      <c r="O99" s="3">
        <v>2</v>
      </c>
      <c r="P99" s="3">
        <v>3</v>
      </c>
      <c r="Q99" s="3">
        <v>0</v>
      </c>
      <c r="R99" s="3">
        <v>3</v>
      </c>
      <c r="S99" s="3">
        <v>4</v>
      </c>
      <c r="T99" s="3">
        <v>1</v>
      </c>
      <c r="U99" s="3">
        <v>0</v>
      </c>
      <c r="V99" s="3">
        <v>1</v>
      </c>
      <c r="W99" s="3">
        <v>0</v>
      </c>
      <c r="X99" s="3">
        <v>4.5</v>
      </c>
      <c r="Y99" s="3">
        <v>2</v>
      </c>
      <c r="Z99" s="3">
        <v>3</v>
      </c>
      <c r="AA99" s="3">
        <v>0</v>
      </c>
      <c r="AB99" s="3">
        <v>0</v>
      </c>
      <c r="AC99" s="3">
        <f t="shared" si="1"/>
        <v>5.5</v>
      </c>
    </row>
    <row r="100" ht="18" customHeight="1" spans="1:29">
      <c r="A100" s="3" t="s">
        <v>482</v>
      </c>
      <c r="B100" s="9" t="s">
        <v>320</v>
      </c>
      <c r="C100" s="3">
        <v>2</v>
      </c>
      <c r="D100" s="3"/>
      <c r="E100" s="3">
        <v>0</v>
      </c>
      <c r="F100" s="3">
        <v>0</v>
      </c>
      <c r="G100" s="3">
        <v>0</v>
      </c>
      <c r="H100" s="3">
        <v>0.5</v>
      </c>
      <c r="I100" s="3">
        <v>0</v>
      </c>
      <c r="J100" s="3">
        <v>0</v>
      </c>
      <c r="K100" s="3">
        <v>1</v>
      </c>
      <c r="L100" s="3">
        <v>0.5</v>
      </c>
      <c r="M100" s="3">
        <v>0</v>
      </c>
      <c r="N100" s="3">
        <v>0.5</v>
      </c>
      <c r="O100" s="3">
        <v>0</v>
      </c>
      <c r="P100" s="3">
        <v>1</v>
      </c>
      <c r="Q100" s="3">
        <v>1</v>
      </c>
      <c r="R100" s="3">
        <v>2.5</v>
      </c>
      <c r="S100" s="3">
        <v>0</v>
      </c>
      <c r="T100" s="3">
        <v>1</v>
      </c>
      <c r="U100" s="3">
        <v>0</v>
      </c>
      <c r="V100" s="3">
        <v>0</v>
      </c>
      <c r="W100" s="3">
        <v>0</v>
      </c>
      <c r="X100" s="3">
        <v>0</v>
      </c>
      <c r="Y100" s="3">
        <v>1</v>
      </c>
      <c r="Z100" s="3">
        <v>1</v>
      </c>
      <c r="AA100" s="3">
        <v>0</v>
      </c>
      <c r="AB100" s="3">
        <v>1.5</v>
      </c>
      <c r="AC100" s="3">
        <f t="shared" si="1"/>
        <v>-3.5</v>
      </c>
    </row>
    <row r="101" ht="18" customHeight="1" spans="1:29">
      <c r="A101" s="3" t="s">
        <v>482</v>
      </c>
      <c r="B101" s="9" t="s">
        <v>355</v>
      </c>
      <c r="C101" s="3">
        <v>2</v>
      </c>
      <c r="D101" s="3">
        <v>5</v>
      </c>
      <c r="E101" s="3">
        <v>0</v>
      </c>
      <c r="F101" s="3">
        <v>0</v>
      </c>
      <c r="G101" s="3">
        <v>5</v>
      </c>
      <c r="H101" s="3">
        <v>2.5</v>
      </c>
      <c r="I101" s="3">
        <v>0</v>
      </c>
      <c r="J101" s="3">
        <v>2</v>
      </c>
      <c r="K101" s="3">
        <v>0</v>
      </c>
      <c r="L101" s="3">
        <v>2</v>
      </c>
      <c r="M101" s="3">
        <v>0</v>
      </c>
      <c r="N101" s="3">
        <v>2</v>
      </c>
      <c r="O101" s="3">
        <v>0</v>
      </c>
      <c r="P101" s="3">
        <v>2</v>
      </c>
      <c r="Q101" s="3">
        <v>2</v>
      </c>
      <c r="R101" s="3">
        <v>3</v>
      </c>
      <c r="S101" s="3">
        <v>5</v>
      </c>
      <c r="T101" s="3">
        <v>3</v>
      </c>
      <c r="U101" s="3">
        <v>0</v>
      </c>
      <c r="V101" s="3">
        <v>3</v>
      </c>
      <c r="W101" s="3">
        <v>0</v>
      </c>
      <c r="X101" s="3">
        <v>2</v>
      </c>
      <c r="Y101" s="3">
        <v>4</v>
      </c>
      <c r="Z101" s="3">
        <v>1</v>
      </c>
      <c r="AA101" s="3">
        <v>4</v>
      </c>
      <c r="AB101" s="3">
        <v>5</v>
      </c>
      <c r="AC101" s="3">
        <f t="shared" si="1"/>
        <v>-0.5</v>
      </c>
    </row>
    <row r="102" ht="18" customHeight="1" spans="1:29">
      <c r="A102" s="3" t="s">
        <v>482</v>
      </c>
      <c r="B102" s="204" t="s">
        <v>459</v>
      </c>
      <c r="C102" s="3">
        <v>2</v>
      </c>
      <c r="D102" s="3"/>
      <c r="E102" s="3">
        <v>7</v>
      </c>
      <c r="F102" s="3">
        <v>2</v>
      </c>
      <c r="G102" s="3">
        <v>4</v>
      </c>
      <c r="H102" s="3">
        <v>1</v>
      </c>
      <c r="I102" s="3">
        <v>6</v>
      </c>
      <c r="J102" s="3">
        <v>0</v>
      </c>
      <c r="K102" s="3">
        <v>6</v>
      </c>
      <c r="L102" s="3">
        <v>2</v>
      </c>
      <c r="M102" s="3">
        <v>5</v>
      </c>
      <c r="N102" s="3">
        <v>3</v>
      </c>
      <c r="O102" s="3">
        <v>6</v>
      </c>
      <c r="P102" s="3">
        <v>3</v>
      </c>
      <c r="Q102" s="3">
        <v>4</v>
      </c>
      <c r="R102" s="3">
        <v>8</v>
      </c>
      <c r="S102" s="3">
        <v>0</v>
      </c>
      <c r="T102" s="3">
        <v>7</v>
      </c>
      <c r="U102" s="3">
        <v>4</v>
      </c>
      <c r="V102" s="3">
        <v>0.5</v>
      </c>
      <c r="W102" s="3">
        <v>4</v>
      </c>
      <c r="X102" s="3">
        <v>2</v>
      </c>
      <c r="Y102" s="3">
        <v>7</v>
      </c>
      <c r="Z102" s="3">
        <v>2</v>
      </c>
      <c r="AA102" s="3">
        <v>6</v>
      </c>
      <c r="AB102" s="3">
        <v>1</v>
      </c>
      <c r="AC102" s="3">
        <f t="shared" si="1"/>
        <v>29.5</v>
      </c>
    </row>
    <row r="103" ht="18" customHeight="1" spans="1:29">
      <c r="A103" s="3" t="s">
        <v>482</v>
      </c>
      <c r="B103" s="204" t="s">
        <v>460</v>
      </c>
      <c r="C103" s="3">
        <v>2</v>
      </c>
      <c r="D103" s="3"/>
      <c r="E103" s="3">
        <v>0</v>
      </c>
      <c r="F103" s="3">
        <v>3.5</v>
      </c>
      <c r="G103" s="3">
        <v>4</v>
      </c>
      <c r="H103" s="3">
        <v>4</v>
      </c>
      <c r="I103" s="3">
        <v>0</v>
      </c>
      <c r="J103" s="3">
        <v>2.5</v>
      </c>
      <c r="K103" s="3">
        <v>2</v>
      </c>
      <c r="L103" s="3">
        <v>1</v>
      </c>
      <c r="M103" s="3">
        <v>2</v>
      </c>
      <c r="N103" s="3">
        <v>3</v>
      </c>
      <c r="O103" s="3">
        <v>0</v>
      </c>
      <c r="P103" s="3">
        <v>3</v>
      </c>
      <c r="Q103" s="3">
        <v>0</v>
      </c>
      <c r="R103" s="3">
        <v>2</v>
      </c>
      <c r="S103" s="3">
        <v>2</v>
      </c>
      <c r="T103" s="3">
        <v>1</v>
      </c>
      <c r="U103" s="3">
        <v>0</v>
      </c>
      <c r="V103" s="3">
        <v>2</v>
      </c>
      <c r="W103" s="3">
        <v>0</v>
      </c>
      <c r="X103" s="3">
        <v>1</v>
      </c>
      <c r="Y103" s="3">
        <v>4</v>
      </c>
      <c r="Z103" s="3">
        <v>1</v>
      </c>
      <c r="AA103" s="3">
        <v>2</v>
      </c>
      <c r="AB103" s="3">
        <v>0</v>
      </c>
      <c r="AC103" s="3">
        <f t="shared" si="1"/>
        <v>-6</v>
      </c>
    </row>
    <row r="104" ht="18" customHeight="1" spans="1:29">
      <c r="A104" s="3" t="s">
        <v>482</v>
      </c>
      <c r="B104" s="204" t="s">
        <v>461</v>
      </c>
      <c r="C104" s="3">
        <v>2</v>
      </c>
      <c r="D104" s="3"/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5</v>
      </c>
      <c r="L104" s="3">
        <v>1</v>
      </c>
      <c r="M104" s="3">
        <v>0</v>
      </c>
      <c r="N104" s="3">
        <v>2</v>
      </c>
      <c r="O104" s="3">
        <v>4</v>
      </c>
      <c r="P104" s="3">
        <v>2</v>
      </c>
      <c r="Q104" s="3">
        <v>0</v>
      </c>
      <c r="R104" s="3">
        <v>0</v>
      </c>
      <c r="S104" s="3">
        <v>1</v>
      </c>
      <c r="T104" s="3">
        <v>0</v>
      </c>
      <c r="U104" s="3">
        <v>2</v>
      </c>
      <c r="V104" s="3">
        <v>3</v>
      </c>
      <c r="W104" s="3">
        <v>0</v>
      </c>
      <c r="X104" s="3">
        <v>0</v>
      </c>
      <c r="Y104" s="3">
        <v>2</v>
      </c>
      <c r="Z104" s="3">
        <v>1</v>
      </c>
      <c r="AA104" s="3">
        <v>3</v>
      </c>
      <c r="AB104" s="3">
        <v>1</v>
      </c>
      <c r="AC104" s="3">
        <f t="shared" si="1"/>
        <v>9</v>
      </c>
    </row>
    <row r="105" ht="18" customHeight="1" spans="1:29">
      <c r="A105" s="3" t="s">
        <v>482</v>
      </c>
      <c r="B105" s="204" t="s">
        <v>462</v>
      </c>
      <c r="C105" s="3">
        <v>2</v>
      </c>
      <c r="D105" s="3"/>
      <c r="E105" s="3">
        <v>0</v>
      </c>
      <c r="F105" s="3">
        <v>3</v>
      </c>
      <c r="G105" s="3">
        <v>0</v>
      </c>
      <c r="H105" s="3">
        <v>1</v>
      </c>
      <c r="I105" s="3">
        <v>0</v>
      </c>
      <c r="J105" s="3">
        <v>1.5</v>
      </c>
      <c r="K105" s="3">
        <v>10</v>
      </c>
      <c r="L105" s="3">
        <v>0</v>
      </c>
      <c r="M105" s="3">
        <v>4</v>
      </c>
      <c r="N105" s="3">
        <v>3.5</v>
      </c>
      <c r="O105" s="3">
        <v>8</v>
      </c>
      <c r="P105" s="3">
        <v>3</v>
      </c>
      <c r="Q105" s="3">
        <v>5</v>
      </c>
      <c r="R105" s="3">
        <v>2</v>
      </c>
      <c r="S105" s="3">
        <v>3</v>
      </c>
      <c r="T105" s="3">
        <v>5</v>
      </c>
      <c r="U105" s="3">
        <v>8</v>
      </c>
      <c r="V105" s="3">
        <v>0</v>
      </c>
      <c r="W105" s="3">
        <v>0</v>
      </c>
      <c r="X105" s="3">
        <v>4</v>
      </c>
      <c r="Y105" s="3">
        <v>3</v>
      </c>
      <c r="Z105" s="3">
        <v>2</v>
      </c>
      <c r="AA105" s="3">
        <v>4</v>
      </c>
      <c r="AB105" s="3">
        <v>3</v>
      </c>
      <c r="AC105" s="3">
        <f t="shared" si="1"/>
        <v>19</v>
      </c>
    </row>
    <row r="106" ht="18" customHeight="1" spans="1:29">
      <c r="A106" s="3" t="s">
        <v>482</v>
      </c>
      <c r="B106" s="204" t="s">
        <v>463</v>
      </c>
      <c r="C106" s="3">
        <v>2</v>
      </c>
      <c r="D106" s="3"/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0.5</v>
      </c>
      <c r="M106" s="3">
        <v>0</v>
      </c>
      <c r="N106" s="3">
        <v>1</v>
      </c>
      <c r="O106" s="3">
        <v>0</v>
      </c>
      <c r="P106" s="3">
        <v>0.5</v>
      </c>
      <c r="Q106" s="3">
        <v>0</v>
      </c>
      <c r="R106" s="3">
        <v>0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</v>
      </c>
      <c r="AA106" s="3">
        <v>0</v>
      </c>
      <c r="AB106" s="3">
        <v>1</v>
      </c>
      <c r="AC106" s="3">
        <f t="shared" si="1"/>
        <v>-3</v>
      </c>
    </row>
    <row r="107" ht="18" customHeight="1" spans="1:29">
      <c r="A107" s="3" t="s">
        <v>482</v>
      </c>
      <c r="B107" s="9" t="s">
        <v>350</v>
      </c>
      <c r="C107" s="3">
        <v>2</v>
      </c>
      <c r="D107" s="3"/>
      <c r="E107" s="3">
        <v>7</v>
      </c>
      <c r="F107" s="3">
        <v>5</v>
      </c>
      <c r="G107" s="3">
        <v>7</v>
      </c>
      <c r="H107" s="3">
        <v>4</v>
      </c>
      <c r="I107" s="3">
        <v>0</v>
      </c>
      <c r="J107" s="3">
        <v>5</v>
      </c>
      <c r="K107" s="3">
        <v>9</v>
      </c>
      <c r="L107" s="3">
        <v>1</v>
      </c>
      <c r="M107" s="3">
        <v>4</v>
      </c>
      <c r="N107" s="3">
        <v>3</v>
      </c>
      <c r="O107" s="3">
        <v>4</v>
      </c>
      <c r="P107" s="3">
        <v>2</v>
      </c>
      <c r="Q107" s="3">
        <v>4</v>
      </c>
      <c r="R107" s="3">
        <v>1</v>
      </c>
      <c r="S107" s="3">
        <v>6</v>
      </c>
      <c r="T107" s="3">
        <v>4</v>
      </c>
      <c r="U107" s="3">
        <v>6</v>
      </c>
      <c r="V107" s="3">
        <v>0</v>
      </c>
      <c r="W107" s="3">
        <v>2</v>
      </c>
      <c r="X107" s="3">
        <v>6</v>
      </c>
      <c r="Y107" s="3">
        <v>5</v>
      </c>
      <c r="Z107" s="3">
        <v>3</v>
      </c>
      <c r="AA107" s="3">
        <v>4</v>
      </c>
      <c r="AB107" s="3">
        <v>3</v>
      </c>
      <c r="AC107" s="3">
        <f t="shared" si="1"/>
        <v>23</v>
      </c>
    </row>
    <row r="108" ht="18" customHeight="1" spans="1:29">
      <c r="A108" s="3" t="s">
        <v>482</v>
      </c>
      <c r="B108" s="9" t="s">
        <v>464</v>
      </c>
      <c r="C108" s="3">
        <v>2</v>
      </c>
      <c r="D108" s="3"/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6</v>
      </c>
      <c r="P108" s="3">
        <v>1</v>
      </c>
      <c r="Q108" s="3">
        <v>3</v>
      </c>
      <c r="R108" s="3">
        <v>4</v>
      </c>
      <c r="S108" s="3">
        <v>5</v>
      </c>
      <c r="T108" s="3">
        <v>0</v>
      </c>
      <c r="U108" s="3">
        <v>2</v>
      </c>
      <c r="V108" s="3">
        <v>3</v>
      </c>
      <c r="W108" s="3">
        <v>0</v>
      </c>
      <c r="X108" s="3">
        <v>1.5</v>
      </c>
      <c r="Y108" s="3">
        <v>8</v>
      </c>
      <c r="Z108" s="3">
        <v>0</v>
      </c>
      <c r="AA108" s="3">
        <v>2</v>
      </c>
      <c r="AB108" s="3">
        <v>4</v>
      </c>
      <c r="AC108" s="3">
        <f t="shared" si="1"/>
        <v>14.5</v>
      </c>
    </row>
    <row r="109" ht="18" customHeight="1" spans="1:29">
      <c r="A109" s="3" t="s">
        <v>482</v>
      </c>
      <c r="B109" s="9" t="s">
        <v>465</v>
      </c>
      <c r="C109" s="3">
        <v>2</v>
      </c>
      <c r="D109" s="3"/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1</v>
      </c>
      <c r="Q109" s="3">
        <v>0</v>
      </c>
      <c r="R109" s="3">
        <v>6.5</v>
      </c>
      <c r="S109" s="3">
        <v>0</v>
      </c>
      <c r="T109" s="3">
        <v>3</v>
      </c>
      <c r="U109" s="3">
        <v>2</v>
      </c>
      <c r="V109" s="3">
        <v>4</v>
      </c>
      <c r="W109" s="3">
        <v>0</v>
      </c>
      <c r="X109" s="3">
        <v>3</v>
      </c>
      <c r="Y109" s="3">
        <v>0</v>
      </c>
      <c r="Z109" s="3">
        <v>3</v>
      </c>
      <c r="AA109" s="3">
        <v>0</v>
      </c>
      <c r="AB109" s="3">
        <v>3</v>
      </c>
      <c r="AC109" s="3">
        <f t="shared" si="1"/>
        <v>-19.5</v>
      </c>
    </row>
    <row r="110" ht="18" customHeight="1" spans="1:29">
      <c r="A110" s="3" t="s">
        <v>482</v>
      </c>
      <c r="B110" s="9" t="s">
        <v>466</v>
      </c>
      <c r="C110" s="3">
        <v>1</v>
      </c>
      <c r="D110" s="3"/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0.5</v>
      </c>
      <c r="AA110" s="3">
        <v>0</v>
      </c>
      <c r="AB110" s="3">
        <v>1</v>
      </c>
      <c r="AC110" s="3">
        <f t="shared" si="1"/>
        <v>-0.5</v>
      </c>
    </row>
    <row r="111" ht="18" customHeight="1" spans="1:29">
      <c r="A111" s="3" t="s">
        <v>483</v>
      </c>
      <c r="B111" s="9" t="s">
        <v>470</v>
      </c>
      <c r="C111" s="3">
        <v>0</v>
      </c>
      <c r="D111" s="3"/>
      <c r="E111" s="3">
        <v>0</v>
      </c>
      <c r="F111" s="3">
        <v>0</v>
      </c>
      <c r="G111" s="3">
        <v>0</v>
      </c>
      <c r="H111" s="3">
        <v>0</v>
      </c>
      <c r="I111" s="3">
        <v>5</v>
      </c>
      <c r="J111" s="3">
        <v>0</v>
      </c>
      <c r="K111" s="3">
        <v>3</v>
      </c>
      <c r="L111" s="3">
        <v>1</v>
      </c>
      <c r="M111" s="3">
        <v>4</v>
      </c>
      <c r="N111" s="3">
        <v>3</v>
      </c>
      <c r="O111" s="3">
        <v>4</v>
      </c>
      <c r="P111" s="3">
        <v>4</v>
      </c>
      <c r="Q111" s="3">
        <v>6</v>
      </c>
      <c r="R111" s="3">
        <v>4</v>
      </c>
      <c r="S111" s="3">
        <v>8</v>
      </c>
      <c r="T111" s="3">
        <v>0</v>
      </c>
      <c r="U111" s="3">
        <v>4</v>
      </c>
      <c r="V111" s="3">
        <v>12</v>
      </c>
      <c r="W111" s="3">
        <v>2</v>
      </c>
      <c r="X111" s="3">
        <v>5</v>
      </c>
      <c r="Y111" s="3">
        <v>9</v>
      </c>
      <c r="Z111" s="3">
        <v>0</v>
      </c>
      <c r="AA111" s="3">
        <v>8</v>
      </c>
      <c r="AB111" s="3">
        <v>0</v>
      </c>
      <c r="AC111" s="3">
        <f t="shared" si="1"/>
        <v>24</v>
      </c>
    </row>
    <row r="112" ht="18" customHeight="1" spans="1:29">
      <c r="A112" s="3" t="s">
        <v>483</v>
      </c>
      <c r="B112" s="9" t="s">
        <v>471</v>
      </c>
      <c r="C112" s="3">
        <v>0</v>
      </c>
      <c r="D112" s="3"/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1</v>
      </c>
      <c r="P112" s="3">
        <v>0</v>
      </c>
      <c r="Q112" s="3">
        <v>4</v>
      </c>
      <c r="R112" s="3">
        <v>1</v>
      </c>
      <c r="S112" s="3">
        <v>2</v>
      </c>
      <c r="T112" s="3">
        <v>3</v>
      </c>
      <c r="U112" s="3">
        <v>7</v>
      </c>
      <c r="V112" s="3">
        <v>0</v>
      </c>
      <c r="W112" s="3">
        <v>2</v>
      </c>
      <c r="X112" s="3">
        <v>3</v>
      </c>
      <c r="Y112" s="3">
        <v>9</v>
      </c>
      <c r="Z112" s="3">
        <v>0</v>
      </c>
      <c r="AA112" s="3">
        <v>2</v>
      </c>
      <c r="AB112" s="3">
        <v>6</v>
      </c>
      <c r="AC112" s="3">
        <f t="shared" si="1"/>
        <v>14</v>
      </c>
    </row>
    <row r="113" ht="18" customHeight="1" spans="1:29">
      <c r="A113" s="3" t="s">
        <v>483</v>
      </c>
      <c r="B113" s="9" t="s">
        <v>473</v>
      </c>
      <c r="C113" s="3"/>
      <c r="D113" s="3"/>
      <c r="E113" s="3">
        <v>0</v>
      </c>
      <c r="F113" s="3">
        <v>0</v>
      </c>
      <c r="G113" s="3">
        <v>0</v>
      </c>
      <c r="H113" s="3">
        <v>0</v>
      </c>
      <c r="I113" s="3">
        <v>4</v>
      </c>
      <c r="J113" s="3">
        <v>0</v>
      </c>
      <c r="K113" s="3">
        <v>3</v>
      </c>
      <c r="L113" s="3">
        <v>1</v>
      </c>
      <c r="M113" s="3">
        <v>0</v>
      </c>
      <c r="N113" s="3">
        <v>0</v>
      </c>
      <c r="O113" s="3">
        <v>0</v>
      </c>
      <c r="P113" s="3">
        <v>1</v>
      </c>
      <c r="Q113" s="3">
        <v>4</v>
      </c>
      <c r="R113" s="3">
        <v>0</v>
      </c>
      <c r="S113" s="3">
        <v>4</v>
      </c>
      <c r="T113" s="3">
        <v>0</v>
      </c>
      <c r="U113" s="3">
        <v>9</v>
      </c>
      <c r="V113" s="3">
        <v>0</v>
      </c>
      <c r="W113" s="3">
        <v>4</v>
      </c>
      <c r="X113" s="3">
        <v>2.5</v>
      </c>
      <c r="Y113" s="3">
        <v>6</v>
      </c>
      <c r="Z113" s="3">
        <v>0</v>
      </c>
      <c r="AA113" s="3">
        <v>8</v>
      </c>
      <c r="AB113" s="3">
        <v>0</v>
      </c>
      <c r="AC113" s="3">
        <f t="shared" si="1"/>
        <v>37.5</v>
      </c>
    </row>
    <row r="114" ht="18" customHeight="1" spans="1:29">
      <c r="A114" s="3" t="s">
        <v>483</v>
      </c>
      <c r="B114" s="9" t="s">
        <v>472</v>
      </c>
      <c r="C114" s="3">
        <v>2</v>
      </c>
      <c r="D114" s="3"/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2</v>
      </c>
      <c r="T114" s="3">
        <v>0</v>
      </c>
      <c r="U114" s="3">
        <v>2</v>
      </c>
      <c r="V114" s="3">
        <v>1</v>
      </c>
      <c r="W114" s="3">
        <v>5</v>
      </c>
      <c r="X114" s="3">
        <v>3</v>
      </c>
      <c r="Y114" s="3">
        <v>9</v>
      </c>
      <c r="Z114" s="3">
        <v>0</v>
      </c>
      <c r="AA114" s="3">
        <v>8</v>
      </c>
      <c r="AB114" s="3">
        <v>0</v>
      </c>
      <c r="AC114" s="3">
        <f t="shared" si="1"/>
        <v>24</v>
      </c>
    </row>
    <row r="115" ht="18" customHeight="1" spans="1:29">
      <c r="A115" s="3" t="s">
        <v>484</v>
      </c>
      <c r="B115" s="9" t="s">
        <v>408</v>
      </c>
      <c r="C115" s="3">
        <v>7</v>
      </c>
      <c r="D115" s="3"/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f t="shared" si="1"/>
        <v>7</v>
      </c>
    </row>
    <row r="116" ht="18" customHeight="1" spans="1:29">
      <c r="A116" s="3" t="s">
        <v>484</v>
      </c>
      <c r="B116" s="9" t="s">
        <v>476</v>
      </c>
      <c r="C116" s="3">
        <v>3</v>
      </c>
      <c r="D116" s="3"/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f t="shared" si="1"/>
        <v>3</v>
      </c>
    </row>
    <row r="117" ht="18" customHeight="1" spans="1:29">
      <c r="A117" s="3" t="s">
        <v>484</v>
      </c>
      <c r="B117" s="9" t="s">
        <v>475</v>
      </c>
      <c r="C117" s="3">
        <v>3</v>
      </c>
      <c r="D117" s="3"/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f t="shared" si="1"/>
        <v>3</v>
      </c>
    </row>
    <row r="118" ht="18" customHeight="1" spans="1:29">
      <c r="A118" s="3" t="s">
        <v>485</v>
      </c>
      <c r="B118" s="9" t="s">
        <v>164</v>
      </c>
      <c r="C118" s="3">
        <v>7</v>
      </c>
      <c r="D118" s="3"/>
      <c r="E118" s="3">
        <v>0</v>
      </c>
      <c r="F118" s="3">
        <v>0.5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5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3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f t="shared" si="1"/>
        <v>-1.5</v>
      </c>
    </row>
    <row r="119" ht="18" customHeight="1" spans="1:29">
      <c r="A119" s="3" t="s">
        <v>485</v>
      </c>
      <c r="B119" s="9" t="s">
        <v>415</v>
      </c>
      <c r="C119" s="3">
        <v>2</v>
      </c>
      <c r="D119" s="3">
        <v>5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3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3</v>
      </c>
      <c r="AC119" s="3">
        <f t="shared" si="1"/>
        <v>0</v>
      </c>
    </row>
    <row r="120" ht="18" customHeight="1" spans="1:29">
      <c r="A120" s="3" t="s">
        <v>485</v>
      </c>
      <c r="B120" s="9" t="s">
        <v>359</v>
      </c>
      <c r="C120" s="3">
        <v>12</v>
      </c>
      <c r="D120" s="3"/>
      <c r="E120" s="3">
        <v>0</v>
      </c>
      <c r="F120" s="3">
        <v>0</v>
      </c>
      <c r="G120" s="3">
        <v>0</v>
      </c>
      <c r="H120" s="3">
        <v>1</v>
      </c>
      <c r="I120" s="3">
        <v>0</v>
      </c>
      <c r="J120" s="3">
        <v>0</v>
      </c>
      <c r="K120" s="3">
        <v>0</v>
      </c>
      <c r="L120" s="3">
        <v>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1</v>
      </c>
      <c r="S120" s="3">
        <v>0</v>
      </c>
      <c r="T120" s="3">
        <v>3.5</v>
      </c>
      <c r="U120" s="3">
        <v>0</v>
      </c>
      <c r="V120" s="3">
        <v>2</v>
      </c>
      <c r="W120" s="3">
        <v>0</v>
      </c>
      <c r="X120" s="3">
        <v>0</v>
      </c>
      <c r="Y120" s="3">
        <v>0</v>
      </c>
      <c r="Z120" s="3">
        <v>3</v>
      </c>
      <c r="AA120" s="3">
        <v>0</v>
      </c>
      <c r="AB120" s="3">
        <v>0</v>
      </c>
      <c r="AC120" s="3">
        <f t="shared" si="1"/>
        <v>-0.5</v>
      </c>
    </row>
    <row r="121" ht="18" customHeight="1" spans="1:29">
      <c r="A121" s="3" t="s">
        <v>486</v>
      </c>
      <c r="B121" s="9" t="s">
        <v>216</v>
      </c>
      <c r="C121" s="3">
        <v>2</v>
      </c>
      <c r="D121" s="3">
        <v>5</v>
      </c>
      <c r="E121" s="3">
        <v>2</v>
      </c>
      <c r="F121" s="3">
        <v>1</v>
      </c>
      <c r="G121" s="3">
        <v>0</v>
      </c>
      <c r="H121" s="3">
        <v>0</v>
      </c>
      <c r="I121" s="3">
        <v>0</v>
      </c>
      <c r="J121" s="3">
        <v>1</v>
      </c>
      <c r="K121" s="3">
        <v>0</v>
      </c>
      <c r="L121" s="3">
        <v>1</v>
      </c>
      <c r="M121" s="3">
        <v>0</v>
      </c>
      <c r="N121" s="3">
        <v>1</v>
      </c>
      <c r="O121" s="3">
        <v>0</v>
      </c>
      <c r="P121" s="3">
        <v>1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5</v>
      </c>
      <c r="W121" s="3">
        <v>0</v>
      </c>
      <c r="X121" s="3">
        <v>8</v>
      </c>
      <c r="Y121" s="3">
        <v>2</v>
      </c>
      <c r="Z121" s="3">
        <v>0</v>
      </c>
      <c r="AA121" s="3">
        <v>3</v>
      </c>
      <c r="AB121" s="3">
        <v>0</v>
      </c>
      <c r="AC121" s="3">
        <f t="shared" si="1"/>
        <v>-4</v>
      </c>
    </row>
  </sheetData>
  <mergeCells count="18">
    <mergeCell ref="A1:AC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2:A3"/>
    <mergeCell ref="B2:B3"/>
    <mergeCell ref="C2:C3"/>
    <mergeCell ref="D2:D3"/>
    <mergeCell ref="AC2:AC3"/>
  </mergeCell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3"/>
  <sheetViews>
    <sheetView zoomScale="110" zoomScaleNormal="110" workbookViewId="0">
      <pane ySplit="3" topLeftCell="A48" activePane="bottomLeft" state="frozen"/>
      <selection/>
      <selection pane="bottomLeft" activeCell="A59" sqref="$A59:$XFD59"/>
    </sheetView>
  </sheetViews>
  <sheetFormatPr defaultColWidth="8.875" defaultRowHeight="13.5"/>
  <cols>
    <col min="2" max="2" width="17.25" style="1" customWidth="1"/>
    <col min="4" max="4" width="12.25" customWidth="1"/>
    <col min="5" max="5" width="41.875" customWidth="1"/>
    <col min="8" max="9" width="8.625" customWidth="1"/>
    <col min="10" max="10" width="11.5" customWidth="1"/>
    <col min="32" max="32" width="15.5" customWidth="1"/>
  </cols>
  <sheetData>
    <row r="1" ht="21.95" customHeight="1" spans="1:32">
      <c r="A1" s="29" t="s">
        <v>487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</row>
    <row r="2" ht="18" customHeight="1" spans="1:32">
      <c r="A2" s="1" t="s">
        <v>357</v>
      </c>
      <c r="B2" s="3" t="s">
        <v>160</v>
      </c>
      <c r="C2" s="3" t="s">
        <v>28</v>
      </c>
      <c r="D2" s="30" t="s">
        <v>488</v>
      </c>
      <c r="E2" s="31" t="s">
        <v>489</v>
      </c>
      <c r="F2" s="3" t="s">
        <v>412</v>
      </c>
      <c r="G2" s="3" t="s">
        <v>477</v>
      </c>
      <c r="H2" s="3" t="s">
        <v>3</v>
      </c>
      <c r="I2" s="3"/>
      <c r="J2" s="3" t="s">
        <v>5</v>
      </c>
      <c r="K2" s="3"/>
      <c r="L2" s="3" t="s">
        <v>7</v>
      </c>
      <c r="M2" s="3"/>
      <c r="N2" s="3" t="s">
        <v>9</v>
      </c>
      <c r="O2" s="3"/>
      <c r="P2" s="3" t="s">
        <v>11</v>
      </c>
      <c r="Q2" s="3"/>
      <c r="R2" s="3" t="s">
        <v>13</v>
      </c>
      <c r="S2" s="3"/>
      <c r="T2" s="3" t="s">
        <v>15</v>
      </c>
      <c r="U2" s="3"/>
      <c r="V2" s="3" t="s">
        <v>17</v>
      </c>
      <c r="W2" s="3"/>
      <c r="X2" s="3" t="s">
        <v>19</v>
      </c>
      <c r="Y2" s="3"/>
      <c r="Z2" s="3" t="s">
        <v>21</v>
      </c>
      <c r="AA2" s="3"/>
      <c r="AB2" s="3" t="s">
        <v>23</v>
      </c>
      <c r="AC2" s="3"/>
      <c r="AD2" s="3" t="s">
        <v>25</v>
      </c>
      <c r="AE2" s="3"/>
      <c r="AF2" s="3" t="s">
        <v>30</v>
      </c>
    </row>
    <row r="3" ht="18" customHeight="1" spans="1:32">
      <c r="A3" s="1"/>
      <c r="B3" s="3"/>
      <c r="C3" s="3"/>
      <c r="D3" s="32"/>
      <c r="E3" s="32"/>
      <c r="F3" s="3"/>
      <c r="G3" s="3"/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3" t="s">
        <v>31</v>
      </c>
      <c r="AC3" s="3" t="s">
        <v>32</v>
      </c>
      <c r="AD3" s="3" t="s">
        <v>31</v>
      </c>
      <c r="AE3" s="3" t="s">
        <v>32</v>
      </c>
      <c r="AF3" s="3"/>
    </row>
    <row r="4" ht="18" customHeight="1" spans="1:32">
      <c r="A4" s="3">
        <v>1</v>
      </c>
      <c r="B4" s="3" t="s">
        <v>478</v>
      </c>
      <c r="C4" s="3" t="s">
        <v>40</v>
      </c>
      <c r="D4" s="3">
        <v>0</v>
      </c>
      <c r="E4" s="3"/>
      <c r="F4" s="3">
        <v>13</v>
      </c>
      <c r="G4" s="3"/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8" customHeight="1" spans="1:32">
      <c r="A5" s="3">
        <v>2</v>
      </c>
      <c r="B5" s="3" t="s">
        <v>478</v>
      </c>
      <c r="C5" s="3" t="s">
        <v>122</v>
      </c>
      <c r="D5" s="3">
        <v>0</v>
      </c>
      <c r="E5" s="10" t="s">
        <v>490</v>
      </c>
      <c r="F5" s="3">
        <v>10</v>
      </c>
      <c r="G5" s="3"/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8" customHeight="1" spans="1:32">
      <c r="A6" s="3">
        <v>3</v>
      </c>
      <c r="B6" s="3" t="s">
        <v>479</v>
      </c>
      <c r="C6" s="3" t="s">
        <v>74</v>
      </c>
      <c r="D6" s="3">
        <v>0</v>
      </c>
      <c r="E6" s="3"/>
      <c r="F6" s="3">
        <v>8</v>
      </c>
      <c r="G6" s="3"/>
      <c r="H6" s="3">
        <v>0</v>
      </c>
      <c r="I6" s="3">
        <v>0</v>
      </c>
      <c r="J6" s="3">
        <v>0</v>
      </c>
      <c r="K6" s="3">
        <v>0</v>
      </c>
      <c r="L6" s="3">
        <v>3</v>
      </c>
      <c r="M6" s="3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8" customHeight="1" spans="1:32">
      <c r="A7" s="3">
        <v>4</v>
      </c>
      <c r="B7" s="3" t="s">
        <v>479</v>
      </c>
      <c r="C7" s="3" t="s">
        <v>69</v>
      </c>
      <c r="D7" s="3">
        <v>0</v>
      </c>
      <c r="E7" s="3"/>
      <c r="F7" s="3">
        <v>8</v>
      </c>
      <c r="G7" s="3"/>
      <c r="H7" s="3">
        <v>2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ht="16.5" customHeight="1" spans="1:32">
      <c r="A8" s="3">
        <v>5</v>
      </c>
      <c r="B8" s="3" t="s">
        <v>479</v>
      </c>
      <c r="C8" s="9" t="s">
        <v>88</v>
      </c>
      <c r="D8" s="9">
        <v>0</v>
      </c>
      <c r="E8" s="9" t="s">
        <v>491</v>
      </c>
      <c r="F8" s="3">
        <v>8</v>
      </c>
      <c r="G8" s="3"/>
      <c r="H8" s="3">
        <v>4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ht="18" customHeight="1" spans="1:32">
      <c r="A9" s="3">
        <v>6</v>
      </c>
      <c r="B9" s="3" t="s">
        <v>479</v>
      </c>
      <c r="C9" s="9" t="s">
        <v>259</v>
      </c>
      <c r="D9" s="9">
        <v>0</v>
      </c>
      <c r="E9" s="9" t="s">
        <v>492</v>
      </c>
      <c r="F9" s="3">
        <v>8</v>
      </c>
      <c r="G9" s="3"/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8" customHeight="1" spans="1:32">
      <c r="A10" s="3">
        <v>7</v>
      </c>
      <c r="B10" s="3" t="s">
        <v>479</v>
      </c>
      <c r="C10" s="9" t="s">
        <v>366</v>
      </c>
      <c r="D10" s="9">
        <v>0</v>
      </c>
      <c r="E10" s="9" t="s">
        <v>493</v>
      </c>
      <c r="F10" s="3">
        <v>3</v>
      </c>
      <c r="G10" s="3"/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8" customHeight="1" spans="1:32">
      <c r="A11" s="3">
        <v>8</v>
      </c>
      <c r="B11" s="3" t="s">
        <v>479</v>
      </c>
      <c r="C11" s="9" t="s">
        <v>367</v>
      </c>
      <c r="D11" s="9">
        <v>0</v>
      </c>
      <c r="E11" s="9" t="s">
        <v>494</v>
      </c>
      <c r="F11" s="3">
        <v>1.5</v>
      </c>
      <c r="G11" s="3"/>
      <c r="H11" s="3">
        <v>0</v>
      </c>
      <c r="I11" s="3">
        <v>1</v>
      </c>
      <c r="J11" s="3">
        <v>0</v>
      </c>
      <c r="K11" s="3">
        <v>0</v>
      </c>
      <c r="L11" s="3">
        <v>0</v>
      </c>
      <c r="M11" s="3">
        <v>0.5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8" customHeight="1" spans="1:32">
      <c r="A12" s="3">
        <v>9</v>
      </c>
      <c r="B12" s="3" t="s">
        <v>479</v>
      </c>
      <c r="C12" s="9" t="s">
        <v>305</v>
      </c>
      <c r="D12" s="9">
        <v>0</v>
      </c>
      <c r="E12" s="9" t="s">
        <v>493</v>
      </c>
      <c r="F12" s="3">
        <v>3</v>
      </c>
      <c r="G12" s="3"/>
      <c r="H12" s="3">
        <v>3</v>
      </c>
      <c r="I12" s="3">
        <v>0</v>
      </c>
      <c r="J12" s="3">
        <v>0</v>
      </c>
      <c r="K12" s="3">
        <v>4</v>
      </c>
      <c r="L12" s="3">
        <v>0</v>
      </c>
      <c r="M12" s="3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18" customHeight="1" spans="1:32">
      <c r="A13" s="3">
        <v>10</v>
      </c>
      <c r="B13" s="3" t="s">
        <v>479</v>
      </c>
      <c r="C13" s="33" t="s">
        <v>132</v>
      </c>
      <c r="D13" s="9">
        <v>-1</v>
      </c>
      <c r="E13" s="9" t="s">
        <v>495</v>
      </c>
      <c r="F13" s="3">
        <v>0</v>
      </c>
      <c r="G13" s="3"/>
      <c r="H13" s="3">
        <v>0</v>
      </c>
      <c r="I13" s="3">
        <v>0.5</v>
      </c>
      <c r="J13" s="3">
        <v>0</v>
      </c>
      <c r="K13" s="3">
        <v>0</v>
      </c>
      <c r="L13" s="3">
        <v>0</v>
      </c>
      <c r="M13" s="3"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18" customHeight="1" spans="1:32">
      <c r="A14" s="3">
        <v>11</v>
      </c>
      <c r="B14" s="3" t="s">
        <v>479</v>
      </c>
      <c r="C14" s="9" t="s">
        <v>368</v>
      </c>
      <c r="D14" s="9">
        <v>0</v>
      </c>
      <c r="E14" s="9" t="s">
        <v>496</v>
      </c>
      <c r="F14" s="3">
        <v>3</v>
      </c>
      <c r="G14" s="3">
        <v>5</v>
      </c>
      <c r="H14" s="3">
        <v>0</v>
      </c>
      <c r="I14" s="3">
        <v>0</v>
      </c>
      <c r="J14" s="3">
        <v>2</v>
      </c>
      <c r="K14" s="3">
        <v>0</v>
      </c>
      <c r="L14" s="3">
        <v>0</v>
      </c>
      <c r="M14" s="3">
        <v>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18" customHeight="1" spans="1:32">
      <c r="A15" s="3">
        <v>12</v>
      </c>
      <c r="B15" s="3" t="s">
        <v>479</v>
      </c>
      <c r="C15" s="9" t="s">
        <v>369</v>
      </c>
      <c r="D15" s="9">
        <v>0</v>
      </c>
      <c r="E15" s="9" t="s">
        <v>497</v>
      </c>
      <c r="F15" s="3">
        <v>3</v>
      </c>
      <c r="G15" s="3"/>
      <c r="H15" s="3">
        <v>0</v>
      </c>
      <c r="I15" s="3">
        <v>0</v>
      </c>
      <c r="J15" s="3">
        <v>0</v>
      </c>
      <c r="K15" s="3">
        <v>1</v>
      </c>
      <c r="L15" s="3">
        <v>0</v>
      </c>
      <c r="M15" s="3">
        <v>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8" customHeight="1" spans="1:32">
      <c r="A16" s="3">
        <v>13</v>
      </c>
      <c r="B16" s="3" t="s">
        <v>479</v>
      </c>
      <c r="C16" s="9" t="s">
        <v>371</v>
      </c>
      <c r="D16" s="9">
        <v>0</v>
      </c>
      <c r="E16" s="9" t="s">
        <v>498</v>
      </c>
      <c r="F16" s="3">
        <v>3</v>
      </c>
      <c r="G16" s="3"/>
      <c r="H16" s="3">
        <v>0</v>
      </c>
      <c r="I16" s="3">
        <v>1</v>
      </c>
      <c r="J16" s="3">
        <v>0</v>
      </c>
      <c r="K16" s="3">
        <v>1</v>
      </c>
      <c r="L16" s="3">
        <v>2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8" customHeight="1" spans="1:32">
      <c r="A17" s="3">
        <v>14</v>
      </c>
      <c r="B17" s="3" t="s">
        <v>479</v>
      </c>
      <c r="C17" s="9" t="s">
        <v>419</v>
      </c>
      <c r="D17" s="9">
        <v>0</v>
      </c>
      <c r="E17" s="9" t="s">
        <v>499</v>
      </c>
      <c r="F17" s="3">
        <v>6</v>
      </c>
      <c r="G17" s="3"/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8" customHeight="1" spans="1:32">
      <c r="A18" s="3">
        <v>0</v>
      </c>
      <c r="B18" s="3" t="s">
        <v>479</v>
      </c>
      <c r="C18" s="9" t="s">
        <v>298</v>
      </c>
      <c r="D18" s="9">
        <v>0</v>
      </c>
      <c r="E18" s="9" t="s">
        <v>500</v>
      </c>
      <c r="F18" s="3">
        <v>0</v>
      </c>
      <c r="G18" s="3"/>
      <c r="H18" s="3">
        <v>0</v>
      </c>
      <c r="I18" s="3">
        <v>0</v>
      </c>
      <c r="J18" s="3">
        <v>2</v>
      </c>
      <c r="K18" s="3">
        <v>0</v>
      </c>
      <c r="L18" s="3">
        <v>5</v>
      </c>
      <c r="M18" s="3"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8" customHeight="1" spans="1:32">
      <c r="A19" s="3">
        <v>16</v>
      </c>
      <c r="B19" s="3" t="s">
        <v>479</v>
      </c>
      <c r="C19" s="9" t="s">
        <v>373</v>
      </c>
      <c r="D19" s="9">
        <v>0</v>
      </c>
      <c r="E19" s="9" t="s">
        <v>501</v>
      </c>
      <c r="F19" s="3">
        <v>3</v>
      </c>
      <c r="G19" s="3">
        <v>5</v>
      </c>
      <c r="H19" s="3">
        <v>4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8" customHeight="1" spans="1:32">
      <c r="A20" s="3">
        <v>17</v>
      </c>
      <c r="B20" s="3" t="s">
        <v>479</v>
      </c>
      <c r="C20" s="9" t="s">
        <v>302</v>
      </c>
      <c r="D20" s="9">
        <v>0</v>
      </c>
      <c r="E20" s="9" t="s">
        <v>502</v>
      </c>
      <c r="F20" s="3">
        <v>3</v>
      </c>
      <c r="G20" s="3"/>
      <c r="H20" s="3">
        <v>3</v>
      </c>
      <c r="I20" s="3">
        <v>0</v>
      </c>
      <c r="J20" s="3">
        <v>0</v>
      </c>
      <c r="K20" s="3">
        <v>4</v>
      </c>
      <c r="L20" s="3">
        <v>0</v>
      </c>
      <c r="M20" s="3"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8" customHeight="1" spans="1:32">
      <c r="A21" s="3">
        <v>18</v>
      </c>
      <c r="B21" s="3" t="s">
        <v>479</v>
      </c>
      <c r="C21" s="9" t="s">
        <v>340</v>
      </c>
      <c r="D21" s="9">
        <v>0</v>
      </c>
      <c r="E21" s="9" t="s">
        <v>497</v>
      </c>
      <c r="F21" s="3">
        <v>8</v>
      </c>
      <c r="G21" s="3"/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8" customHeight="1" spans="1:32">
      <c r="A22" s="3">
        <v>19</v>
      </c>
      <c r="B22" s="3" t="s">
        <v>479</v>
      </c>
      <c r="C22" s="33" t="s">
        <v>344</v>
      </c>
      <c r="D22" s="9">
        <v>-0.5</v>
      </c>
      <c r="E22" s="9" t="s">
        <v>503</v>
      </c>
      <c r="F22" s="3">
        <v>0</v>
      </c>
      <c r="G22" s="3"/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ht="18" customHeight="1" spans="1:32">
      <c r="A23" s="3">
        <v>20</v>
      </c>
      <c r="B23" s="3" t="s">
        <v>479</v>
      </c>
      <c r="C23" s="9" t="s">
        <v>374</v>
      </c>
      <c r="D23" s="9">
        <v>0</v>
      </c>
      <c r="E23" s="9" t="s">
        <v>504</v>
      </c>
      <c r="F23" s="3">
        <v>2</v>
      </c>
      <c r="G23" s="3"/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8" customHeight="1" spans="1:32">
      <c r="A24" s="3">
        <v>21</v>
      </c>
      <c r="B24" s="3" t="s">
        <v>479</v>
      </c>
      <c r="C24" s="9" t="s">
        <v>375</v>
      </c>
      <c r="D24" s="9">
        <v>0</v>
      </c>
      <c r="E24" s="9"/>
      <c r="F24" s="3">
        <v>3</v>
      </c>
      <c r="G24" s="3"/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8" customHeight="1" spans="1:32">
      <c r="A25" s="3">
        <v>22</v>
      </c>
      <c r="B25" s="3" t="s">
        <v>479</v>
      </c>
      <c r="C25" s="9" t="s">
        <v>376</v>
      </c>
      <c r="D25" s="9">
        <v>0</v>
      </c>
      <c r="E25" s="9" t="s">
        <v>504</v>
      </c>
      <c r="F25" s="3">
        <v>2</v>
      </c>
      <c r="G25" s="3"/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8" customHeight="1" spans="1:32">
      <c r="A26" s="3">
        <v>23</v>
      </c>
      <c r="B26" s="3" t="s">
        <v>479</v>
      </c>
      <c r="C26" s="33" t="s">
        <v>377</v>
      </c>
      <c r="D26" s="9">
        <v>-4</v>
      </c>
      <c r="E26" s="9" t="s">
        <v>505</v>
      </c>
      <c r="F26" s="3">
        <v>3</v>
      </c>
      <c r="G26" s="3"/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8" customHeight="1" spans="1:32">
      <c r="A27" s="3">
        <v>24</v>
      </c>
      <c r="B27" s="3" t="s">
        <v>479</v>
      </c>
      <c r="C27" s="9" t="s">
        <v>420</v>
      </c>
      <c r="D27" s="9">
        <v>0</v>
      </c>
      <c r="E27" s="9"/>
      <c r="F27" s="3">
        <v>3</v>
      </c>
      <c r="G27" s="3"/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18" customHeight="1" spans="1:32">
      <c r="A28" s="3">
        <v>25</v>
      </c>
      <c r="B28" s="3" t="s">
        <v>479</v>
      </c>
      <c r="C28" s="9" t="s">
        <v>421</v>
      </c>
      <c r="D28" s="9">
        <v>-4</v>
      </c>
      <c r="E28" s="9" t="s">
        <v>506</v>
      </c>
      <c r="F28" s="3">
        <v>3</v>
      </c>
      <c r="G28" s="3"/>
      <c r="H28" s="3">
        <v>0</v>
      </c>
      <c r="I28" s="3">
        <v>1.5</v>
      </c>
      <c r="J28" s="3">
        <v>0</v>
      </c>
      <c r="K28" s="3">
        <v>1.5</v>
      </c>
      <c r="L28" s="3">
        <v>0</v>
      </c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8" customHeight="1" spans="1:32">
      <c r="A29" s="3">
        <v>26</v>
      </c>
      <c r="B29" s="3" t="s">
        <v>479</v>
      </c>
      <c r="C29" s="9" t="s">
        <v>444</v>
      </c>
      <c r="D29" s="9">
        <v>0</v>
      </c>
      <c r="E29" s="9" t="s">
        <v>507</v>
      </c>
      <c r="F29" s="3">
        <v>3</v>
      </c>
      <c r="G29" s="3"/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8" customHeight="1" spans="1:32">
      <c r="A30" s="3">
        <v>27</v>
      </c>
      <c r="B30" s="3" t="s">
        <v>479</v>
      </c>
      <c r="C30" s="33" t="s">
        <v>474</v>
      </c>
      <c r="D30" s="9">
        <v>-12.5</v>
      </c>
      <c r="E30" s="9" t="s">
        <v>508</v>
      </c>
      <c r="F30" s="3">
        <v>0</v>
      </c>
      <c r="G30" s="3"/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8" customHeight="1" spans="1:32">
      <c r="A31" s="3">
        <v>28</v>
      </c>
      <c r="B31" s="3" t="s">
        <v>481</v>
      </c>
      <c r="C31" s="9" t="s">
        <v>184</v>
      </c>
      <c r="D31" s="9">
        <v>0</v>
      </c>
      <c r="E31" s="9"/>
      <c r="F31" s="3">
        <v>3</v>
      </c>
      <c r="G31" s="3">
        <v>5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8" customHeight="1" spans="1:32">
      <c r="A32" s="3">
        <v>29</v>
      </c>
      <c r="B32" s="3" t="s">
        <v>481</v>
      </c>
      <c r="C32" s="9" t="s">
        <v>365</v>
      </c>
      <c r="D32" s="9">
        <v>0</v>
      </c>
      <c r="E32" s="9" t="s">
        <v>497</v>
      </c>
      <c r="F32" s="3">
        <v>3</v>
      </c>
      <c r="G32" s="3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8" customHeight="1" spans="1:32">
      <c r="A33" s="3">
        <v>30</v>
      </c>
      <c r="B33" s="3" t="s">
        <v>481</v>
      </c>
      <c r="C33" s="204" t="s">
        <v>467</v>
      </c>
      <c r="D33" s="9">
        <v>0</v>
      </c>
      <c r="E33" s="9" t="s">
        <v>509</v>
      </c>
      <c r="F33" s="3">
        <v>3</v>
      </c>
      <c r="G33" s="3"/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8" customHeight="1" spans="1:32">
      <c r="A34" s="3">
        <v>31</v>
      </c>
      <c r="B34" s="3" t="s">
        <v>481</v>
      </c>
      <c r="C34" s="9" t="s">
        <v>468</v>
      </c>
      <c r="D34" s="9">
        <v>0</v>
      </c>
      <c r="E34" s="9" t="s">
        <v>510</v>
      </c>
      <c r="F34" s="3">
        <v>0</v>
      </c>
      <c r="G34" s="3"/>
      <c r="H34" s="3">
        <v>0</v>
      </c>
      <c r="I34" s="3">
        <v>0</v>
      </c>
      <c r="J34" s="3">
        <v>3</v>
      </c>
      <c r="K34" s="3">
        <v>0</v>
      </c>
      <c r="L34" s="3">
        <v>0</v>
      </c>
      <c r="M34" s="3">
        <v>0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8" customHeight="1" spans="1:32">
      <c r="A35" s="3">
        <v>32</v>
      </c>
      <c r="B35" s="3" t="s">
        <v>481</v>
      </c>
      <c r="C35" s="204" t="s">
        <v>469</v>
      </c>
      <c r="D35" s="9">
        <v>0</v>
      </c>
      <c r="E35" s="9" t="s">
        <v>511</v>
      </c>
      <c r="F35" s="3">
        <v>1</v>
      </c>
      <c r="G35" s="3"/>
      <c r="H35" s="3">
        <v>0</v>
      </c>
      <c r="I35" s="3">
        <v>0</v>
      </c>
      <c r="J35" s="3">
        <v>2</v>
      </c>
      <c r="K35" s="3">
        <v>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18" customHeight="1" spans="1:32">
      <c r="A36" s="3">
        <v>33</v>
      </c>
      <c r="B36" s="3" t="s">
        <v>480</v>
      </c>
      <c r="C36" s="9" t="s">
        <v>445</v>
      </c>
      <c r="D36" s="9">
        <v>0</v>
      </c>
      <c r="E36" s="9" t="s">
        <v>512</v>
      </c>
      <c r="F36" s="3">
        <v>2.5</v>
      </c>
      <c r="G36" s="3"/>
      <c r="H36" s="3">
        <v>0</v>
      </c>
      <c r="I36" s="3">
        <v>0</v>
      </c>
      <c r="J36" s="3">
        <v>0</v>
      </c>
      <c r="K36" s="3">
        <v>1</v>
      </c>
      <c r="L36" s="3">
        <v>1</v>
      </c>
      <c r="M36" s="3">
        <v>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8" customHeight="1" spans="1:32">
      <c r="A37" s="3">
        <v>34</v>
      </c>
      <c r="B37" s="3" t="s">
        <v>480</v>
      </c>
      <c r="C37" s="9" t="s">
        <v>446</v>
      </c>
      <c r="D37" s="9">
        <v>0</v>
      </c>
      <c r="E37" s="9"/>
      <c r="F37" s="3">
        <v>3</v>
      </c>
      <c r="G37" s="3"/>
      <c r="H37" s="3">
        <v>5</v>
      </c>
      <c r="I37" s="3">
        <v>0</v>
      </c>
      <c r="J37" s="3">
        <v>2</v>
      </c>
      <c r="K37" s="3">
        <v>2</v>
      </c>
      <c r="L37" s="3">
        <v>4</v>
      </c>
      <c r="M37" s="3">
        <v>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8" customHeight="1" spans="1:32">
      <c r="A38" s="3">
        <v>35</v>
      </c>
      <c r="B38" s="3" t="s">
        <v>447</v>
      </c>
      <c r="C38" s="9" t="s">
        <v>148</v>
      </c>
      <c r="D38" s="9">
        <v>0</v>
      </c>
      <c r="E38" s="9" t="s">
        <v>513</v>
      </c>
      <c r="F38" s="3">
        <v>3</v>
      </c>
      <c r="G38" s="3"/>
      <c r="H38" s="3">
        <v>4</v>
      </c>
      <c r="I38" s="3">
        <v>0</v>
      </c>
      <c r="J38" s="3">
        <v>2</v>
      </c>
      <c r="K38" s="3">
        <v>2</v>
      </c>
      <c r="L38" s="3">
        <v>4</v>
      </c>
      <c r="M38" s="3">
        <v>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8" customHeight="1" spans="1:32">
      <c r="A39" s="3">
        <v>36</v>
      </c>
      <c r="B39" s="3" t="s">
        <v>447</v>
      </c>
      <c r="C39" s="9" t="s">
        <v>337</v>
      </c>
      <c r="D39" s="9">
        <v>0</v>
      </c>
      <c r="E39" s="9" t="s">
        <v>502</v>
      </c>
      <c r="F39" s="3">
        <v>3</v>
      </c>
      <c r="G39" s="3"/>
      <c r="H39" s="3">
        <v>3</v>
      </c>
      <c r="I39" s="3">
        <v>0</v>
      </c>
      <c r="J39" s="3">
        <v>2</v>
      </c>
      <c r="K39" s="3">
        <v>0</v>
      </c>
      <c r="L39" s="3">
        <v>3</v>
      </c>
      <c r="M39" s="3">
        <v>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8" customHeight="1" spans="1:32">
      <c r="A40" s="3">
        <v>37</v>
      </c>
      <c r="B40" s="3" t="s">
        <v>447</v>
      </c>
      <c r="C40" s="9" t="s">
        <v>379</v>
      </c>
      <c r="D40" s="9">
        <v>0</v>
      </c>
      <c r="E40" s="9" t="s">
        <v>511</v>
      </c>
      <c r="F40" s="3">
        <v>1</v>
      </c>
      <c r="G40" s="3"/>
      <c r="H40" s="3">
        <v>0</v>
      </c>
      <c r="I40" s="3">
        <v>2</v>
      </c>
      <c r="J40" s="3">
        <v>0</v>
      </c>
      <c r="K40" s="3">
        <v>1</v>
      </c>
      <c r="L40" s="3">
        <v>2</v>
      </c>
      <c r="M40" s="3">
        <v>1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8" customHeight="1" spans="1:32">
      <c r="A41" s="3">
        <v>38</v>
      </c>
      <c r="B41" s="3" t="s">
        <v>447</v>
      </c>
      <c r="C41" s="33" t="s">
        <v>253</v>
      </c>
      <c r="D41" s="9">
        <v>-6</v>
      </c>
      <c r="E41" s="9" t="s">
        <v>514</v>
      </c>
      <c r="F41" s="3">
        <v>0</v>
      </c>
      <c r="G41" s="3"/>
      <c r="H41" s="3">
        <v>0</v>
      </c>
      <c r="I41" s="3">
        <v>0</v>
      </c>
      <c r="J41" s="3">
        <v>0</v>
      </c>
      <c r="K41" s="3">
        <v>4</v>
      </c>
      <c r="L41" s="3">
        <v>0</v>
      </c>
      <c r="M41" s="3">
        <v>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8" customHeight="1" spans="1:32">
      <c r="A42" s="3">
        <v>39</v>
      </c>
      <c r="B42" s="3" t="s">
        <v>447</v>
      </c>
      <c r="C42" s="9" t="s">
        <v>380</v>
      </c>
      <c r="D42" s="9">
        <v>0</v>
      </c>
      <c r="E42" s="9" t="s">
        <v>515</v>
      </c>
      <c r="F42" s="3">
        <v>7.5</v>
      </c>
      <c r="G42" s="3"/>
      <c r="H42" s="3">
        <v>0</v>
      </c>
      <c r="I42" s="3">
        <v>2</v>
      </c>
      <c r="J42" s="3">
        <v>0</v>
      </c>
      <c r="K42" s="3">
        <v>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8" customHeight="1" spans="1:32">
      <c r="A43" s="3">
        <v>40</v>
      </c>
      <c r="B43" s="3" t="s">
        <v>447</v>
      </c>
      <c r="C43" s="9" t="s">
        <v>381</v>
      </c>
      <c r="D43" s="9">
        <v>0</v>
      </c>
      <c r="E43" s="9" t="s">
        <v>502</v>
      </c>
      <c r="F43" s="3">
        <v>3</v>
      </c>
      <c r="G43" s="3"/>
      <c r="H43" s="3">
        <v>1</v>
      </c>
      <c r="I43" s="3">
        <v>0</v>
      </c>
      <c r="J43" s="3">
        <v>0</v>
      </c>
      <c r="K43" s="3">
        <v>0</v>
      </c>
      <c r="L43" s="3">
        <v>2</v>
      </c>
      <c r="M43" s="3">
        <v>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18" customHeight="1" spans="1:32">
      <c r="A44" s="3">
        <v>41</v>
      </c>
      <c r="B44" s="3" t="s">
        <v>447</v>
      </c>
      <c r="C44" s="9" t="s">
        <v>338</v>
      </c>
      <c r="D44" s="9">
        <v>0</v>
      </c>
      <c r="E44" s="9" t="s">
        <v>516</v>
      </c>
      <c r="F44" s="3">
        <v>3</v>
      </c>
      <c r="G44" s="3"/>
      <c r="H44" s="3">
        <v>0</v>
      </c>
      <c r="I44" s="3">
        <v>0</v>
      </c>
      <c r="J44" s="3">
        <v>0</v>
      </c>
      <c r="K44" s="3">
        <v>0</v>
      </c>
      <c r="L44" s="3">
        <v>2</v>
      </c>
      <c r="M44" s="3">
        <v>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18" customHeight="1" spans="1:32">
      <c r="A45" s="3">
        <v>42</v>
      </c>
      <c r="B45" s="3" t="s">
        <v>447</v>
      </c>
      <c r="C45" s="9" t="s">
        <v>382</v>
      </c>
      <c r="D45" s="9">
        <v>0</v>
      </c>
      <c r="E45" s="9" t="s">
        <v>517</v>
      </c>
      <c r="F45" s="3">
        <v>3</v>
      </c>
      <c r="G45" s="3"/>
      <c r="H45" s="3">
        <v>6</v>
      </c>
      <c r="I45" s="3">
        <v>0</v>
      </c>
      <c r="J45" s="3">
        <v>3</v>
      </c>
      <c r="K45" s="3">
        <v>0</v>
      </c>
      <c r="L45" s="3">
        <v>3</v>
      </c>
      <c r="M45" s="3">
        <v>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8" customHeight="1" spans="1:32">
      <c r="A46" s="3">
        <v>43</v>
      </c>
      <c r="B46" s="3" t="s">
        <v>447</v>
      </c>
      <c r="C46" s="9" t="s">
        <v>339</v>
      </c>
      <c r="D46" s="9">
        <v>0</v>
      </c>
      <c r="E46" s="9" t="s">
        <v>518</v>
      </c>
      <c r="F46" s="3">
        <v>3</v>
      </c>
      <c r="G46" s="3"/>
      <c r="H46" s="3">
        <v>4</v>
      </c>
      <c r="I46" s="3">
        <v>0</v>
      </c>
      <c r="J46" s="3">
        <v>0</v>
      </c>
      <c r="K46" s="3">
        <v>0</v>
      </c>
      <c r="L46" s="3">
        <v>2</v>
      </c>
      <c r="M46" s="3">
        <v>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8" customHeight="1" spans="1:32">
      <c r="A47" s="3">
        <v>44</v>
      </c>
      <c r="B47" s="3" t="s">
        <v>447</v>
      </c>
      <c r="C47" s="9" t="s">
        <v>384</v>
      </c>
      <c r="D47" s="9">
        <v>0</v>
      </c>
      <c r="E47" s="9" t="s">
        <v>519</v>
      </c>
      <c r="F47" s="3">
        <v>3</v>
      </c>
      <c r="G47" s="3"/>
      <c r="H47" s="3">
        <v>1</v>
      </c>
      <c r="I47" s="3">
        <v>0</v>
      </c>
      <c r="J47" s="3">
        <v>2</v>
      </c>
      <c r="K47" s="3">
        <v>0</v>
      </c>
      <c r="L47" s="3">
        <v>1</v>
      </c>
      <c r="M47" s="3">
        <v>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8" customHeight="1" spans="1:32">
      <c r="A48" s="3">
        <v>45</v>
      </c>
      <c r="B48" s="3" t="s">
        <v>447</v>
      </c>
      <c r="C48" s="9" t="s">
        <v>387</v>
      </c>
      <c r="D48" s="9">
        <v>0</v>
      </c>
      <c r="E48" s="9" t="s">
        <v>520</v>
      </c>
      <c r="F48" s="3">
        <v>3</v>
      </c>
      <c r="G48" s="3"/>
      <c r="H48" s="3">
        <v>0</v>
      </c>
      <c r="I48" s="3">
        <v>0</v>
      </c>
      <c r="J48" s="3">
        <v>0</v>
      </c>
      <c r="K48" s="3">
        <v>4</v>
      </c>
      <c r="L48" s="3">
        <v>0</v>
      </c>
      <c r="M48" s="3">
        <v>0.5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8" customHeight="1" spans="1:32">
      <c r="A49" s="3">
        <v>46</v>
      </c>
      <c r="B49" s="3" t="s">
        <v>447</v>
      </c>
      <c r="C49" s="9" t="s">
        <v>448</v>
      </c>
      <c r="D49" s="9">
        <v>0</v>
      </c>
      <c r="E49" s="9" t="s">
        <v>521</v>
      </c>
      <c r="F49" s="3">
        <v>3</v>
      </c>
      <c r="G49" s="3"/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8" customHeight="1" spans="1:32">
      <c r="A50" s="3">
        <v>47</v>
      </c>
      <c r="B50" s="3" t="s">
        <v>449</v>
      </c>
      <c r="C50" s="9" t="s">
        <v>450</v>
      </c>
      <c r="D50" s="9">
        <v>0</v>
      </c>
      <c r="E50" s="9" t="s">
        <v>522</v>
      </c>
      <c r="F50" s="3">
        <v>3</v>
      </c>
      <c r="G50" s="3"/>
      <c r="H50" s="3">
        <v>4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8" customHeight="1" spans="1:32">
      <c r="A51" s="3">
        <v>48</v>
      </c>
      <c r="B51" s="3" t="s">
        <v>308</v>
      </c>
      <c r="C51" s="9" t="s">
        <v>82</v>
      </c>
      <c r="D51" s="9">
        <v>0</v>
      </c>
      <c r="E51" s="9" t="s">
        <v>519</v>
      </c>
      <c r="F51" s="3">
        <v>8</v>
      </c>
      <c r="G51" s="3"/>
      <c r="H51" s="3">
        <v>2</v>
      </c>
      <c r="I51" s="3">
        <v>0</v>
      </c>
      <c r="J51" s="3">
        <v>2</v>
      </c>
      <c r="K51" s="3">
        <v>0</v>
      </c>
      <c r="L51" s="3">
        <v>2</v>
      </c>
      <c r="M51" s="3">
        <v>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18" customHeight="1" spans="1:32">
      <c r="A52" s="3">
        <v>49</v>
      </c>
      <c r="B52" s="3" t="s">
        <v>308</v>
      </c>
      <c r="C52" s="9" t="s">
        <v>130</v>
      </c>
      <c r="D52" s="9">
        <v>0</v>
      </c>
      <c r="E52" s="9" t="s">
        <v>523</v>
      </c>
      <c r="F52" s="3">
        <v>8</v>
      </c>
      <c r="G52" s="3"/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8" customHeight="1" spans="1:32">
      <c r="A53" s="3">
        <v>50</v>
      </c>
      <c r="B53" s="3" t="s">
        <v>308</v>
      </c>
      <c r="C53" s="9" t="s">
        <v>56</v>
      </c>
      <c r="D53" s="9">
        <v>0</v>
      </c>
      <c r="E53" s="9" t="s">
        <v>524</v>
      </c>
      <c r="F53" s="3">
        <v>8</v>
      </c>
      <c r="G53" s="3"/>
      <c r="H53" s="3">
        <v>0</v>
      </c>
      <c r="I53" s="3">
        <v>0</v>
      </c>
      <c r="J53" s="3">
        <v>0</v>
      </c>
      <c r="K53" s="3">
        <v>0</v>
      </c>
      <c r="L53" s="3">
        <v>2</v>
      </c>
      <c r="M53" s="3">
        <v>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8" customHeight="1" spans="1:32">
      <c r="A54" s="3">
        <v>51</v>
      </c>
      <c r="B54" s="3" t="s">
        <v>308</v>
      </c>
      <c r="C54" s="9" t="s">
        <v>58</v>
      </c>
      <c r="D54" s="9">
        <v>0</v>
      </c>
      <c r="E54" s="9" t="s">
        <v>525</v>
      </c>
      <c r="F54" s="3">
        <v>8</v>
      </c>
      <c r="G54" s="3"/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8" customHeight="1" spans="1:32">
      <c r="A55" s="3">
        <v>52</v>
      </c>
      <c r="B55" s="3" t="s">
        <v>308</v>
      </c>
      <c r="C55" s="9" t="s">
        <v>348</v>
      </c>
      <c r="D55" s="9">
        <v>0</v>
      </c>
      <c r="E55" s="9" t="s">
        <v>526</v>
      </c>
      <c r="F55" s="3">
        <v>8</v>
      </c>
      <c r="G55" s="3"/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8" customHeight="1" spans="1:32">
      <c r="A56" s="3">
        <v>53</v>
      </c>
      <c r="B56" s="3" t="s">
        <v>308</v>
      </c>
      <c r="C56" s="9" t="s">
        <v>451</v>
      </c>
      <c r="D56" s="9">
        <v>0</v>
      </c>
      <c r="E56" s="9" t="s">
        <v>527</v>
      </c>
      <c r="F56" s="3">
        <v>3</v>
      </c>
      <c r="G56" s="3"/>
      <c r="H56" s="3">
        <v>0</v>
      </c>
      <c r="I56" s="3">
        <v>0</v>
      </c>
      <c r="J56" s="3">
        <v>0</v>
      </c>
      <c r="K56" s="3">
        <v>0</v>
      </c>
      <c r="L56" s="3">
        <v>7</v>
      </c>
      <c r="M56" s="3">
        <v>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8" customHeight="1" spans="1:32">
      <c r="A57" s="3">
        <v>54</v>
      </c>
      <c r="B57" s="3" t="s">
        <v>392</v>
      </c>
      <c r="C57" s="9" t="s">
        <v>201</v>
      </c>
      <c r="D57" s="9">
        <v>0</v>
      </c>
      <c r="E57" s="9"/>
      <c r="F57" s="3">
        <v>8</v>
      </c>
      <c r="G57" s="3"/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8" customHeight="1" spans="1:32">
      <c r="A58" s="3">
        <v>55</v>
      </c>
      <c r="B58" s="3" t="s">
        <v>392</v>
      </c>
      <c r="C58" s="9" t="s">
        <v>393</v>
      </c>
      <c r="D58" s="9">
        <v>0</v>
      </c>
      <c r="E58" s="9" t="s">
        <v>528</v>
      </c>
      <c r="F58" s="3">
        <v>3</v>
      </c>
      <c r="G58" s="3"/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8" customHeight="1" spans="1:32">
      <c r="A59" s="3">
        <v>56</v>
      </c>
      <c r="B59" s="3" t="s">
        <v>392</v>
      </c>
      <c r="C59" s="9" t="s">
        <v>240</v>
      </c>
      <c r="D59" s="9">
        <v>0</v>
      </c>
      <c r="F59" s="3">
        <v>3</v>
      </c>
      <c r="G59" s="3">
        <v>5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8" customHeight="1" spans="1:32">
      <c r="A60" s="3">
        <v>57</v>
      </c>
      <c r="B60" s="3" t="s">
        <v>392</v>
      </c>
      <c r="C60" s="9" t="s">
        <v>86</v>
      </c>
      <c r="D60" s="9">
        <v>0</v>
      </c>
      <c r="E60" s="9" t="s">
        <v>529</v>
      </c>
      <c r="F60" s="3">
        <v>8</v>
      </c>
      <c r="G60" s="3"/>
      <c r="H60" s="3">
        <v>3</v>
      </c>
      <c r="I60" s="3">
        <v>0</v>
      </c>
      <c r="J60" s="3">
        <v>2</v>
      </c>
      <c r="K60" s="3">
        <v>0</v>
      </c>
      <c r="L60" s="3">
        <v>0</v>
      </c>
      <c r="M60" s="3">
        <v>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8" customHeight="1" spans="1:32">
      <c r="A61" s="3">
        <v>58</v>
      </c>
      <c r="B61" s="3" t="s">
        <v>392</v>
      </c>
      <c r="C61" s="9" t="s">
        <v>247</v>
      </c>
      <c r="D61" s="9">
        <v>0</v>
      </c>
      <c r="E61" s="9" t="s">
        <v>530</v>
      </c>
      <c r="F61" s="3">
        <v>8</v>
      </c>
      <c r="G61" s="3"/>
      <c r="H61" s="3">
        <v>5</v>
      </c>
      <c r="I61" s="3">
        <v>0</v>
      </c>
      <c r="J61" s="3">
        <v>0</v>
      </c>
      <c r="K61" s="3">
        <v>0</v>
      </c>
      <c r="L61" s="3">
        <v>3</v>
      </c>
      <c r="M61" s="3">
        <v>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8" customHeight="1" spans="1:32">
      <c r="A62" s="3">
        <v>59</v>
      </c>
      <c r="B62" s="3" t="s">
        <v>392</v>
      </c>
      <c r="C62" s="204" t="s">
        <v>311</v>
      </c>
      <c r="D62" s="9">
        <v>0</v>
      </c>
      <c r="E62" s="9" t="s">
        <v>531</v>
      </c>
      <c r="F62" s="3">
        <v>3</v>
      </c>
      <c r="G62" s="3"/>
      <c r="H62" s="3">
        <v>4</v>
      </c>
      <c r="I62" s="3">
        <v>0</v>
      </c>
      <c r="J62" s="3">
        <v>0</v>
      </c>
      <c r="K62" s="3">
        <v>0</v>
      </c>
      <c r="L62" s="3">
        <v>4</v>
      </c>
      <c r="M62" s="3">
        <v>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8" customHeight="1" spans="1:32">
      <c r="A63" s="3">
        <v>60</v>
      </c>
      <c r="B63" s="3" t="s">
        <v>392</v>
      </c>
      <c r="C63" s="204" t="s">
        <v>315</v>
      </c>
      <c r="D63" s="9">
        <v>0</v>
      </c>
      <c r="E63" s="9" t="s">
        <v>532</v>
      </c>
      <c r="F63" s="3">
        <v>3</v>
      </c>
      <c r="G63" s="3"/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8" customHeight="1" spans="1:32">
      <c r="A64" s="3">
        <v>61</v>
      </c>
      <c r="B64" s="3" t="s">
        <v>392</v>
      </c>
      <c r="C64" s="9" t="s">
        <v>349</v>
      </c>
      <c r="D64" s="9">
        <v>0</v>
      </c>
      <c r="E64" s="9" t="s">
        <v>533</v>
      </c>
      <c r="F64" s="3">
        <v>3</v>
      </c>
      <c r="G64" s="3"/>
      <c r="H64" s="3">
        <v>6</v>
      </c>
      <c r="I64" s="3">
        <v>0</v>
      </c>
      <c r="J64" s="3">
        <v>4</v>
      </c>
      <c r="K64" s="3">
        <v>0</v>
      </c>
      <c r="L64" s="3">
        <v>3</v>
      </c>
      <c r="M64" s="3">
        <v>0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8" customHeight="1" spans="1:32">
      <c r="A65" s="3">
        <v>62</v>
      </c>
      <c r="B65" s="3" t="s">
        <v>392</v>
      </c>
      <c r="C65" s="33" t="s">
        <v>394</v>
      </c>
      <c r="D65" s="9">
        <v>-6.5</v>
      </c>
      <c r="E65" s="9" t="s">
        <v>534</v>
      </c>
      <c r="F65" s="3">
        <v>0</v>
      </c>
      <c r="G65" s="3"/>
      <c r="H65" s="3">
        <v>0</v>
      </c>
      <c r="I65" s="3">
        <v>2</v>
      </c>
      <c r="J65" s="3">
        <v>0</v>
      </c>
      <c r="K65" s="3">
        <v>0</v>
      </c>
      <c r="L65" s="3">
        <v>0</v>
      </c>
      <c r="M65" s="3">
        <v>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8" customHeight="1" spans="1:32">
      <c r="A66" s="3">
        <v>63</v>
      </c>
      <c r="B66" s="3" t="s">
        <v>392</v>
      </c>
      <c r="C66" s="9" t="s">
        <v>395</v>
      </c>
      <c r="D66" s="9">
        <v>0</v>
      </c>
      <c r="E66" s="9" t="s">
        <v>535</v>
      </c>
      <c r="F66" s="3">
        <v>3</v>
      </c>
      <c r="G66" s="3"/>
      <c r="H66" s="3">
        <v>0</v>
      </c>
      <c r="I66" s="3">
        <v>0</v>
      </c>
      <c r="J66" s="3">
        <v>0</v>
      </c>
      <c r="K66" s="3">
        <v>0</v>
      </c>
      <c r="L66" s="3">
        <v>2</v>
      </c>
      <c r="M66" s="3">
        <v>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8" customHeight="1" spans="1:32">
      <c r="A67" s="3">
        <v>64</v>
      </c>
      <c r="B67" s="3" t="s">
        <v>392</v>
      </c>
      <c r="C67" s="9" t="s">
        <v>241</v>
      </c>
      <c r="D67" s="9">
        <v>0</v>
      </c>
      <c r="E67" s="9" t="s">
        <v>536</v>
      </c>
      <c r="F67" s="3">
        <v>3</v>
      </c>
      <c r="G67" s="3">
        <v>5</v>
      </c>
      <c r="H67" s="3">
        <v>5</v>
      </c>
      <c r="I67" s="3">
        <v>0</v>
      </c>
      <c r="J67" s="3">
        <v>0</v>
      </c>
      <c r="K67" s="3">
        <v>0</v>
      </c>
      <c r="L67" s="3">
        <v>1</v>
      </c>
      <c r="M67" s="3">
        <v>0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8" customHeight="1" spans="1:32">
      <c r="A68" s="3">
        <v>65</v>
      </c>
      <c r="B68" s="3" t="s">
        <v>392</v>
      </c>
      <c r="C68" s="9" t="s">
        <v>396</v>
      </c>
      <c r="D68" s="9">
        <v>0</v>
      </c>
      <c r="E68" s="9" t="s">
        <v>537</v>
      </c>
      <c r="F68" s="3">
        <v>3</v>
      </c>
      <c r="G68" s="3"/>
      <c r="H68" s="3">
        <v>0</v>
      </c>
      <c r="I68" s="3">
        <v>0</v>
      </c>
      <c r="J68" s="3">
        <v>0</v>
      </c>
      <c r="K68" s="3">
        <v>0</v>
      </c>
      <c r="L68" s="3">
        <v>2</v>
      </c>
      <c r="M68" s="3">
        <v>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20.25" customHeight="1" spans="1:32">
      <c r="A69" s="3">
        <v>66</v>
      </c>
      <c r="B69" s="3" t="s">
        <v>392</v>
      </c>
      <c r="C69" s="9" t="s">
        <v>397</v>
      </c>
      <c r="D69" s="9">
        <v>30</v>
      </c>
      <c r="E69" s="9" t="s">
        <v>538</v>
      </c>
      <c r="F69" s="3">
        <v>3</v>
      </c>
      <c r="G69" s="3"/>
      <c r="H69" s="3">
        <v>4</v>
      </c>
      <c r="I69" s="3">
        <v>0</v>
      </c>
      <c r="J69" s="3">
        <v>2</v>
      </c>
      <c r="K69" s="3">
        <v>0</v>
      </c>
      <c r="L69" s="3">
        <v>4</v>
      </c>
      <c r="M69" s="3">
        <v>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8" customHeight="1" spans="1:32">
      <c r="A70" s="3">
        <v>67</v>
      </c>
      <c r="B70" s="3" t="s">
        <v>392</v>
      </c>
      <c r="C70" s="9" t="s">
        <v>398</v>
      </c>
      <c r="D70" s="9">
        <v>0</v>
      </c>
      <c r="E70" s="9" t="s">
        <v>539</v>
      </c>
      <c r="F70" s="3">
        <v>3</v>
      </c>
      <c r="G70" s="3"/>
      <c r="H70" s="3">
        <v>7</v>
      </c>
      <c r="I70" s="3">
        <v>0</v>
      </c>
      <c r="J70" s="3">
        <v>5</v>
      </c>
      <c r="K70" s="3">
        <v>3</v>
      </c>
      <c r="L70" s="3">
        <v>1</v>
      </c>
      <c r="M70" s="3">
        <v>0.5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8" customHeight="1" spans="1:32">
      <c r="A71" s="10">
        <v>68</v>
      </c>
      <c r="B71" s="3" t="s">
        <v>392</v>
      </c>
      <c r="C71" s="9" t="s">
        <v>399</v>
      </c>
      <c r="D71" s="9">
        <v>0</v>
      </c>
      <c r="E71" s="9" t="s">
        <v>540</v>
      </c>
      <c r="F71" s="3">
        <v>0</v>
      </c>
      <c r="G71" s="3"/>
      <c r="H71" s="3">
        <v>0</v>
      </c>
      <c r="I71" s="3">
        <v>2</v>
      </c>
      <c r="J71" s="3">
        <v>0</v>
      </c>
      <c r="K71" s="3">
        <v>0</v>
      </c>
      <c r="L71" s="3">
        <v>2</v>
      </c>
      <c r="M71" s="3">
        <v>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8" customHeight="1" spans="1:32">
      <c r="A72" s="3">
        <v>69</v>
      </c>
      <c r="B72" s="3" t="s">
        <v>392</v>
      </c>
      <c r="C72" s="9" t="s">
        <v>400</v>
      </c>
      <c r="D72" s="9">
        <v>0</v>
      </c>
      <c r="E72" s="9" t="s">
        <v>541</v>
      </c>
      <c r="F72" s="3">
        <v>3</v>
      </c>
      <c r="G72" s="3"/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8" customHeight="1" spans="1:32">
      <c r="A73" s="3">
        <v>70</v>
      </c>
      <c r="B73" s="3" t="s">
        <v>392</v>
      </c>
      <c r="C73" s="9" t="s">
        <v>402</v>
      </c>
      <c r="D73" s="9">
        <v>0</v>
      </c>
      <c r="E73" s="9" t="s">
        <v>526</v>
      </c>
      <c r="F73" s="3">
        <v>3</v>
      </c>
      <c r="G73" s="3"/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8" customHeight="1" spans="1:32">
      <c r="A74" s="3">
        <v>71</v>
      </c>
      <c r="B74" s="3" t="s">
        <v>392</v>
      </c>
      <c r="C74" s="9" t="s">
        <v>428</v>
      </c>
      <c r="D74" s="9">
        <v>0</v>
      </c>
      <c r="E74" s="9" t="s">
        <v>542</v>
      </c>
      <c r="F74" s="3">
        <v>8</v>
      </c>
      <c r="G74" s="3"/>
      <c r="H74" s="3">
        <v>2</v>
      </c>
      <c r="I74" s="3">
        <v>0</v>
      </c>
      <c r="J74" s="3">
        <v>0</v>
      </c>
      <c r="K74" s="3">
        <v>0</v>
      </c>
      <c r="L74" s="3">
        <v>2</v>
      </c>
      <c r="M74" s="3">
        <v>0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8" customHeight="1" spans="1:32">
      <c r="A75" s="3">
        <v>72</v>
      </c>
      <c r="B75" s="3" t="s">
        <v>392</v>
      </c>
      <c r="C75" s="9" t="s">
        <v>429</v>
      </c>
      <c r="D75" s="9">
        <v>0</v>
      </c>
      <c r="E75" s="9" t="s">
        <v>532</v>
      </c>
      <c r="F75" s="3">
        <v>3</v>
      </c>
      <c r="G75" s="3"/>
      <c r="H75" s="3">
        <v>3</v>
      </c>
      <c r="I75" s="3">
        <v>0.5</v>
      </c>
      <c r="J75" s="3">
        <v>1</v>
      </c>
      <c r="K75" s="3">
        <v>1</v>
      </c>
      <c r="L75" s="3">
        <v>2</v>
      </c>
      <c r="M75" s="3">
        <v>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ht="18" customHeight="1" spans="1:32">
      <c r="A76" s="3">
        <v>73</v>
      </c>
      <c r="B76" s="3" t="s">
        <v>392</v>
      </c>
      <c r="C76" s="9" t="s">
        <v>430</v>
      </c>
      <c r="D76" s="9">
        <v>0</v>
      </c>
      <c r="E76" s="9" t="s">
        <v>543</v>
      </c>
      <c r="F76" s="3">
        <v>3</v>
      </c>
      <c r="G76" s="3"/>
      <c r="H76" s="3">
        <v>0</v>
      </c>
      <c r="I76" s="3">
        <v>0</v>
      </c>
      <c r="J76" s="3">
        <v>0</v>
      </c>
      <c r="K76" s="3">
        <v>0</v>
      </c>
      <c r="L76" s="3">
        <v>2</v>
      </c>
      <c r="M76" s="3">
        <v>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18" customHeight="1" spans="1:32">
      <c r="A77" s="3">
        <v>74</v>
      </c>
      <c r="B77" s="3" t="s">
        <v>392</v>
      </c>
      <c r="C77" s="9" t="s">
        <v>452</v>
      </c>
      <c r="D77" s="9">
        <v>0</v>
      </c>
      <c r="E77" s="9" t="s">
        <v>544</v>
      </c>
      <c r="F77" s="3">
        <v>8</v>
      </c>
      <c r="G77" s="3"/>
      <c r="H77" s="3">
        <v>6</v>
      </c>
      <c r="I77" s="3">
        <v>0</v>
      </c>
      <c r="J77" s="3">
        <v>2</v>
      </c>
      <c r="K77" s="3">
        <v>0</v>
      </c>
      <c r="L77" s="3">
        <v>6</v>
      </c>
      <c r="M77" s="3">
        <v>0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18" customHeight="1" spans="1:32">
      <c r="A78" s="3">
        <v>75</v>
      </c>
      <c r="B78" s="3" t="s">
        <v>403</v>
      </c>
      <c r="C78" s="9" t="s">
        <v>79</v>
      </c>
      <c r="D78" s="9">
        <v>0</v>
      </c>
      <c r="E78" s="9" t="s">
        <v>545</v>
      </c>
      <c r="F78" s="3">
        <v>3</v>
      </c>
      <c r="G78" s="3">
        <v>4</v>
      </c>
      <c r="H78" s="3">
        <v>2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/>
      <c r="O78" s="10" t="s">
        <v>546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18" customHeight="1" spans="1:32">
      <c r="A79" s="3">
        <v>76</v>
      </c>
      <c r="B79" s="3" t="s">
        <v>403</v>
      </c>
      <c r="C79" s="9" t="s">
        <v>404</v>
      </c>
      <c r="D79" s="9">
        <v>0</v>
      </c>
      <c r="E79" s="9" t="s">
        <v>547</v>
      </c>
      <c r="F79" s="3">
        <v>3</v>
      </c>
      <c r="G79" s="3"/>
      <c r="H79" s="3">
        <v>2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8" customHeight="1" spans="1:32">
      <c r="A80" s="3">
        <v>77</v>
      </c>
      <c r="B80" s="3" t="s">
        <v>403</v>
      </c>
      <c r="C80" s="9" t="s">
        <v>405</v>
      </c>
      <c r="D80" s="9">
        <v>0</v>
      </c>
      <c r="E80" s="9" t="s">
        <v>548</v>
      </c>
      <c r="F80" s="3">
        <v>3</v>
      </c>
      <c r="G80" s="3"/>
      <c r="H80" s="3">
        <v>0</v>
      </c>
      <c r="I80" s="3">
        <v>0</v>
      </c>
      <c r="J80" s="3">
        <v>0</v>
      </c>
      <c r="K80" s="3">
        <v>0</v>
      </c>
      <c r="L80" s="3">
        <v>6</v>
      </c>
      <c r="M80" s="3">
        <v>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8" customHeight="1" spans="1:32">
      <c r="A81" s="3">
        <v>78</v>
      </c>
      <c r="B81" s="3" t="s">
        <v>403</v>
      </c>
      <c r="C81" s="9" t="s">
        <v>406</v>
      </c>
      <c r="D81" s="9">
        <v>0</v>
      </c>
      <c r="E81" s="9" t="s">
        <v>549</v>
      </c>
      <c r="F81" s="3">
        <v>3</v>
      </c>
      <c r="G81" s="3"/>
      <c r="H81" s="3">
        <v>6</v>
      </c>
      <c r="I81" s="3">
        <v>0</v>
      </c>
      <c r="J81" s="3">
        <v>0</v>
      </c>
      <c r="K81" s="3">
        <v>0</v>
      </c>
      <c r="L81" s="3">
        <v>3</v>
      </c>
      <c r="M81" s="3">
        <v>0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8" customHeight="1" spans="1:32">
      <c r="A82" s="3">
        <v>79</v>
      </c>
      <c r="B82" s="3" t="s">
        <v>403</v>
      </c>
      <c r="C82" s="9" t="s">
        <v>432</v>
      </c>
      <c r="D82" s="9">
        <v>0</v>
      </c>
      <c r="E82" s="9" t="s">
        <v>550</v>
      </c>
      <c r="F82" s="3">
        <v>3</v>
      </c>
      <c r="G82" s="3"/>
      <c r="H82" s="3">
        <v>1</v>
      </c>
      <c r="I82" s="3">
        <v>0</v>
      </c>
      <c r="J82" s="3">
        <v>0</v>
      </c>
      <c r="K82" s="3">
        <v>0</v>
      </c>
      <c r="L82" s="3">
        <v>2</v>
      </c>
      <c r="M82" s="3">
        <v>0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8" customHeight="1" spans="1:32">
      <c r="A83" s="3">
        <v>80</v>
      </c>
      <c r="B83" s="3" t="s">
        <v>403</v>
      </c>
      <c r="C83" s="9" t="s">
        <v>433</v>
      </c>
      <c r="D83" s="9">
        <v>0</v>
      </c>
      <c r="E83" s="9" t="s">
        <v>551</v>
      </c>
      <c r="F83" s="3">
        <v>3</v>
      </c>
      <c r="G83" s="3"/>
      <c r="H83" s="3">
        <v>3</v>
      </c>
      <c r="I83" s="3">
        <v>0</v>
      </c>
      <c r="J83" s="3">
        <v>0</v>
      </c>
      <c r="K83" s="3">
        <v>0</v>
      </c>
      <c r="L83" s="3">
        <v>2</v>
      </c>
      <c r="M83" s="3">
        <v>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8" customHeight="1" spans="1:32">
      <c r="A84" s="3">
        <v>81</v>
      </c>
      <c r="B84" s="3" t="s">
        <v>403</v>
      </c>
      <c r="C84" s="9" t="s">
        <v>434</v>
      </c>
      <c r="D84" s="9">
        <v>0</v>
      </c>
      <c r="E84" s="9" t="s">
        <v>552</v>
      </c>
      <c r="F84" s="3">
        <v>8</v>
      </c>
      <c r="G84" s="3"/>
      <c r="H84" s="3">
        <v>4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8" customHeight="1" spans="1:32">
      <c r="A85" s="3">
        <v>82</v>
      </c>
      <c r="B85" s="3" t="s">
        <v>403</v>
      </c>
      <c r="C85" s="9" t="s">
        <v>435</v>
      </c>
      <c r="D85" s="9">
        <v>0</v>
      </c>
      <c r="E85" s="9" t="s">
        <v>553</v>
      </c>
      <c r="F85" s="3">
        <v>3</v>
      </c>
      <c r="G85" s="3"/>
      <c r="H85" s="3">
        <v>4</v>
      </c>
      <c r="I85" s="3">
        <v>0</v>
      </c>
      <c r="J85" s="3">
        <v>1</v>
      </c>
      <c r="K85" s="3">
        <v>0</v>
      </c>
      <c r="L85" s="3">
        <v>1</v>
      </c>
      <c r="M85" s="3">
        <v>0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8" customHeight="1" spans="1:32">
      <c r="A86" s="3">
        <v>83</v>
      </c>
      <c r="B86" s="3" t="s">
        <v>403</v>
      </c>
      <c r="C86" s="33" t="s">
        <v>436</v>
      </c>
      <c r="D86" s="9">
        <v>2</v>
      </c>
      <c r="E86" s="9"/>
      <c r="F86" s="3">
        <v>3</v>
      </c>
      <c r="G86" s="3"/>
      <c r="H86" s="3">
        <v>3</v>
      </c>
      <c r="I86" s="3">
        <v>1</v>
      </c>
      <c r="J86" s="3">
        <v>1</v>
      </c>
      <c r="K86" s="3">
        <v>2</v>
      </c>
      <c r="L86" s="3">
        <v>0</v>
      </c>
      <c r="M86" s="3">
        <v>0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8" customHeight="1" spans="1:32">
      <c r="A87" s="3">
        <v>84</v>
      </c>
      <c r="B87" s="3" t="s">
        <v>403</v>
      </c>
      <c r="C87" s="9" t="s">
        <v>438</v>
      </c>
      <c r="D87" s="9">
        <v>0</v>
      </c>
      <c r="E87" s="9" t="s">
        <v>554</v>
      </c>
      <c r="F87" s="3">
        <v>3</v>
      </c>
      <c r="G87" s="3"/>
      <c r="H87" s="3">
        <v>0</v>
      </c>
      <c r="I87" s="3">
        <v>0</v>
      </c>
      <c r="J87" s="3">
        <v>0</v>
      </c>
      <c r="K87" s="3">
        <v>1.5</v>
      </c>
      <c r="L87" s="3">
        <v>0</v>
      </c>
      <c r="M87" s="3">
        <v>0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8" customHeight="1" spans="1:32">
      <c r="A88" s="3">
        <v>85</v>
      </c>
      <c r="B88" s="3" t="s">
        <v>403</v>
      </c>
      <c r="C88" s="9" t="s">
        <v>453</v>
      </c>
      <c r="D88" s="9">
        <v>0</v>
      </c>
      <c r="E88" s="9" t="s">
        <v>555</v>
      </c>
      <c r="F88" s="3">
        <v>3</v>
      </c>
      <c r="G88" s="3"/>
      <c r="H88" s="3">
        <v>4</v>
      </c>
      <c r="I88" s="3">
        <v>0</v>
      </c>
      <c r="J88" s="3">
        <v>2</v>
      </c>
      <c r="K88" s="3">
        <v>0</v>
      </c>
      <c r="L88" s="3">
        <v>2</v>
      </c>
      <c r="M88" s="3">
        <v>0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ht="18" customHeight="1" spans="1:32">
      <c r="A89" s="3">
        <v>86</v>
      </c>
      <c r="B89" s="3" t="s">
        <v>403</v>
      </c>
      <c r="C89" s="9" t="s">
        <v>454</v>
      </c>
      <c r="D89" s="9">
        <v>0</v>
      </c>
      <c r="E89" s="9" t="s">
        <v>556</v>
      </c>
      <c r="F89" s="3">
        <v>3</v>
      </c>
      <c r="G89" s="3"/>
      <c r="H89" s="3">
        <v>4</v>
      </c>
      <c r="I89" s="3">
        <v>0</v>
      </c>
      <c r="J89" s="3">
        <v>2</v>
      </c>
      <c r="K89" s="3">
        <v>0</v>
      </c>
      <c r="L89" s="3">
        <v>1</v>
      </c>
      <c r="M89" s="3">
        <v>5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ht="18" customHeight="1" spans="1:32">
      <c r="A90" s="3">
        <v>87</v>
      </c>
      <c r="B90" s="3" t="s">
        <v>482</v>
      </c>
      <c r="C90" s="9" t="s">
        <v>456</v>
      </c>
      <c r="D90" s="9">
        <v>0</v>
      </c>
      <c r="E90" s="9" t="s">
        <v>557</v>
      </c>
      <c r="F90" s="3">
        <v>3</v>
      </c>
      <c r="G90" s="3">
        <v>5</v>
      </c>
      <c r="H90" s="3">
        <v>4</v>
      </c>
      <c r="I90" s="3">
        <v>0</v>
      </c>
      <c r="J90" s="3">
        <v>0</v>
      </c>
      <c r="K90" s="3">
        <v>2</v>
      </c>
      <c r="L90" s="3">
        <v>0</v>
      </c>
      <c r="M90" s="3">
        <v>0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8" customHeight="1" spans="1:32">
      <c r="A91" s="3">
        <v>88</v>
      </c>
      <c r="B91" s="3" t="s">
        <v>482</v>
      </c>
      <c r="C91" s="9" t="s">
        <v>317</v>
      </c>
      <c r="D91" s="9">
        <v>0</v>
      </c>
      <c r="E91" s="9" t="s">
        <v>558</v>
      </c>
      <c r="F91" s="3">
        <v>3</v>
      </c>
      <c r="G91" s="3">
        <v>5</v>
      </c>
      <c r="H91" s="3">
        <v>3</v>
      </c>
      <c r="I91" s="3">
        <v>0</v>
      </c>
      <c r="J91" s="3">
        <v>1</v>
      </c>
      <c r="K91" s="3">
        <v>0</v>
      </c>
      <c r="L91" s="3">
        <v>0</v>
      </c>
      <c r="M91" s="3">
        <v>0</v>
      </c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8" customHeight="1" spans="1:32">
      <c r="A92" s="3">
        <v>89</v>
      </c>
      <c r="B92" s="3" t="s">
        <v>482</v>
      </c>
      <c r="C92" s="9" t="s">
        <v>457</v>
      </c>
      <c r="D92" s="9">
        <v>0</v>
      </c>
      <c r="E92" s="9" t="s">
        <v>559</v>
      </c>
      <c r="F92" s="3">
        <v>3</v>
      </c>
      <c r="G92" s="3"/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0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8" customHeight="1" spans="1:32">
      <c r="A93" s="3">
        <v>90</v>
      </c>
      <c r="B93" s="3" t="s">
        <v>482</v>
      </c>
      <c r="C93" s="9" t="s">
        <v>458</v>
      </c>
      <c r="D93" s="9">
        <v>0</v>
      </c>
      <c r="E93" s="9" t="s">
        <v>560</v>
      </c>
      <c r="F93" s="3">
        <v>3</v>
      </c>
      <c r="G93" s="3"/>
      <c r="H93" s="3">
        <v>0</v>
      </c>
      <c r="I93" s="3">
        <v>0</v>
      </c>
      <c r="J93" s="3">
        <v>1</v>
      </c>
      <c r="K93" s="3">
        <v>1.5</v>
      </c>
      <c r="L93" s="3">
        <v>3</v>
      </c>
      <c r="M93" s="3">
        <v>0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18" customHeight="1" spans="1:32">
      <c r="A94" s="3">
        <v>91</v>
      </c>
      <c r="B94" s="3" t="s">
        <v>482</v>
      </c>
      <c r="C94" s="9" t="s">
        <v>320</v>
      </c>
      <c r="D94" s="9">
        <v>0.5</v>
      </c>
      <c r="E94" s="9" t="s">
        <v>561</v>
      </c>
      <c r="F94" s="3">
        <v>0</v>
      </c>
      <c r="G94" s="3"/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8" customHeight="1" spans="1:32">
      <c r="A95" s="3">
        <v>92</v>
      </c>
      <c r="B95" s="3" t="s">
        <v>482</v>
      </c>
      <c r="C95" s="204" t="s">
        <v>459</v>
      </c>
      <c r="D95" s="9">
        <v>0</v>
      </c>
      <c r="E95" s="9" t="s">
        <v>562</v>
      </c>
      <c r="F95" s="3">
        <v>3</v>
      </c>
      <c r="G95" s="3"/>
      <c r="H95" s="3">
        <v>6</v>
      </c>
      <c r="I95" s="3">
        <v>0</v>
      </c>
      <c r="J95" s="3">
        <v>0</v>
      </c>
      <c r="K95" s="3">
        <v>0</v>
      </c>
      <c r="L95" s="3">
        <v>6</v>
      </c>
      <c r="M95" s="3">
        <v>0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8" customHeight="1" spans="1:32">
      <c r="A96" s="3">
        <v>93</v>
      </c>
      <c r="B96" s="3" t="s">
        <v>482</v>
      </c>
      <c r="C96" s="204" t="s">
        <v>460</v>
      </c>
      <c r="D96" s="9">
        <v>0</v>
      </c>
      <c r="E96" s="9" t="s">
        <v>563</v>
      </c>
      <c r="F96" s="3">
        <v>3</v>
      </c>
      <c r="G96" s="3"/>
      <c r="H96" s="3">
        <v>0</v>
      </c>
      <c r="I96" s="3">
        <v>1</v>
      </c>
      <c r="J96" s="3">
        <v>4</v>
      </c>
      <c r="K96" s="3">
        <v>1</v>
      </c>
      <c r="L96" s="3">
        <v>0</v>
      </c>
      <c r="M96" s="3">
        <v>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8" customHeight="1" spans="1:32">
      <c r="A97" s="3">
        <v>94</v>
      </c>
      <c r="B97" s="3" t="s">
        <v>482</v>
      </c>
      <c r="C97" s="204" t="s">
        <v>461</v>
      </c>
      <c r="D97" s="9">
        <v>0</v>
      </c>
      <c r="E97" s="9" t="s">
        <v>564</v>
      </c>
      <c r="F97" s="3">
        <v>3</v>
      </c>
      <c r="G97" s="3"/>
      <c r="H97" s="3">
        <v>2</v>
      </c>
      <c r="I97" s="3">
        <v>0</v>
      </c>
      <c r="J97" s="3">
        <v>1</v>
      </c>
      <c r="K97" s="3">
        <v>0</v>
      </c>
      <c r="L97" s="3">
        <v>4</v>
      </c>
      <c r="M97" s="3">
        <v>0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8" customHeight="1" spans="1:32">
      <c r="A98" s="3">
        <v>95</v>
      </c>
      <c r="B98" s="3" t="s">
        <v>482</v>
      </c>
      <c r="C98" s="204" t="s">
        <v>462</v>
      </c>
      <c r="D98" s="9">
        <v>0</v>
      </c>
      <c r="E98" s="9" t="s">
        <v>565</v>
      </c>
      <c r="F98" s="3">
        <v>3</v>
      </c>
      <c r="G98" s="3"/>
      <c r="H98" s="3">
        <v>0</v>
      </c>
      <c r="I98" s="3">
        <v>0</v>
      </c>
      <c r="J98" s="3">
        <v>0</v>
      </c>
      <c r="K98" s="3">
        <v>0</v>
      </c>
      <c r="L98" s="3">
        <v>4</v>
      </c>
      <c r="M98" s="3">
        <v>0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18" customHeight="1" spans="1:32">
      <c r="A99" s="3">
        <v>96</v>
      </c>
      <c r="B99" s="3" t="s">
        <v>482</v>
      </c>
      <c r="C99" s="204" t="s">
        <v>463</v>
      </c>
      <c r="D99" s="9">
        <v>0</v>
      </c>
      <c r="E99" s="9" t="s">
        <v>566</v>
      </c>
      <c r="F99" s="3">
        <v>0</v>
      </c>
      <c r="G99" s="3"/>
      <c r="H99" s="3">
        <v>0</v>
      </c>
      <c r="I99" s="3">
        <v>1</v>
      </c>
      <c r="J99" s="3">
        <v>0</v>
      </c>
      <c r="K99" s="3">
        <v>2</v>
      </c>
      <c r="L99" s="3">
        <v>0</v>
      </c>
      <c r="M99" s="3">
        <v>3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18" customHeight="1" spans="1:32">
      <c r="A100" s="3">
        <v>97</v>
      </c>
      <c r="B100" s="3" t="s">
        <v>482</v>
      </c>
      <c r="C100" s="9" t="s">
        <v>350</v>
      </c>
      <c r="D100" s="9">
        <v>0</v>
      </c>
      <c r="E100" s="9" t="s">
        <v>567</v>
      </c>
      <c r="F100" s="3">
        <v>3</v>
      </c>
      <c r="G100" s="3"/>
      <c r="H100" s="3">
        <v>6</v>
      </c>
      <c r="I100" s="3">
        <v>0</v>
      </c>
      <c r="J100" s="3">
        <v>0</v>
      </c>
      <c r="K100" s="3">
        <v>0</v>
      </c>
      <c r="L100" s="3">
        <v>4</v>
      </c>
      <c r="M100" s="3">
        <v>0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8" customHeight="1" spans="1:32">
      <c r="A101" s="3">
        <v>98</v>
      </c>
      <c r="B101" s="3" t="s">
        <v>483</v>
      </c>
      <c r="C101" s="9" t="s">
        <v>470</v>
      </c>
      <c r="D101" s="9">
        <v>0</v>
      </c>
      <c r="E101" s="9" t="s">
        <v>568</v>
      </c>
      <c r="F101" s="3"/>
      <c r="G101" s="3"/>
      <c r="H101" s="3">
        <v>0</v>
      </c>
      <c r="I101" s="3">
        <v>0</v>
      </c>
      <c r="J101" s="3">
        <v>0</v>
      </c>
      <c r="K101" s="3">
        <v>0</v>
      </c>
      <c r="L101" s="3">
        <v>3</v>
      </c>
      <c r="M101" s="3">
        <v>0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18" customHeight="1" spans="1:32">
      <c r="A102" s="3">
        <v>99</v>
      </c>
      <c r="B102" s="3" t="s">
        <v>483</v>
      </c>
      <c r="C102" s="9" t="s">
        <v>471</v>
      </c>
      <c r="D102" s="9">
        <v>0</v>
      </c>
      <c r="E102" s="9" t="s">
        <v>569</v>
      </c>
      <c r="F102" s="3"/>
      <c r="G102" s="3"/>
      <c r="H102" s="3">
        <v>4</v>
      </c>
      <c r="I102" s="3">
        <v>0</v>
      </c>
      <c r="J102" s="3">
        <v>2</v>
      </c>
      <c r="K102" s="3">
        <v>0</v>
      </c>
      <c r="L102" s="3">
        <v>0</v>
      </c>
      <c r="M102" s="3">
        <v>0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18" customHeight="1" spans="1:32">
      <c r="A103" s="3">
        <v>100</v>
      </c>
      <c r="B103" s="3" t="s">
        <v>483</v>
      </c>
      <c r="C103" s="9" t="s">
        <v>473</v>
      </c>
      <c r="D103" s="9">
        <v>0</v>
      </c>
      <c r="E103" s="9" t="s">
        <v>570</v>
      </c>
      <c r="F103" s="3">
        <v>8</v>
      </c>
      <c r="G103" s="3"/>
      <c r="H103" s="3">
        <v>4</v>
      </c>
      <c r="I103" s="3">
        <v>0</v>
      </c>
      <c r="J103" s="3">
        <v>2</v>
      </c>
      <c r="K103" s="3">
        <v>0</v>
      </c>
      <c r="L103" s="3">
        <v>3</v>
      </c>
      <c r="M103" s="3">
        <v>0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18" customHeight="1" spans="1:32">
      <c r="A104" s="3">
        <v>101</v>
      </c>
      <c r="B104" s="3" t="s">
        <v>483</v>
      </c>
      <c r="C104" s="9" t="s">
        <v>472</v>
      </c>
      <c r="D104" s="9">
        <v>0</v>
      </c>
      <c r="E104" s="9" t="s">
        <v>571</v>
      </c>
      <c r="F104" s="3">
        <v>3</v>
      </c>
      <c r="G104" s="3"/>
      <c r="H104" s="3">
        <v>11</v>
      </c>
      <c r="I104" s="3">
        <v>0</v>
      </c>
      <c r="J104" s="3">
        <v>4</v>
      </c>
      <c r="K104" s="3">
        <v>0</v>
      </c>
      <c r="L104" s="3">
        <v>4</v>
      </c>
      <c r="M104" s="3">
        <v>0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8" customHeight="1" spans="1:32">
      <c r="A105" s="3">
        <v>102</v>
      </c>
      <c r="B105" s="3" t="s">
        <v>484</v>
      </c>
      <c r="C105" s="9" t="s">
        <v>408</v>
      </c>
      <c r="D105" s="9">
        <v>7</v>
      </c>
      <c r="E105" s="9"/>
      <c r="F105" s="3">
        <v>8</v>
      </c>
      <c r="G105" s="3"/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8" customHeight="1" spans="1:32">
      <c r="A106" s="3">
        <v>103</v>
      </c>
      <c r="B106" s="3" t="s">
        <v>484</v>
      </c>
      <c r="C106" s="9" t="s">
        <v>476</v>
      </c>
      <c r="D106" s="9">
        <v>0</v>
      </c>
      <c r="E106" s="9"/>
      <c r="F106" s="3">
        <v>3</v>
      </c>
      <c r="G106" s="3"/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8" customHeight="1" spans="1:32">
      <c r="A107" s="3">
        <v>104</v>
      </c>
      <c r="B107" s="3" t="s">
        <v>484</v>
      </c>
      <c r="C107" s="9" t="s">
        <v>475</v>
      </c>
      <c r="D107" s="9">
        <v>0</v>
      </c>
      <c r="E107" s="9"/>
      <c r="F107" s="3">
        <v>3</v>
      </c>
      <c r="G107" s="3"/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8" customHeight="1" spans="1:32">
      <c r="A108" s="3">
        <v>105</v>
      </c>
      <c r="B108" s="3" t="s">
        <v>485</v>
      </c>
      <c r="C108" s="9" t="s">
        <v>164</v>
      </c>
      <c r="D108" s="9">
        <v>0</v>
      </c>
      <c r="E108" s="9" t="s">
        <v>572</v>
      </c>
      <c r="F108" s="3">
        <v>4.5</v>
      </c>
      <c r="G108" s="3"/>
      <c r="H108" s="3">
        <v>0</v>
      </c>
      <c r="I108" s="3">
        <v>1</v>
      </c>
      <c r="J108" s="3">
        <v>0</v>
      </c>
      <c r="K108" s="3">
        <v>0</v>
      </c>
      <c r="L108" s="3">
        <v>0</v>
      </c>
      <c r="M108" s="3">
        <v>1</v>
      </c>
      <c r="N108" s="3"/>
      <c r="O108" s="3">
        <v>1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8" customHeight="1" spans="1:32">
      <c r="A109" s="3">
        <v>106</v>
      </c>
      <c r="B109" s="3" t="s">
        <v>485</v>
      </c>
      <c r="C109" s="9" t="s">
        <v>415</v>
      </c>
      <c r="D109" s="9">
        <v>0</v>
      </c>
      <c r="E109" s="9"/>
      <c r="F109" s="3">
        <v>3</v>
      </c>
      <c r="G109" s="3">
        <v>5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8" customHeight="1" spans="1:32">
      <c r="A110" s="3">
        <v>107</v>
      </c>
      <c r="B110" s="3" t="s">
        <v>485</v>
      </c>
      <c r="C110" s="9" t="s">
        <v>359</v>
      </c>
      <c r="D110" s="9">
        <v>0</v>
      </c>
      <c r="E110" s="9" t="s">
        <v>512</v>
      </c>
      <c r="F110" s="3">
        <v>12.5</v>
      </c>
      <c r="G110" s="3"/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8" hidden="1" customHeight="1" spans="1:32">
      <c r="A111" s="3">
        <v>108</v>
      </c>
      <c r="B111" s="3" t="s">
        <v>486</v>
      </c>
      <c r="C111" s="9" t="s">
        <v>216</v>
      </c>
      <c r="D111" s="9">
        <v>0</v>
      </c>
      <c r="E111" s="9" t="s">
        <v>573</v>
      </c>
      <c r="F111" s="3">
        <v>0</v>
      </c>
      <c r="G111" s="3">
        <v>4</v>
      </c>
      <c r="H111" s="3">
        <v>0</v>
      </c>
      <c r="I111" s="3">
        <v>0</v>
      </c>
      <c r="J111" s="3">
        <v>0</v>
      </c>
      <c r="K111" s="3">
        <v>3</v>
      </c>
      <c r="L111" s="3">
        <v>0</v>
      </c>
      <c r="M111" s="3">
        <v>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7.25" customHeight="1" spans="1:32">
      <c r="A112" s="3">
        <v>108</v>
      </c>
      <c r="B112" s="10" t="s">
        <v>362</v>
      </c>
      <c r="C112" s="9" t="s">
        <v>93</v>
      </c>
      <c r="D112" s="3">
        <v>0</v>
      </c>
      <c r="E112" s="12"/>
      <c r="F112" s="3">
        <v>10</v>
      </c>
      <c r="G112" s="3">
        <v>5</v>
      </c>
      <c r="H112" s="12"/>
      <c r="I112" s="12"/>
      <c r="J112" s="12"/>
      <c r="K112" s="12"/>
      <c r="L112" s="12"/>
      <c r="M112" s="12"/>
      <c r="N112" s="3">
        <v>1</v>
      </c>
      <c r="O112" s="3">
        <v>1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ht="17.25" customHeight="1" spans="1:32">
      <c r="A113" s="3">
        <v>109</v>
      </c>
      <c r="B113" s="10" t="s">
        <v>574</v>
      </c>
      <c r="C113" s="9" t="s">
        <v>575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3">
        <v>2</v>
      </c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</sheetData>
  <mergeCells count="21">
    <mergeCell ref="A1:AF1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2:A3"/>
    <mergeCell ref="B2:B3"/>
    <mergeCell ref="C2:C3"/>
    <mergeCell ref="D2:D3"/>
    <mergeCell ref="E2:E3"/>
    <mergeCell ref="F2:F3"/>
    <mergeCell ref="G2:G3"/>
    <mergeCell ref="AF2:AF3"/>
  </mergeCells>
  <pageMargins left="0.75" right="0.75" top="1" bottom="1" header="0.5" footer="0.5"/>
  <pageSetup paperSize="9" orientation="portrait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22"/>
  <sheetViews>
    <sheetView tabSelected="1" zoomScale="130" zoomScaleNormal="130" topLeftCell="B1" workbookViewId="0">
      <pane ySplit="3" topLeftCell="A41" activePane="bottomLeft" state="frozen"/>
      <selection/>
      <selection pane="bottomLeft" activeCell="M44" sqref="M44"/>
    </sheetView>
  </sheetViews>
  <sheetFormatPr defaultColWidth="8.875" defaultRowHeight="18" customHeight="1"/>
  <cols>
    <col min="2" max="2" width="17.25" style="1" customWidth="1"/>
    <col min="6" max="6" width="10.5" customWidth="1"/>
    <col min="7" max="7" width="9.125" customWidth="1"/>
    <col min="8" max="8" width="12.5" customWidth="1"/>
    <col min="9" max="9" width="14.625" customWidth="1"/>
    <col min="10" max="10" width="9.125" customWidth="1"/>
    <col min="13" max="13" width="28.125" customWidth="1"/>
    <col min="42" max="42" width="15.5" customWidth="1"/>
  </cols>
  <sheetData>
    <row r="1" ht="38.1" customHeight="1" spans="1:42">
      <c r="A1" s="2" t="s">
        <v>576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ht="15.6" customHeight="1" spans="1:42">
      <c r="A2" s="3" t="s">
        <v>357</v>
      </c>
      <c r="B2" s="3" t="s">
        <v>160</v>
      </c>
      <c r="C2" s="3" t="s">
        <v>28</v>
      </c>
      <c r="D2" s="3" t="s">
        <v>412</v>
      </c>
      <c r="E2" s="3" t="s">
        <v>477</v>
      </c>
      <c r="F2" s="3" t="s">
        <v>9</v>
      </c>
      <c r="G2" s="3"/>
      <c r="H2" s="3"/>
      <c r="I2" s="3"/>
      <c r="J2" s="3" t="s">
        <v>11</v>
      </c>
      <c r="K2" s="3"/>
      <c r="L2" s="3"/>
      <c r="M2" s="3"/>
      <c r="N2" s="3" t="s">
        <v>13</v>
      </c>
      <c r="O2" s="3"/>
      <c r="P2" s="3"/>
      <c r="Q2" s="3"/>
      <c r="R2" s="3" t="s">
        <v>15</v>
      </c>
      <c r="S2" s="3"/>
      <c r="T2" s="3"/>
      <c r="U2" s="3"/>
      <c r="V2" s="3" t="s">
        <v>17</v>
      </c>
      <c r="W2" s="3"/>
      <c r="X2" s="3"/>
      <c r="Y2" s="3"/>
      <c r="Z2" s="3" t="s">
        <v>19</v>
      </c>
      <c r="AA2" s="3"/>
      <c r="AB2" s="3"/>
      <c r="AC2" s="3"/>
      <c r="AD2" s="3" t="s">
        <v>21</v>
      </c>
      <c r="AE2" s="3"/>
      <c r="AF2" s="3"/>
      <c r="AG2" s="3"/>
      <c r="AH2" s="3" t="s">
        <v>23</v>
      </c>
      <c r="AI2" s="3"/>
      <c r="AJ2" s="3"/>
      <c r="AK2" s="3"/>
      <c r="AL2" s="3" t="s">
        <v>25</v>
      </c>
      <c r="AM2" s="3"/>
      <c r="AN2" s="3"/>
      <c r="AO2" s="3"/>
      <c r="AP2" s="10" t="s">
        <v>489</v>
      </c>
    </row>
    <row r="3" ht="15.6" customHeight="1" spans="1:42">
      <c r="A3" s="3"/>
      <c r="B3" s="3"/>
      <c r="C3" s="3"/>
      <c r="D3" s="3"/>
      <c r="E3" s="3"/>
      <c r="F3" s="4" t="s">
        <v>31</v>
      </c>
      <c r="G3" s="5" t="s">
        <v>32</v>
      </c>
      <c r="H3" s="6" t="s">
        <v>30</v>
      </c>
      <c r="I3" s="6" t="s">
        <v>489</v>
      </c>
      <c r="J3" s="4" t="s">
        <v>31</v>
      </c>
      <c r="K3" s="5" t="s">
        <v>32</v>
      </c>
      <c r="L3" s="6" t="s">
        <v>30</v>
      </c>
      <c r="M3" s="6" t="s">
        <v>489</v>
      </c>
      <c r="N3" s="4" t="s">
        <v>31</v>
      </c>
      <c r="O3" s="5" t="s">
        <v>32</v>
      </c>
      <c r="P3" s="6" t="s">
        <v>30</v>
      </c>
      <c r="Q3" s="6" t="s">
        <v>489</v>
      </c>
      <c r="R3" s="4" t="s">
        <v>31</v>
      </c>
      <c r="S3" s="5" t="s">
        <v>32</v>
      </c>
      <c r="T3" s="6" t="s">
        <v>30</v>
      </c>
      <c r="U3" s="6" t="s">
        <v>489</v>
      </c>
      <c r="V3" s="4" t="s">
        <v>31</v>
      </c>
      <c r="W3" s="5" t="s">
        <v>32</v>
      </c>
      <c r="X3" s="6" t="s">
        <v>30</v>
      </c>
      <c r="Y3" s="6" t="s">
        <v>489</v>
      </c>
      <c r="Z3" s="4" t="s">
        <v>31</v>
      </c>
      <c r="AA3" s="5" t="s">
        <v>32</v>
      </c>
      <c r="AB3" s="6" t="s">
        <v>30</v>
      </c>
      <c r="AC3" s="6" t="s">
        <v>489</v>
      </c>
      <c r="AD3" s="4" t="s">
        <v>31</v>
      </c>
      <c r="AE3" s="5" t="s">
        <v>32</v>
      </c>
      <c r="AF3" s="6" t="s">
        <v>30</v>
      </c>
      <c r="AG3" s="6" t="s">
        <v>489</v>
      </c>
      <c r="AH3" s="4" t="s">
        <v>31</v>
      </c>
      <c r="AI3" s="5" t="s">
        <v>32</v>
      </c>
      <c r="AJ3" s="6" t="s">
        <v>30</v>
      </c>
      <c r="AK3" s="6" t="s">
        <v>489</v>
      </c>
      <c r="AL3" s="4" t="s">
        <v>31</v>
      </c>
      <c r="AM3" s="5" t="s">
        <v>32</v>
      </c>
      <c r="AN3" s="6" t="s">
        <v>30</v>
      </c>
      <c r="AO3" s="6" t="s">
        <v>489</v>
      </c>
      <c r="AP3" s="3"/>
    </row>
    <row r="4" ht="13.5" spans="1:42">
      <c r="A4" s="3">
        <v>1</v>
      </c>
      <c r="B4" s="3" t="s">
        <v>478</v>
      </c>
      <c r="C4" s="3" t="s">
        <v>40</v>
      </c>
      <c r="D4" s="3">
        <v>13</v>
      </c>
      <c r="E4" s="3"/>
      <c r="F4" s="3"/>
      <c r="G4" s="3"/>
      <c r="H4" s="7">
        <f>D4+F4-G4</f>
        <v>13</v>
      </c>
      <c r="I4" s="14"/>
      <c r="J4" s="3">
        <v>0</v>
      </c>
      <c r="K4" s="3">
        <v>0.5</v>
      </c>
      <c r="L4" s="3">
        <f t="shared" ref="L4:L6" si="0">H4+J4-K4</f>
        <v>12.5</v>
      </c>
      <c r="M4" s="15" t="s">
        <v>577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ht="16.5" customHeight="1" spans="1:42">
      <c r="A5" s="3">
        <v>2</v>
      </c>
      <c r="B5" s="3" t="s">
        <v>478</v>
      </c>
      <c r="C5" s="3" t="s">
        <v>122</v>
      </c>
      <c r="D5" s="3">
        <v>10</v>
      </c>
      <c r="E5" s="3"/>
      <c r="F5" s="3"/>
      <c r="G5" s="3"/>
      <c r="H5" s="7">
        <f t="shared" ref="H5:H69" si="1">D5+F5-G5</f>
        <v>10</v>
      </c>
      <c r="I5" s="14"/>
      <c r="J5" s="3">
        <v>0</v>
      </c>
      <c r="K5" s="3">
        <v>0</v>
      </c>
      <c r="L5" s="3">
        <f t="shared" si="0"/>
        <v>10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ht="94.5" spans="1:42">
      <c r="A6" s="3">
        <v>3</v>
      </c>
      <c r="B6" s="3" t="s">
        <v>479</v>
      </c>
      <c r="C6" s="8" t="s">
        <v>74</v>
      </c>
      <c r="D6" s="3">
        <v>8</v>
      </c>
      <c r="E6" s="3"/>
      <c r="F6" s="3"/>
      <c r="G6" s="3">
        <v>4</v>
      </c>
      <c r="H6" s="7">
        <f t="shared" si="1"/>
        <v>4</v>
      </c>
      <c r="I6" s="14"/>
      <c r="J6" s="3">
        <v>0</v>
      </c>
      <c r="K6" s="3">
        <v>0</v>
      </c>
      <c r="L6" s="3">
        <f t="shared" si="0"/>
        <v>4</v>
      </c>
      <c r="M6" s="15" t="s">
        <v>578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ht="16.5" customHeight="1" spans="1:42">
      <c r="A7" s="3">
        <v>4</v>
      </c>
      <c r="B7" s="3" t="s">
        <v>479</v>
      </c>
      <c r="C7" s="3" t="s">
        <v>69</v>
      </c>
      <c r="D7" s="3">
        <v>8</v>
      </c>
      <c r="E7" s="3"/>
      <c r="F7" s="3"/>
      <c r="G7" s="3"/>
      <c r="H7" s="7">
        <f t="shared" si="1"/>
        <v>8</v>
      </c>
      <c r="I7" s="14"/>
      <c r="J7" s="3">
        <v>0</v>
      </c>
      <c r="K7" s="3">
        <v>0</v>
      </c>
      <c r="L7" s="3">
        <f t="shared" ref="L7:L38" si="2">H7+J7-K7</f>
        <v>8</v>
      </c>
      <c r="M7" s="1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ht="27" spans="1:42">
      <c r="A8" s="3">
        <v>5</v>
      </c>
      <c r="B8" s="3" t="s">
        <v>479</v>
      </c>
      <c r="C8" s="9" t="s">
        <v>88</v>
      </c>
      <c r="D8" s="3">
        <v>8</v>
      </c>
      <c r="E8" s="3"/>
      <c r="F8" s="10">
        <v>3</v>
      </c>
      <c r="G8" s="10">
        <v>1.5</v>
      </c>
      <c r="H8" s="7">
        <f t="shared" si="1"/>
        <v>9.5</v>
      </c>
      <c r="I8" s="16" t="s">
        <v>579</v>
      </c>
      <c r="J8" s="3">
        <v>2</v>
      </c>
      <c r="K8" s="3">
        <v>1</v>
      </c>
      <c r="L8" s="3">
        <f t="shared" si="2"/>
        <v>10.5</v>
      </c>
      <c r="M8" s="15" t="s">
        <v>580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ht="16.5" customHeight="1" spans="1:42">
      <c r="A9" s="3">
        <v>6</v>
      </c>
      <c r="B9" s="3" t="s">
        <v>479</v>
      </c>
      <c r="C9" s="9" t="s">
        <v>259</v>
      </c>
      <c r="D9" s="3">
        <v>6</v>
      </c>
      <c r="E9" s="3"/>
      <c r="F9" s="10"/>
      <c r="G9" s="10">
        <v>2</v>
      </c>
      <c r="H9" s="7">
        <f t="shared" si="1"/>
        <v>4</v>
      </c>
      <c r="I9" s="16"/>
      <c r="J9" s="3">
        <v>1</v>
      </c>
      <c r="K9" s="3">
        <v>1</v>
      </c>
      <c r="L9" s="3">
        <f t="shared" si="2"/>
        <v>4</v>
      </c>
      <c r="M9" s="1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ht="16.5" customHeight="1" spans="1:42">
      <c r="A10" s="3">
        <v>7</v>
      </c>
      <c r="B10" s="3" t="s">
        <v>479</v>
      </c>
      <c r="C10" s="9" t="s">
        <v>366</v>
      </c>
      <c r="D10" s="3">
        <v>3</v>
      </c>
      <c r="E10" s="3"/>
      <c r="F10" s="10"/>
      <c r="G10" s="10"/>
      <c r="H10" s="7">
        <f t="shared" si="1"/>
        <v>3</v>
      </c>
      <c r="I10" s="16"/>
      <c r="J10" s="3">
        <v>1</v>
      </c>
      <c r="K10" s="3">
        <v>1</v>
      </c>
      <c r="L10" s="3">
        <f t="shared" si="2"/>
        <v>3</v>
      </c>
      <c r="M10" s="1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ht="16.5" customHeight="1" spans="1:42">
      <c r="A11" s="3">
        <v>8</v>
      </c>
      <c r="B11" s="3" t="s">
        <v>479</v>
      </c>
      <c r="C11" s="9" t="s">
        <v>367</v>
      </c>
      <c r="D11" s="3">
        <v>0</v>
      </c>
      <c r="E11" s="3"/>
      <c r="F11" s="10"/>
      <c r="G11" s="10">
        <v>1.5</v>
      </c>
      <c r="H11" s="7">
        <f t="shared" si="1"/>
        <v>-1.5</v>
      </c>
      <c r="I11" s="16"/>
      <c r="J11" s="3">
        <v>0</v>
      </c>
      <c r="K11" s="3">
        <v>6</v>
      </c>
      <c r="L11" s="3">
        <f t="shared" si="2"/>
        <v>-7.5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ht="16.5" customHeight="1" spans="1:42">
      <c r="A12" s="3">
        <v>9</v>
      </c>
      <c r="B12" s="3" t="s">
        <v>479</v>
      </c>
      <c r="C12" s="9" t="s">
        <v>305</v>
      </c>
      <c r="D12" s="3">
        <v>3</v>
      </c>
      <c r="E12" s="3"/>
      <c r="F12" s="10"/>
      <c r="G12" s="10"/>
      <c r="H12" s="7">
        <f t="shared" si="1"/>
        <v>3</v>
      </c>
      <c r="I12" s="16"/>
      <c r="J12" s="3">
        <v>0</v>
      </c>
      <c r="K12" s="3">
        <v>0.5</v>
      </c>
      <c r="L12" s="3">
        <f t="shared" si="2"/>
        <v>2.5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ht="16.5" customHeight="1" spans="1:42">
      <c r="A13" s="3">
        <v>10</v>
      </c>
      <c r="B13" s="3" t="s">
        <v>479</v>
      </c>
      <c r="C13" s="9" t="s">
        <v>132</v>
      </c>
      <c r="D13" s="11">
        <v>-1</v>
      </c>
      <c r="E13" s="3"/>
      <c r="F13" s="10"/>
      <c r="G13" s="10">
        <v>4</v>
      </c>
      <c r="H13" s="7">
        <f t="shared" si="1"/>
        <v>-5</v>
      </c>
      <c r="I13" s="16" t="s">
        <v>581</v>
      </c>
      <c r="J13" s="3">
        <v>4</v>
      </c>
      <c r="K13" s="3">
        <v>5</v>
      </c>
      <c r="L13" s="3">
        <f t="shared" si="2"/>
        <v>-6</v>
      </c>
      <c r="M13" s="3" t="s">
        <v>582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ht="16.5" customHeight="1" spans="1:42">
      <c r="A14" s="3">
        <v>11</v>
      </c>
      <c r="B14" s="3" t="s">
        <v>479</v>
      </c>
      <c r="C14" s="9" t="s">
        <v>368</v>
      </c>
      <c r="D14" s="3">
        <v>3</v>
      </c>
      <c r="E14" s="3">
        <v>4</v>
      </c>
      <c r="F14" s="3"/>
      <c r="G14" s="3">
        <v>1</v>
      </c>
      <c r="H14" s="7">
        <f t="shared" si="1"/>
        <v>2</v>
      </c>
      <c r="I14" s="16"/>
      <c r="J14" s="3">
        <v>2</v>
      </c>
      <c r="K14" s="3">
        <v>1</v>
      </c>
      <c r="L14" s="3">
        <f t="shared" si="2"/>
        <v>3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ht="16.5" customHeight="1" spans="1:42">
      <c r="A15" s="3">
        <v>12</v>
      </c>
      <c r="B15" s="3" t="s">
        <v>479</v>
      </c>
      <c r="C15" s="9" t="s">
        <v>369</v>
      </c>
      <c r="D15" s="3">
        <v>2</v>
      </c>
      <c r="E15" s="3"/>
      <c r="F15" s="10"/>
      <c r="G15" s="3">
        <v>2</v>
      </c>
      <c r="H15" s="7">
        <f t="shared" si="1"/>
        <v>0</v>
      </c>
      <c r="I15" s="16"/>
      <c r="J15" s="3">
        <v>0</v>
      </c>
      <c r="K15" s="3">
        <v>3</v>
      </c>
      <c r="L15" s="3">
        <f t="shared" si="2"/>
        <v>-3</v>
      </c>
      <c r="M15" s="1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ht="16.5" customHeight="1" spans="1:42">
      <c r="A16" s="3">
        <v>13</v>
      </c>
      <c r="B16" s="3" t="s">
        <v>479</v>
      </c>
      <c r="C16" s="9" t="s">
        <v>371</v>
      </c>
      <c r="D16" s="3">
        <v>3</v>
      </c>
      <c r="E16" s="3"/>
      <c r="F16" s="3"/>
      <c r="G16" s="3">
        <v>0.5</v>
      </c>
      <c r="H16" s="7">
        <f t="shared" si="1"/>
        <v>2.5</v>
      </c>
      <c r="I16" s="16"/>
      <c r="J16" s="3">
        <v>1</v>
      </c>
      <c r="K16" s="3">
        <v>0</v>
      </c>
      <c r="L16" s="3">
        <f t="shared" si="2"/>
        <v>3.5</v>
      </c>
      <c r="M16" s="3" t="s">
        <v>583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ht="16.5" customHeight="1" spans="1:42">
      <c r="A17" s="3">
        <v>14</v>
      </c>
      <c r="B17" s="3" t="s">
        <v>479</v>
      </c>
      <c r="C17" s="9" t="s">
        <v>419</v>
      </c>
      <c r="D17" s="3">
        <v>6</v>
      </c>
      <c r="E17" s="3"/>
      <c r="F17" s="3"/>
      <c r="G17" s="3"/>
      <c r="H17" s="7">
        <f t="shared" si="1"/>
        <v>6</v>
      </c>
      <c r="I17" s="16"/>
      <c r="J17" s="3">
        <v>0</v>
      </c>
      <c r="K17" s="3">
        <v>1</v>
      </c>
      <c r="L17" s="3">
        <f t="shared" si="2"/>
        <v>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ht="16.5" customHeight="1" spans="1:42">
      <c r="A18" s="3">
        <v>15</v>
      </c>
      <c r="B18" s="3" t="s">
        <v>479</v>
      </c>
      <c r="C18" s="9" t="s">
        <v>298</v>
      </c>
      <c r="D18" s="3">
        <v>0</v>
      </c>
      <c r="E18" s="3"/>
      <c r="F18" s="8">
        <v>1</v>
      </c>
      <c r="G18" s="3"/>
      <c r="H18" s="7">
        <f t="shared" si="1"/>
        <v>1</v>
      </c>
      <c r="I18" s="17"/>
      <c r="J18" s="3">
        <v>0</v>
      </c>
      <c r="K18" s="3">
        <v>1</v>
      </c>
      <c r="L18" s="3">
        <f t="shared" si="2"/>
        <v>0</v>
      </c>
      <c r="M18" s="3" t="s">
        <v>584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ht="16.5" customHeight="1" spans="1:42">
      <c r="A19" s="3">
        <v>16</v>
      </c>
      <c r="B19" s="3" t="s">
        <v>479</v>
      </c>
      <c r="C19" s="9" t="s">
        <v>373</v>
      </c>
      <c r="D19" s="3">
        <v>3</v>
      </c>
      <c r="E19" s="3">
        <v>5</v>
      </c>
      <c r="F19" s="3"/>
      <c r="G19" s="3"/>
      <c r="H19" s="7">
        <f t="shared" si="1"/>
        <v>3</v>
      </c>
      <c r="I19" s="16"/>
      <c r="J19" s="3">
        <v>1</v>
      </c>
      <c r="K19" s="3">
        <v>1</v>
      </c>
      <c r="L19" s="3">
        <f t="shared" si="2"/>
        <v>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ht="16.5" customHeight="1" spans="1:42">
      <c r="A20" s="3">
        <v>17</v>
      </c>
      <c r="B20" s="3" t="s">
        <v>479</v>
      </c>
      <c r="C20" s="9" t="s">
        <v>302</v>
      </c>
      <c r="D20" s="3">
        <v>3</v>
      </c>
      <c r="E20" s="3"/>
      <c r="F20" s="3"/>
      <c r="G20" s="3"/>
      <c r="H20" s="7">
        <f t="shared" si="1"/>
        <v>3</v>
      </c>
      <c r="I20" s="16"/>
      <c r="J20" s="3">
        <v>0</v>
      </c>
      <c r="K20" s="3">
        <v>0</v>
      </c>
      <c r="L20" s="3">
        <f t="shared" si="2"/>
        <v>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ht="16.5" customHeight="1" spans="1:42">
      <c r="A21" s="3">
        <v>18</v>
      </c>
      <c r="B21" s="3" t="s">
        <v>479</v>
      </c>
      <c r="C21" s="9" t="s">
        <v>340</v>
      </c>
      <c r="D21" s="10">
        <v>8</v>
      </c>
      <c r="E21" s="3"/>
      <c r="F21" s="3"/>
      <c r="G21" s="10">
        <v>1</v>
      </c>
      <c r="H21" s="7">
        <f t="shared" si="1"/>
        <v>7</v>
      </c>
      <c r="I21" s="16"/>
      <c r="J21" s="3">
        <v>0</v>
      </c>
      <c r="K21" s="3">
        <v>0</v>
      </c>
      <c r="L21" s="3">
        <f t="shared" si="2"/>
        <v>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ht="16.5" customHeight="1" spans="1:42">
      <c r="A22" s="3">
        <v>19</v>
      </c>
      <c r="B22" s="3" t="s">
        <v>479</v>
      </c>
      <c r="C22" s="9" t="s">
        <v>344</v>
      </c>
      <c r="D22" s="11">
        <v>-0.5</v>
      </c>
      <c r="E22" s="3"/>
      <c r="F22" s="3"/>
      <c r="G22" s="3">
        <v>1</v>
      </c>
      <c r="H22" s="7">
        <f t="shared" si="1"/>
        <v>-1.5</v>
      </c>
      <c r="I22" s="16"/>
      <c r="J22" s="3">
        <v>1</v>
      </c>
      <c r="K22" s="3">
        <v>1</v>
      </c>
      <c r="L22" s="3">
        <f t="shared" si="2"/>
        <v>-1.5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ht="16.5" customHeight="1" spans="1:42">
      <c r="A23" s="3">
        <v>20</v>
      </c>
      <c r="B23" s="3" t="s">
        <v>479</v>
      </c>
      <c r="C23" s="9" t="s">
        <v>374</v>
      </c>
      <c r="D23" s="3">
        <v>2</v>
      </c>
      <c r="E23" s="3"/>
      <c r="F23" s="3"/>
      <c r="G23" s="3"/>
      <c r="H23" s="7">
        <f t="shared" si="1"/>
        <v>2</v>
      </c>
      <c r="I23" s="16"/>
      <c r="J23" s="3">
        <v>0</v>
      </c>
      <c r="K23" s="3">
        <v>1</v>
      </c>
      <c r="L23" s="3">
        <f t="shared" si="2"/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ht="16.5" customHeight="1" spans="1:42">
      <c r="A24" s="3">
        <v>21</v>
      </c>
      <c r="B24" s="3" t="s">
        <v>479</v>
      </c>
      <c r="C24" s="9" t="s">
        <v>375</v>
      </c>
      <c r="D24" s="3">
        <v>3</v>
      </c>
      <c r="E24" s="3"/>
      <c r="F24" s="3"/>
      <c r="G24" s="3"/>
      <c r="H24" s="7">
        <f t="shared" si="1"/>
        <v>3</v>
      </c>
      <c r="I24" s="16"/>
      <c r="J24" s="3">
        <v>0</v>
      </c>
      <c r="K24" s="3">
        <v>0</v>
      </c>
      <c r="L24" s="3">
        <f t="shared" si="2"/>
        <v>3</v>
      </c>
      <c r="M24" s="3" t="s">
        <v>585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ht="16.5" customHeight="1" spans="1:42">
      <c r="A25" s="3">
        <v>22</v>
      </c>
      <c r="B25" s="3" t="s">
        <v>479</v>
      </c>
      <c r="C25" s="9" t="s">
        <v>376</v>
      </c>
      <c r="D25" s="3">
        <v>2</v>
      </c>
      <c r="E25" s="3"/>
      <c r="F25" s="3"/>
      <c r="G25" s="3"/>
      <c r="H25" s="7">
        <f t="shared" si="1"/>
        <v>2</v>
      </c>
      <c r="I25" s="16"/>
      <c r="J25" s="3">
        <v>0</v>
      </c>
      <c r="K25" s="3">
        <v>0.5</v>
      </c>
      <c r="L25" s="3">
        <f t="shared" si="2"/>
        <v>1.5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ht="16.5" customHeight="1" spans="1:42">
      <c r="A26" s="3">
        <v>23</v>
      </c>
      <c r="B26" s="3" t="s">
        <v>479</v>
      </c>
      <c r="C26" s="9" t="s">
        <v>377</v>
      </c>
      <c r="D26" s="11">
        <v>-1</v>
      </c>
      <c r="E26" s="3"/>
      <c r="F26" s="3"/>
      <c r="G26" s="12"/>
      <c r="H26" s="7">
        <f t="shared" si="1"/>
        <v>-1</v>
      </c>
      <c r="I26" s="14" t="s">
        <v>586</v>
      </c>
      <c r="J26" s="3">
        <v>0</v>
      </c>
      <c r="K26" s="3">
        <v>2</v>
      </c>
      <c r="L26" s="3">
        <f t="shared" si="2"/>
        <v>-3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ht="16.5" customHeight="1" spans="1:42">
      <c r="A27" s="3">
        <v>24</v>
      </c>
      <c r="B27" s="3" t="s">
        <v>479</v>
      </c>
      <c r="C27" s="9" t="s">
        <v>420</v>
      </c>
      <c r="D27" s="3">
        <v>3</v>
      </c>
      <c r="E27" s="3"/>
      <c r="F27" s="3"/>
      <c r="G27" s="3"/>
      <c r="H27" s="7">
        <f t="shared" si="1"/>
        <v>3</v>
      </c>
      <c r="I27" s="16"/>
      <c r="J27" s="3">
        <v>1</v>
      </c>
      <c r="K27" s="3">
        <v>0</v>
      </c>
      <c r="L27" s="3">
        <f t="shared" si="2"/>
        <v>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ht="16.5" customHeight="1" spans="1:42">
      <c r="A28" s="3">
        <v>25</v>
      </c>
      <c r="B28" s="3" t="s">
        <v>479</v>
      </c>
      <c r="C28" s="9" t="s">
        <v>421</v>
      </c>
      <c r="D28" s="3">
        <v>3</v>
      </c>
      <c r="E28" s="3"/>
      <c r="F28" s="10">
        <v>0.5</v>
      </c>
      <c r="G28" s="10">
        <v>1</v>
      </c>
      <c r="H28" s="7">
        <f t="shared" si="1"/>
        <v>2.5</v>
      </c>
      <c r="I28" s="16" t="s">
        <v>587</v>
      </c>
      <c r="J28" s="3">
        <v>0</v>
      </c>
      <c r="K28" s="3">
        <v>6.5</v>
      </c>
      <c r="L28" s="3">
        <f t="shared" si="2"/>
        <v>-4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ht="27" spans="1:42">
      <c r="A29" s="3">
        <v>26</v>
      </c>
      <c r="B29" s="3" t="s">
        <v>479</v>
      </c>
      <c r="C29" s="9" t="s">
        <v>444</v>
      </c>
      <c r="D29" s="3">
        <v>3</v>
      </c>
      <c r="E29" s="3"/>
      <c r="F29" s="3"/>
      <c r="G29" s="3"/>
      <c r="H29" s="7">
        <f t="shared" si="1"/>
        <v>3</v>
      </c>
      <c r="I29" s="16"/>
      <c r="J29" s="3">
        <v>1</v>
      </c>
      <c r="K29" s="3">
        <v>0</v>
      </c>
      <c r="L29" s="3">
        <f t="shared" si="2"/>
        <v>4</v>
      </c>
      <c r="M29" s="15" t="s">
        <v>588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ht="94.5" spans="1:42">
      <c r="A30" s="3">
        <v>27</v>
      </c>
      <c r="B30" s="3" t="s">
        <v>479</v>
      </c>
      <c r="C30" s="9" t="s">
        <v>474</v>
      </c>
      <c r="D30" s="11">
        <v>-12.5</v>
      </c>
      <c r="E30" s="3"/>
      <c r="F30" s="3"/>
      <c r="G30" s="3"/>
      <c r="H30" s="7">
        <f t="shared" si="1"/>
        <v>-12.5</v>
      </c>
      <c r="I30" s="18" t="s">
        <v>589</v>
      </c>
      <c r="J30" s="3">
        <v>0</v>
      </c>
      <c r="K30" s="3">
        <v>0</v>
      </c>
      <c r="L30" s="3">
        <f t="shared" si="2"/>
        <v>-12.5</v>
      </c>
      <c r="M30" s="15" t="s">
        <v>590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ht="16.5" customHeight="1" spans="1:42">
      <c r="A31" s="3">
        <v>28</v>
      </c>
      <c r="B31" s="3" t="s">
        <v>481</v>
      </c>
      <c r="C31" s="9" t="s">
        <v>184</v>
      </c>
      <c r="D31" s="3">
        <v>3</v>
      </c>
      <c r="E31" s="3">
        <v>4.5</v>
      </c>
      <c r="F31" s="3"/>
      <c r="G31" s="3">
        <v>0.5</v>
      </c>
      <c r="H31" s="7">
        <f t="shared" si="1"/>
        <v>2.5</v>
      </c>
      <c r="I31" s="16"/>
      <c r="J31" s="3">
        <v>0</v>
      </c>
      <c r="K31" s="3">
        <v>0</v>
      </c>
      <c r="L31" s="3">
        <f t="shared" si="2"/>
        <v>2.5</v>
      </c>
      <c r="M31" s="3" t="s">
        <v>585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ht="16.5" customHeight="1" spans="1:42">
      <c r="A32" s="3">
        <v>29</v>
      </c>
      <c r="B32" s="3" t="s">
        <v>481</v>
      </c>
      <c r="C32" s="9" t="s">
        <v>365</v>
      </c>
      <c r="D32" s="3">
        <v>3</v>
      </c>
      <c r="E32" s="3"/>
      <c r="F32" s="3"/>
      <c r="G32" s="3">
        <v>1</v>
      </c>
      <c r="H32" s="7">
        <f t="shared" si="1"/>
        <v>2</v>
      </c>
      <c r="I32" s="16"/>
      <c r="J32" s="3">
        <v>0</v>
      </c>
      <c r="K32" s="3">
        <v>0</v>
      </c>
      <c r="L32" s="3">
        <f t="shared" si="2"/>
        <v>2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ht="16.5" customHeight="1" spans="1:42">
      <c r="A33" s="3">
        <v>30</v>
      </c>
      <c r="B33" s="3" t="s">
        <v>481</v>
      </c>
      <c r="C33" s="204" t="s">
        <v>467</v>
      </c>
      <c r="D33" s="3">
        <v>3</v>
      </c>
      <c r="E33" s="3"/>
      <c r="F33" s="3"/>
      <c r="G33" s="10"/>
      <c r="H33" s="7">
        <f t="shared" si="1"/>
        <v>3</v>
      </c>
      <c r="I33" s="16" t="s">
        <v>591</v>
      </c>
      <c r="J33" s="3">
        <v>1</v>
      </c>
      <c r="K33" s="3">
        <v>5</v>
      </c>
      <c r="L33" s="3">
        <f t="shared" si="2"/>
        <v>-1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ht="16.5" customHeight="1" spans="1:42">
      <c r="A34" s="3">
        <v>31</v>
      </c>
      <c r="B34" s="3" t="s">
        <v>481</v>
      </c>
      <c r="C34" s="9" t="s">
        <v>468</v>
      </c>
      <c r="D34" s="3">
        <v>0</v>
      </c>
      <c r="E34" s="3"/>
      <c r="F34" s="3"/>
      <c r="G34" s="3"/>
      <c r="H34" s="7">
        <f t="shared" si="1"/>
        <v>0</v>
      </c>
      <c r="I34" s="16"/>
      <c r="J34" s="3">
        <v>0</v>
      </c>
      <c r="K34" s="3">
        <v>0</v>
      </c>
      <c r="L34" s="3">
        <f t="shared" si="2"/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ht="13.5" spans="1:42">
      <c r="A35" s="3">
        <v>32</v>
      </c>
      <c r="B35" s="3" t="s">
        <v>481</v>
      </c>
      <c r="C35" s="204" t="s">
        <v>469</v>
      </c>
      <c r="D35" s="3">
        <v>1</v>
      </c>
      <c r="E35" s="3"/>
      <c r="F35" s="3"/>
      <c r="G35" s="3"/>
      <c r="H35" s="7">
        <f t="shared" si="1"/>
        <v>1</v>
      </c>
      <c r="I35" s="16"/>
      <c r="J35" s="3">
        <v>0</v>
      </c>
      <c r="K35" s="3">
        <v>0</v>
      </c>
      <c r="L35" s="3">
        <f t="shared" si="2"/>
        <v>1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ht="27" spans="1:42">
      <c r="A36" s="3">
        <v>33</v>
      </c>
      <c r="B36" s="3" t="s">
        <v>480</v>
      </c>
      <c r="C36" s="9" t="s">
        <v>445</v>
      </c>
      <c r="D36" s="3">
        <v>2.5</v>
      </c>
      <c r="E36" s="3"/>
      <c r="F36" s="3">
        <v>2</v>
      </c>
      <c r="G36" s="3"/>
      <c r="H36" s="7">
        <f t="shared" si="1"/>
        <v>4.5</v>
      </c>
      <c r="I36" s="16"/>
      <c r="J36" s="3">
        <v>1</v>
      </c>
      <c r="K36" s="3">
        <v>0</v>
      </c>
      <c r="L36" s="3">
        <f t="shared" si="2"/>
        <v>5.5</v>
      </c>
      <c r="M36" s="15" t="s">
        <v>592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ht="16.5" customHeight="1" spans="1:42">
      <c r="A37" s="3">
        <v>34</v>
      </c>
      <c r="B37" s="3" t="s">
        <v>480</v>
      </c>
      <c r="C37" s="9" t="s">
        <v>446</v>
      </c>
      <c r="D37" s="3">
        <v>3</v>
      </c>
      <c r="E37" s="3"/>
      <c r="F37" s="3">
        <v>2</v>
      </c>
      <c r="G37" s="3">
        <v>2</v>
      </c>
      <c r="H37" s="7">
        <f t="shared" si="1"/>
        <v>3</v>
      </c>
      <c r="I37" s="16"/>
      <c r="J37" s="3">
        <v>2</v>
      </c>
      <c r="K37" s="3">
        <v>2</v>
      </c>
      <c r="L37" s="3">
        <f t="shared" si="2"/>
        <v>3</v>
      </c>
      <c r="M37" s="3" t="s">
        <v>593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ht="16.5" customHeight="1" spans="1:42">
      <c r="A38" s="3">
        <v>35</v>
      </c>
      <c r="B38" s="3" t="s">
        <v>447</v>
      </c>
      <c r="C38" s="9" t="s">
        <v>148</v>
      </c>
      <c r="D38" s="3">
        <v>2</v>
      </c>
      <c r="E38" s="3"/>
      <c r="F38" s="3">
        <v>2</v>
      </c>
      <c r="G38" s="3">
        <v>3</v>
      </c>
      <c r="H38" s="7">
        <f t="shared" si="1"/>
        <v>1</v>
      </c>
      <c r="I38" s="16"/>
      <c r="J38" s="3">
        <v>3</v>
      </c>
      <c r="K38" s="3">
        <v>2</v>
      </c>
      <c r="L38" s="3">
        <f t="shared" si="2"/>
        <v>2</v>
      </c>
      <c r="M38" s="3" t="s">
        <v>594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ht="16.5" customHeight="1" spans="1:42">
      <c r="A39" s="3">
        <v>36</v>
      </c>
      <c r="B39" s="3" t="s">
        <v>447</v>
      </c>
      <c r="C39" s="9" t="s">
        <v>337</v>
      </c>
      <c r="D39" s="3">
        <v>3</v>
      </c>
      <c r="E39" s="3"/>
      <c r="F39" s="3">
        <v>3</v>
      </c>
      <c r="G39" s="3"/>
      <c r="H39" s="7">
        <f t="shared" si="1"/>
        <v>6</v>
      </c>
      <c r="I39" s="16"/>
      <c r="J39" s="3">
        <v>3</v>
      </c>
      <c r="K39" s="3">
        <v>1</v>
      </c>
      <c r="L39" s="3">
        <f t="shared" ref="L39:L70" si="3">H39+J39-K39</f>
        <v>8</v>
      </c>
      <c r="M39" s="3" t="s">
        <v>594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ht="40.5" spans="1:42">
      <c r="A40" s="3">
        <v>37</v>
      </c>
      <c r="B40" s="3" t="s">
        <v>447</v>
      </c>
      <c r="C40" s="9" t="s">
        <v>379</v>
      </c>
      <c r="D40" s="3">
        <v>0</v>
      </c>
      <c r="E40" s="3"/>
      <c r="F40" s="3"/>
      <c r="G40" s="3">
        <v>3</v>
      </c>
      <c r="H40" s="7">
        <f t="shared" si="1"/>
        <v>-3</v>
      </c>
      <c r="I40" s="16"/>
      <c r="J40" s="3">
        <v>0</v>
      </c>
      <c r="K40" s="3">
        <v>1</v>
      </c>
      <c r="L40" s="3">
        <f t="shared" si="3"/>
        <v>-4</v>
      </c>
      <c r="M40" s="15" t="s">
        <v>595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ht="27" spans="1:42">
      <c r="A41" s="3">
        <v>38</v>
      </c>
      <c r="B41" s="3" t="s">
        <v>447</v>
      </c>
      <c r="C41" s="9" t="s">
        <v>253</v>
      </c>
      <c r="D41" s="11">
        <v>-6</v>
      </c>
      <c r="E41" s="3"/>
      <c r="F41" s="3">
        <v>4</v>
      </c>
      <c r="G41" s="3"/>
      <c r="H41" s="7">
        <f t="shared" si="1"/>
        <v>-2</v>
      </c>
      <c r="I41" s="16"/>
      <c r="J41" s="3">
        <v>0</v>
      </c>
      <c r="K41" s="3">
        <v>3</v>
      </c>
      <c r="L41" s="3">
        <f t="shared" si="3"/>
        <v>-5</v>
      </c>
      <c r="M41" s="15" t="s">
        <v>596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ht="16.5" customHeight="1" spans="1:42">
      <c r="A42" s="3">
        <v>39</v>
      </c>
      <c r="B42" s="3" t="s">
        <v>447</v>
      </c>
      <c r="C42" s="9" t="s">
        <v>380</v>
      </c>
      <c r="D42" s="3">
        <v>7.5</v>
      </c>
      <c r="E42" s="3"/>
      <c r="F42" s="3"/>
      <c r="G42" s="3"/>
      <c r="H42" s="7">
        <f t="shared" si="1"/>
        <v>7.5</v>
      </c>
      <c r="I42" s="16"/>
      <c r="J42" s="3">
        <v>2</v>
      </c>
      <c r="K42" s="3">
        <v>0</v>
      </c>
      <c r="L42" s="3">
        <f t="shared" si="3"/>
        <v>9.5</v>
      </c>
      <c r="M42" s="3" t="s">
        <v>585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ht="16.5" customHeight="1" spans="1:42">
      <c r="A43" s="3">
        <v>40</v>
      </c>
      <c r="B43" s="3" t="s">
        <v>447</v>
      </c>
      <c r="C43" s="9" t="s">
        <v>381</v>
      </c>
      <c r="D43" s="3">
        <v>3</v>
      </c>
      <c r="E43" s="3"/>
      <c r="F43" s="3"/>
      <c r="G43" s="3"/>
      <c r="H43" s="7">
        <f t="shared" si="1"/>
        <v>3</v>
      </c>
      <c r="I43" s="16"/>
      <c r="J43" s="3">
        <v>0</v>
      </c>
      <c r="K43" s="3">
        <v>2.5</v>
      </c>
      <c r="L43" s="3">
        <f t="shared" si="3"/>
        <v>0.5</v>
      </c>
      <c r="M43" s="3" t="s">
        <v>597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ht="16.5" customHeight="1" spans="1:42">
      <c r="A44" s="3">
        <v>41</v>
      </c>
      <c r="B44" s="3" t="s">
        <v>447</v>
      </c>
      <c r="C44" s="9" t="s">
        <v>338</v>
      </c>
      <c r="D44" s="3">
        <v>3</v>
      </c>
      <c r="E44" s="3"/>
      <c r="F44" s="10">
        <v>5</v>
      </c>
      <c r="G44" s="10">
        <v>3</v>
      </c>
      <c r="H44" s="7">
        <f t="shared" si="1"/>
        <v>5</v>
      </c>
      <c r="I44" s="16"/>
      <c r="J44" s="3">
        <v>5</v>
      </c>
      <c r="K44" s="3">
        <v>2</v>
      </c>
      <c r="L44" s="3">
        <f t="shared" si="3"/>
        <v>8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ht="16.5" customHeight="1" spans="1:42">
      <c r="A45" s="3">
        <v>42</v>
      </c>
      <c r="B45" s="3" t="s">
        <v>447</v>
      </c>
      <c r="C45" s="9" t="s">
        <v>382</v>
      </c>
      <c r="D45" s="3">
        <v>3</v>
      </c>
      <c r="E45" s="3"/>
      <c r="F45" s="10">
        <v>2</v>
      </c>
      <c r="G45" s="10">
        <v>2</v>
      </c>
      <c r="H45" s="7">
        <f t="shared" si="1"/>
        <v>3</v>
      </c>
      <c r="I45" s="16"/>
      <c r="J45" s="3">
        <v>1</v>
      </c>
      <c r="K45" s="3">
        <v>3</v>
      </c>
      <c r="L45" s="3">
        <f t="shared" si="3"/>
        <v>1</v>
      </c>
      <c r="M45" s="3" t="s">
        <v>597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ht="40.5" spans="1:42">
      <c r="A46" s="3">
        <v>43</v>
      </c>
      <c r="B46" s="3" t="s">
        <v>447</v>
      </c>
      <c r="C46" s="9" t="s">
        <v>339</v>
      </c>
      <c r="D46" s="3">
        <v>1</v>
      </c>
      <c r="E46" s="3"/>
      <c r="F46" s="10">
        <v>1</v>
      </c>
      <c r="G46" s="10">
        <v>3</v>
      </c>
      <c r="H46" s="7">
        <f t="shared" si="1"/>
        <v>-1</v>
      </c>
      <c r="I46" s="16"/>
      <c r="J46" s="3">
        <v>2</v>
      </c>
      <c r="K46" s="3">
        <v>0</v>
      </c>
      <c r="L46" s="3">
        <f t="shared" si="3"/>
        <v>1</v>
      </c>
      <c r="M46" s="15" t="s">
        <v>598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ht="40.5" spans="1:42">
      <c r="A47" s="3">
        <v>44</v>
      </c>
      <c r="B47" s="3" t="s">
        <v>447</v>
      </c>
      <c r="C47" s="9" t="s">
        <v>384</v>
      </c>
      <c r="D47" s="3">
        <v>3</v>
      </c>
      <c r="E47" s="3"/>
      <c r="F47" s="10">
        <v>2</v>
      </c>
      <c r="G47" s="10"/>
      <c r="H47" s="7">
        <f t="shared" si="1"/>
        <v>5</v>
      </c>
      <c r="I47" s="16" t="s">
        <v>599</v>
      </c>
      <c r="J47" s="3">
        <v>1</v>
      </c>
      <c r="K47" s="3">
        <v>1</v>
      </c>
      <c r="L47" s="3">
        <f t="shared" si="3"/>
        <v>5</v>
      </c>
      <c r="M47" s="15" t="s">
        <v>600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ht="16.5" customHeight="1" spans="1:42">
      <c r="A48" s="3">
        <v>45</v>
      </c>
      <c r="B48" s="3" t="s">
        <v>447</v>
      </c>
      <c r="C48" s="9" t="s">
        <v>387</v>
      </c>
      <c r="D48" s="3">
        <v>2</v>
      </c>
      <c r="E48" s="3"/>
      <c r="F48" s="10"/>
      <c r="G48" s="10">
        <v>1</v>
      </c>
      <c r="H48" s="7">
        <f t="shared" si="1"/>
        <v>1</v>
      </c>
      <c r="I48" s="16"/>
      <c r="J48" s="3">
        <v>1</v>
      </c>
      <c r="K48" s="3">
        <v>2</v>
      </c>
      <c r="L48" s="3">
        <f t="shared" si="3"/>
        <v>0</v>
      </c>
      <c r="M48" s="3" t="s">
        <v>597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ht="27" spans="1:42">
      <c r="A49" s="3">
        <v>46</v>
      </c>
      <c r="B49" s="3" t="s">
        <v>447</v>
      </c>
      <c r="C49" s="9" t="s">
        <v>448</v>
      </c>
      <c r="D49" s="3">
        <v>3</v>
      </c>
      <c r="E49" s="3"/>
      <c r="F49" s="10">
        <v>2</v>
      </c>
      <c r="G49" s="10"/>
      <c r="H49" s="7">
        <f t="shared" si="1"/>
        <v>5</v>
      </c>
      <c r="I49" s="16"/>
      <c r="J49" s="3">
        <v>2</v>
      </c>
      <c r="K49" s="3">
        <v>0</v>
      </c>
      <c r="L49" s="3">
        <f t="shared" si="3"/>
        <v>7</v>
      </c>
      <c r="M49" s="15" t="s">
        <v>601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ht="16.5" customHeight="1" spans="1:42">
      <c r="A50" s="3">
        <v>47</v>
      </c>
      <c r="B50" s="3" t="s">
        <v>447</v>
      </c>
      <c r="C50" s="9" t="s">
        <v>602</v>
      </c>
      <c r="D50" s="3"/>
      <c r="E50" s="3"/>
      <c r="F50" s="10"/>
      <c r="G50" s="10"/>
      <c r="H50" s="7"/>
      <c r="I50" s="16"/>
      <c r="J50" s="3">
        <v>1</v>
      </c>
      <c r="K50" s="3">
        <v>0</v>
      </c>
      <c r="L50" s="3">
        <f t="shared" si="3"/>
        <v>1</v>
      </c>
      <c r="M50" s="3" t="s">
        <v>603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ht="16.5" customHeight="1" spans="1:42">
      <c r="A51" s="3">
        <v>48</v>
      </c>
      <c r="B51" s="3" t="s">
        <v>449</v>
      </c>
      <c r="C51" s="9" t="s">
        <v>450</v>
      </c>
      <c r="D51" s="3">
        <v>3</v>
      </c>
      <c r="E51" s="10"/>
      <c r="F51" s="10">
        <v>8</v>
      </c>
      <c r="G51" s="10"/>
      <c r="H51" s="7">
        <f t="shared" si="1"/>
        <v>11</v>
      </c>
      <c r="I51" s="16"/>
      <c r="J51" s="3">
        <v>0</v>
      </c>
      <c r="K51" s="3">
        <v>0</v>
      </c>
      <c r="L51" s="3">
        <f t="shared" si="3"/>
        <v>11</v>
      </c>
      <c r="M51" s="3" t="s">
        <v>604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ht="16.5" customHeight="1" spans="1:42">
      <c r="A52" s="3">
        <v>49</v>
      </c>
      <c r="B52" s="3" t="s">
        <v>308</v>
      </c>
      <c r="C52" s="9" t="s">
        <v>82</v>
      </c>
      <c r="D52" s="3">
        <v>8</v>
      </c>
      <c r="E52" s="10"/>
      <c r="F52" s="10">
        <v>6</v>
      </c>
      <c r="G52" s="10">
        <v>2</v>
      </c>
      <c r="H52" s="7">
        <f t="shared" si="1"/>
        <v>12</v>
      </c>
      <c r="I52" s="16" t="s">
        <v>605</v>
      </c>
      <c r="J52" s="3">
        <v>4</v>
      </c>
      <c r="K52" s="3">
        <v>0</v>
      </c>
      <c r="L52" s="3">
        <f t="shared" si="3"/>
        <v>16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ht="16.5" customHeight="1" spans="1:42">
      <c r="A53" s="3">
        <v>50</v>
      </c>
      <c r="B53" s="3" t="s">
        <v>308</v>
      </c>
      <c r="C53" s="9" t="s">
        <v>130</v>
      </c>
      <c r="D53" s="3">
        <v>8</v>
      </c>
      <c r="E53" s="10"/>
      <c r="F53" s="10"/>
      <c r="G53" s="10"/>
      <c r="H53" s="7">
        <f t="shared" si="1"/>
        <v>8</v>
      </c>
      <c r="I53" s="16"/>
      <c r="J53" s="3">
        <v>0</v>
      </c>
      <c r="K53" s="3">
        <v>0</v>
      </c>
      <c r="L53" s="3">
        <f t="shared" si="3"/>
        <v>8</v>
      </c>
      <c r="M53" s="3" t="s">
        <v>584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ht="94.5" spans="1:42">
      <c r="A54" s="3">
        <v>51</v>
      </c>
      <c r="B54" s="3" t="s">
        <v>308</v>
      </c>
      <c r="C54" s="9" t="s">
        <v>56</v>
      </c>
      <c r="D54" s="3">
        <v>8</v>
      </c>
      <c r="E54" s="10"/>
      <c r="F54" s="10">
        <v>6</v>
      </c>
      <c r="G54" s="10"/>
      <c r="H54" s="7">
        <f t="shared" si="1"/>
        <v>14</v>
      </c>
      <c r="I54" s="18" t="s">
        <v>606</v>
      </c>
      <c r="J54" s="3">
        <v>0</v>
      </c>
      <c r="K54" s="3">
        <v>4</v>
      </c>
      <c r="L54" s="3">
        <f t="shared" si="3"/>
        <v>10</v>
      </c>
      <c r="M54" s="15" t="s">
        <v>607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ht="94.5" spans="1:42">
      <c r="A55" s="3">
        <v>52</v>
      </c>
      <c r="B55" s="3" t="s">
        <v>308</v>
      </c>
      <c r="C55" s="9" t="s">
        <v>58</v>
      </c>
      <c r="D55" s="3">
        <v>8</v>
      </c>
      <c r="E55" s="10"/>
      <c r="F55" s="10">
        <v>2</v>
      </c>
      <c r="G55" s="10"/>
      <c r="H55" s="7">
        <f t="shared" si="1"/>
        <v>10</v>
      </c>
      <c r="I55" s="18" t="s">
        <v>608</v>
      </c>
      <c r="J55" s="3">
        <v>0</v>
      </c>
      <c r="K55" s="3">
        <v>0</v>
      </c>
      <c r="L55" s="3">
        <f t="shared" si="3"/>
        <v>10</v>
      </c>
      <c r="M55" s="15" t="s">
        <v>609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ht="16.5" customHeight="1" spans="1:42">
      <c r="A56" s="3">
        <v>53</v>
      </c>
      <c r="B56" s="3" t="s">
        <v>308</v>
      </c>
      <c r="C56" s="9" t="s">
        <v>348</v>
      </c>
      <c r="D56" s="3">
        <v>8</v>
      </c>
      <c r="E56" s="10"/>
      <c r="F56" s="10">
        <v>5</v>
      </c>
      <c r="G56" s="10">
        <v>1</v>
      </c>
      <c r="H56" s="7">
        <f t="shared" si="1"/>
        <v>12</v>
      </c>
      <c r="I56" s="16"/>
      <c r="J56" s="3">
        <v>0</v>
      </c>
      <c r="K56" s="3">
        <v>1.5</v>
      </c>
      <c r="L56" s="3">
        <f t="shared" si="3"/>
        <v>10.5</v>
      </c>
      <c r="M56" s="3" t="s">
        <v>610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ht="16.5" customHeight="1" spans="1:42">
      <c r="A57" s="3">
        <v>54</v>
      </c>
      <c r="B57" s="3" t="s">
        <v>308</v>
      </c>
      <c r="C57" s="9" t="s">
        <v>451</v>
      </c>
      <c r="D57" s="3">
        <v>2</v>
      </c>
      <c r="E57" s="10"/>
      <c r="F57" s="13"/>
      <c r="G57" s="10">
        <v>1</v>
      </c>
      <c r="H57" s="7">
        <f t="shared" si="1"/>
        <v>1</v>
      </c>
      <c r="I57" s="16"/>
      <c r="J57" s="3">
        <v>1</v>
      </c>
      <c r="K57" s="3">
        <v>2</v>
      </c>
      <c r="L57" s="3">
        <f t="shared" si="3"/>
        <v>0</v>
      </c>
      <c r="M57" s="3" t="s">
        <v>611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ht="16.5" customHeight="1" spans="1:42">
      <c r="A58" s="3">
        <v>55</v>
      </c>
      <c r="B58" s="3" t="s">
        <v>392</v>
      </c>
      <c r="C58" s="9" t="s">
        <v>201</v>
      </c>
      <c r="D58" s="3">
        <v>8</v>
      </c>
      <c r="E58" s="10"/>
      <c r="F58" s="10"/>
      <c r="G58" s="10"/>
      <c r="H58" s="7">
        <f t="shared" si="1"/>
        <v>8</v>
      </c>
      <c r="I58" s="16"/>
      <c r="J58" s="3">
        <v>0</v>
      </c>
      <c r="K58" s="3">
        <v>0</v>
      </c>
      <c r="L58" s="3">
        <f t="shared" si="3"/>
        <v>8</v>
      </c>
      <c r="M58" s="3" t="s">
        <v>612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ht="16.5" customHeight="1" spans="1:42">
      <c r="A59" s="3">
        <v>56</v>
      </c>
      <c r="B59" s="3" t="s">
        <v>392</v>
      </c>
      <c r="C59" s="9" t="s">
        <v>393</v>
      </c>
      <c r="D59" s="3">
        <v>3</v>
      </c>
      <c r="E59" s="10"/>
      <c r="F59" s="10">
        <v>2</v>
      </c>
      <c r="G59" s="10"/>
      <c r="H59" s="7">
        <f t="shared" si="1"/>
        <v>5</v>
      </c>
      <c r="I59" s="18" t="s">
        <v>613</v>
      </c>
      <c r="J59" s="3">
        <v>1</v>
      </c>
      <c r="K59" s="3">
        <v>2</v>
      </c>
      <c r="L59" s="3">
        <f t="shared" si="3"/>
        <v>4</v>
      </c>
      <c r="M59" s="3" t="s">
        <v>614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ht="67.5" spans="1:42">
      <c r="A60" s="3">
        <v>57</v>
      </c>
      <c r="B60" s="3" t="s">
        <v>392</v>
      </c>
      <c r="C60" s="9" t="s">
        <v>240</v>
      </c>
      <c r="D60" s="3">
        <v>3</v>
      </c>
      <c r="E60" s="10">
        <v>5</v>
      </c>
      <c r="F60" s="10">
        <v>1</v>
      </c>
      <c r="G60" s="10">
        <v>4</v>
      </c>
      <c r="H60" s="7">
        <f t="shared" si="1"/>
        <v>0</v>
      </c>
      <c r="I60" s="16" t="s">
        <v>615</v>
      </c>
      <c r="J60" s="3">
        <v>0</v>
      </c>
      <c r="K60" s="3">
        <v>5</v>
      </c>
      <c r="L60" s="3">
        <f t="shared" si="3"/>
        <v>-5</v>
      </c>
      <c r="M60" s="15" t="s">
        <v>616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ht="13.5" spans="1:42">
      <c r="A61" s="3">
        <v>58</v>
      </c>
      <c r="B61" s="3" t="s">
        <v>392</v>
      </c>
      <c r="C61" s="9" t="s">
        <v>86</v>
      </c>
      <c r="D61" s="3">
        <v>7</v>
      </c>
      <c r="E61" s="10"/>
      <c r="F61" s="10">
        <v>4</v>
      </c>
      <c r="G61" s="10">
        <v>1.5</v>
      </c>
      <c r="H61" s="7">
        <f t="shared" si="1"/>
        <v>9.5</v>
      </c>
      <c r="I61" s="16"/>
      <c r="J61" s="3">
        <v>5</v>
      </c>
      <c r="K61" s="3">
        <v>1</v>
      </c>
      <c r="L61" s="3">
        <f t="shared" si="3"/>
        <v>13.5</v>
      </c>
      <c r="M61" s="3" t="s">
        <v>617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ht="27" spans="1:42">
      <c r="A62" s="3">
        <v>59</v>
      </c>
      <c r="B62" s="3" t="s">
        <v>392</v>
      </c>
      <c r="C62" s="9" t="s">
        <v>247</v>
      </c>
      <c r="D62" s="3">
        <v>8</v>
      </c>
      <c r="E62" s="10"/>
      <c r="F62" s="10">
        <v>4</v>
      </c>
      <c r="G62" s="10"/>
      <c r="H62" s="7">
        <f t="shared" si="1"/>
        <v>12</v>
      </c>
      <c r="I62" s="18" t="s">
        <v>618</v>
      </c>
      <c r="J62" s="3">
        <v>1</v>
      </c>
      <c r="K62" s="3">
        <v>1</v>
      </c>
      <c r="L62" s="3">
        <f t="shared" si="3"/>
        <v>12</v>
      </c>
      <c r="M62" s="15" t="s">
        <v>619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ht="16.5" customHeight="1" spans="1:42">
      <c r="A63" s="3">
        <v>60</v>
      </c>
      <c r="B63" s="3" t="s">
        <v>392</v>
      </c>
      <c r="C63" s="204" t="s">
        <v>311</v>
      </c>
      <c r="D63" s="3">
        <v>3</v>
      </c>
      <c r="E63" s="3"/>
      <c r="F63" s="10">
        <v>3</v>
      </c>
      <c r="G63" s="3"/>
      <c r="H63" s="7">
        <f t="shared" si="1"/>
        <v>6</v>
      </c>
      <c r="I63" s="18" t="s">
        <v>620</v>
      </c>
      <c r="J63" s="3">
        <v>5</v>
      </c>
      <c r="K63" s="3">
        <v>0</v>
      </c>
      <c r="L63" s="3">
        <f t="shared" si="3"/>
        <v>11</v>
      </c>
      <c r="M63" s="3" t="s">
        <v>585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ht="16.5" customHeight="1" spans="1:42">
      <c r="A64" s="3">
        <v>61</v>
      </c>
      <c r="B64" s="3" t="s">
        <v>392</v>
      </c>
      <c r="C64" s="204" t="s">
        <v>315</v>
      </c>
      <c r="D64" s="3">
        <v>3</v>
      </c>
      <c r="E64" s="3"/>
      <c r="F64" s="3"/>
      <c r="G64" s="3"/>
      <c r="H64" s="7">
        <f t="shared" si="1"/>
        <v>3</v>
      </c>
      <c r="I64" s="16"/>
      <c r="J64" s="3"/>
      <c r="K64" s="3"/>
      <c r="L64" s="3">
        <f t="shared" si="3"/>
        <v>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ht="16.5" customHeight="1" spans="1:42">
      <c r="A65" s="3">
        <v>62</v>
      </c>
      <c r="B65" s="3" t="s">
        <v>392</v>
      </c>
      <c r="C65" s="9" t="s">
        <v>349</v>
      </c>
      <c r="D65" s="3">
        <v>3</v>
      </c>
      <c r="E65" s="3"/>
      <c r="F65" s="3">
        <v>4</v>
      </c>
      <c r="G65" s="3">
        <v>4</v>
      </c>
      <c r="H65" s="7">
        <f t="shared" si="1"/>
        <v>3</v>
      </c>
      <c r="I65" s="16"/>
      <c r="J65" s="3"/>
      <c r="K65" s="3"/>
      <c r="L65" s="3">
        <f t="shared" si="3"/>
        <v>3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ht="16.5" customHeight="1" spans="1:42">
      <c r="A66" s="3">
        <v>63</v>
      </c>
      <c r="B66" s="3" t="s">
        <v>392</v>
      </c>
      <c r="C66" s="9" t="s">
        <v>394</v>
      </c>
      <c r="D66" s="11">
        <v>-6.5</v>
      </c>
      <c r="E66" s="3"/>
      <c r="F66" s="19">
        <v>11</v>
      </c>
      <c r="G66" s="3"/>
      <c r="H66" s="7">
        <f t="shared" si="1"/>
        <v>4.5</v>
      </c>
      <c r="I66" s="16"/>
      <c r="J66" s="3"/>
      <c r="K66" s="3"/>
      <c r="L66" s="3">
        <f t="shared" si="3"/>
        <v>4.5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ht="16.5" customHeight="1" spans="1:42">
      <c r="A67" s="3">
        <v>64</v>
      </c>
      <c r="B67" s="3" t="s">
        <v>392</v>
      </c>
      <c r="C67" s="9" t="s">
        <v>395</v>
      </c>
      <c r="D67" s="3">
        <v>3</v>
      </c>
      <c r="E67" s="10"/>
      <c r="F67" s="10">
        <v>8</v>
      </c>
      <c r="G67" s="10">
        <v>1</v>
      </c>
      <c r="H67" s="7">
        <f t="shared" si="1"/>
        <v>10</v>
      </c>
      <c r="I67" s="16"/>
      <c r="J67" s="3"/>
      <c r="K67" s="3"/>
      <c r="L67" s="3">
        <f t="shared" si="3"/>
        <v>10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ht="16.5" customHeight="1" spans="1:42">
      <c r="A68" s="3">
        <v>65</v>
      </c>
      <c r="B68" s="3" t="s">
        <v>392</v>
      </c>
      <c r="C68" s="9" t="s">
        <v>241</v>
      </c>
      <c r="D68" s="3">
        <v>3</v>
      </c>
      <c r="E68" s="10">
        <v>5</v>
      </c>
      <c r="F68" s="10">
        <v>9</v>
      </c>
      <c r="G68" s="10"/>
      <c r="H68" s="7">
        <f t="shared" si="1"/>
        <v>12</v>
      </c>
      <c r="I68" s="18" t="s">
        <v>621</v>
      </c>
      <c r="J68" s="3"/>
      <c r="K68" s="3"/>
      <c r="L68" s="3">
        <f t="shared" si="3"/>
        <v>12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ht="16.5" customHeight="1" spans="1:42">
      <c r="A69" s="3">
        <v>66</v>
      </c>
      <c r="B69" s="3" t="s">
        <v>392</v>
      </c>
      <c r="C69" s="9" t="s">
        <v>396</v>
      </c>
      <c r="D69" s="3">
        <v>3</v>
      </c>
      <c r="E69" s="10"/>
      <c r="F69" s="10">
        <v>1</v>
      </c>
      <c r="G69" s="10">
        <v>0.5</v>
      </c>
      <c r="H69" s="7">
        <f t="shared" si="1"/>
        <v>3.5</v>
      </c>
      <c r="I69" s="16"/>
      <c r="J69" s="3"/>
      <c r="K69" s="3"/>
      <c r="L69" s="3">
        <f t="shared" si="3"/>
        <v>3.5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ht="16.5" customHeight="1" spans="1:42">
      <c r="A70" s="3">
        <v>67</v>
      </c>
      <c r="B70" s="3" t="s">
        <v>392</v>
      </c>
      <c r="C70" s="9" t="s">
        <v>397</v>
      </c>
      <c r="D70" s="3">
        <v>0</v>
      </c>
      <c r="E70" s="10"/>
      <c r="F70" s="10">
        <v>2</v>
      </c>
      <c r="G70" s="10">
        <v>6</v>
      </c>
      <c r="H70" s="7">
        <f t="shared" ref="H70:H122" si="4">D70+F70-G70</f>
        <v>-4</v>
      </c>
      <c r="I70" s="16"/>
      <c r="J70" s="3"/>
      <c r="K70" s="3"/>
      <c r="L70" s="3">
        <f t="shared" si="3"/>
        <v>-4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ht="16.5" customHeight="1" spans="1:42">
      <c r="A71" s="3">
        <v>68</v>
      </c>
      <c r="B71" s="3" t="s">
        <v>392</v>
      </c>
      <c r="C71" s="9" t="s">
        <v>398</v>
      </c>
      <c r="D71" s="3">
        <v>3</v>
      </c>
      <c r="E71" s="10"/>
      <c r="F71" s="10">
        <v>11.5</v>
      </c>
      <c r="G71" s="10"/>
      <c r="H71" s="7">
        <f t="shared" si="4"/>
        <v>14.5</v>
      </c>
      <c r="I71" s="16" t="s">
        <v>622</v>
      </c>
      <c r="J71" s="3"/>
      <c r="K71" s="3"/>
      <c r="L71" s="3">
        <f t="shared" ref="L71:L102" si="5">H71+J71-K71</f>
        <v>14.5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ht="16.5" customHeight="1" spans="1:42">
      <c r="A72" s="3">
        <v>69</v>
      </c>
      <c r="B72" s="3" t="s">
        <v>392</v>
      </c>
      <c r="C72" s="9" t="s">
        <v>399</v>
      </c>
      <c r="D72" s="3">
        <v>0</v>
      </c>
      <c r="E72" s="10"/>
      <c r="F72" s="10"/>
      <c r="G72" s="10">
        <v>2.5</v>
      </c>
      <c r="H72" s="7">
        <f t="shared" si="4"/>
        <v>-2.5</v>
      </c>
      <c r="I72" s="16"/>
      <c r="J72" s="3"/>
      <c r="K72" s="3"/>
      <c r="L72" s="3">
        <f t="shared" si="5"/>
        <v>-2.5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ht="16.5" customHeight="1" spans="1:42">
      <c r="A73" s="3">
        <v>70</v>
      </c>
      <c r="B73" s="3" t="s">
        <v>392</v>
      </c>
      <c r="C73" s="9" t="s">
        <v>400</v>
      </c>
      <c r="D73" s="3">
        <v>3</v>
      </c>
      <c r="E73" s="10"/>
      <c r="F73" s="10">
        <v>3</v>
      </c>
      <c r="G73" s="10">
        <v>3</v>
      </c>
      <c r="H73" s="7">
        <f t="shared" si="4"/>
        <v>3</v>
      </c>
      <c r="I73" s="16"/>
      <c r="J73" s="3"/>
      <c r="K73" s="3"/>
      <c r="L73" s="3">
        <f t="shared" si="5"/>
        <v>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ht="16.5" customHeight="1" spans="1:42">
      <c r="A74" s="3">
        <v>71</v>
      </c>
      <c r="B74" s="3" t="s">
        <v>392</v>
      </c>
      <c r="C74" s="9" t="s">
        <v>402</v>
      </c>
      <c r="D74" s="3">
        <v>3</v>
      </c>
      <c r="E74" s="10"/>
      <c r="F74" s="10">
        <v>4</v>
      </c>
      <c r="G74" s="10"/>
      <c r="H74" s="7">
        <f t="shared" si="4"/>
        <v>7</v>
      </c>
      <c r="I74" s="16"/>
      <c r="J74" s="3"/>
      <c r="K74" s="3"/>
      <c r="L74" s="3">
        <f t="shared" si="5"/>
        <v>7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ht="16.5" customHeight="1" spans="1:42">
      <c r="A75" s="3">
        <v>72</v>
      </c>
      <c r="B75" s="3" t="s">
        <v>392</v>
      </c>
      <c r="C75" s="9" t="s">
        <v>428</v>
      </c>
      <c r="D75" s="3">
        <v>8</v>
      </c>
      <c r="E75" s="10"/>
      <c r="F75" s="10">
        <v>3</v>
      </c>
      <c r="G75" s="10">
        <v>2</v>
      </c>
      <c r="H75" s="7">
        <f t="shared" si="4"/>
        <v>9</v>
      </c>
      <c r="I75" s="16"/>
      <c r="J75" s="3"/>
      <c r="K75" s="3"/>
      <c r="L75" s="3">
        <f t="shared" si="5"/>
        <v>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ht="16.5" customHeight="1" spans="1:42">
      <c r="A76" s="3">
        <v>73</v>
      </c>
      <c r="B76" s="3" t="s">
        <v>392</v>
      </c>
      <c r="C76" s="9" t="s">
        <v>429</v>
      </c>
      <c r="D76" s="3">
        <v>3</v>
      </c>
      <c r="E76" s="10"/>
      <c r="F76" s="10">
        <v>2</v>
      </c>
      <c r="G76" s="10"/>
      <c r="H76" s="7">
        <f t="shared" si="4"/>
        <v>5</v>
      </c>
      <c r="I76" s="16"/>
      <c r="J76" s="3"/>
      <c r="K76" s="3"/>
      <c r="L76" s="3">
        <f t="shared" si="5"/>
        <v>5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ht="16.5" customHeight="1" spans="1:42">
      <c r="A77" s="3">
        <v>74</v>
      </c>
      <c r="B77" s="3" t="s">
        <v>392</v>
      </c>
      <c r="C77" s="9" t="s">
        <v>430</v>
      </c>
      <c r="D77" s="3">
        <v>3</v>
      </c>
      <c r="E77" s="10"/>
      <c r="F77" s="10">
        <v>2</v>
      </c>
      <c r="G77" s="10">
        <v>1</v>
      </c>
      <c r="H77" s="7">
        <f t="shared" si="4"/>
        <v>4</v>
      </c>
      <c r="I77" s="16"/>
      <c r="J77" s="3"/>
      <c r="K77" s="3"/>
      <c r="L77" s="3">
        <f t="shared" si="5"/>
        <v>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ht="16.5" customHeight="1" spans="1:42">
      <c r="A78" s="3">
        <v>75</v>
      </c>
      <c r="B78" s="3" t="s">
        <v>392</v>
      </c>
      <c r="C78" s="9" t="s">
        <v>452</v>
      </c>
      <c r="D78" s="3">
        <v>8</v>
      </c>
      <c r="E78" s="10"/>
      <c r="F78" s="10">
        <v>4</v>
      </c>
      <c r="G78" s="10">
        <v>4</v>
      </c>
      <c r="H78" s="7">
        <f t="shared" si="4"/>
        <v>8</v>
      </c>
      <c r="I78" s="16"/>
      <c r="J78" s="3"/>
      <c r="K78" s="3"/>
      <c r="L78" s="3">
        <f t="shared" si="5"/>
        <v>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ht="16.5" customHeight="1" spans="1:42">
      <c r="A79" s="3">
        <v>76</v>
      </c>
      <c r="B79" s="3" t="s">
        <v>403</v>
      </c>
      <c r="C79" s="9" t="s">
        <v>79</v>
      </c>
      <c r="D79" s="3">
        <v>3</v>
      </c>
      <c r="E79" s="10">
        <v>3.5</v>
      </c>
      <c r="F79" s="10">
        <v>2</v>
      </c>
      <c r="G79" s="10">
        <v>0.5</v>
      </c>
      <c r="H79" s="7">
        <f t="shared" si="4"/>
        <v>4.5</v>
      </c>
      <c r="I79" s="18" t="s">
        <v>623</v>
      </c>
      <c r="J79" s="3"/>
      <c r="K79" s="3"/>
      <c r="L79" s="3">
        <f t="shared" si="5"/>
        <v>4.5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ht="16.5" customHeight="1" spans="1:42">
      <c r="A80" s="3">
        <v>77</v>
      </c>
      <c r="B80" s="3" t="s">
        <v>403</v>
      </c>
      <c r="C80" s="9" t="s">
        <v>404</v>
      </c>
      <c r="D80" s="3">
        <v>3</v>
      </c>
      <c r="E80" s="10"/>
      <c r="F80" s="10">
        <v>4</v>
      </c>
      <c r="G80" s="10">
        <v>1</v>
      </c>
      <c r="H80" s="7">
        <f t="shared" si="4"/>
        <v>6</v>
      </c>
      <c r="I80" s="18"/>
      <c r="J80" s="3"/>
      <c r="K80" s="3"/>
      <c r="L80" s="3">
        <f t="shared" si="5"/>
        <v>6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ht="16.5" customHeight="1" spans="1:42">
      <c r="A81" s="3">
        <v>78</v>
      </c>
      <c r="B81" s="3" t="s">
        <v>403</v>
      </c>
      <c r="C81" s="9" t="s">
        <v>405</v>
      </c>
      <c r="D81" s="3">
        <v>1</v>
      </c>
      <c r="E81" s="10"/>
      <c r="F81" s="10">
        <v>2</v>
      </c>
      <c r="G81" s="10">
        <v>4</v>
      </c>
      <c r="H81" s="7">
        <f t="shared" si="4"/>
        <v>-1</v>
      </c>
      <c r="I81" s="16"/>
      <c r="J81" s="3"/>
      <c r="K81" s="3"/>
      <c r="L81" s="3">
        <f t="shared" si="5"/>
        <v>-1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ht="16.5" customHeight="1" spans="1:42">
      <c r="A82" s="3">
        <v>79</v>
      </c>
      <c r="B82" s="3" t="s">
        <v>403</v>
      </c>
      <c r="C82" s="9" t="s">
        <v>406</v>
      </c>
      <c r="D82" s="3">
        <v>3</v>
      </c>
      <c r="E82" s="10"/>
      <c r="F82" s="10">
        <v>2</v>
      </c>
      <c r="G82" s="10">
        <v>1.5</v>
      </c>
      <c r="H82" s="7">
        <f t="shared" si="4"/>
        <v>3.5</v>
      </c>
      <c r="I82" s="16"/>
      <c r="J82" s="3"/>
      <c r="K82" s="3"/>
      <c r="L82" s="3">
        <f t="shared" si="5"/>
        <v>3.5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ht="16.5" customHeight="1" spans="1:42">
      <c r="A83" s="3">
        <v>80</v>
      </c>
      <c r="B83" s="3" t="s">
        <v>403</v>
      </c>
      <c r="C83" s="9" t="s">
        <v>432</v>
      </c>
      <c r="D83" s="3">
        <v>1</v>
      </c>
      <c r="E83" s="10"/>
      <c r="F83" s="10">
        <v>1</v>
      </c>
      <c r="G83" s="10">
        <v>3</v>
      </c>
      <c r="H83" s="7">
        <f t="shared" si="4"/>
        <v>-1</v>
      </c>
      <c r="I83" s="16"/>
      <c r="J83" s="3"/>
      <c r="K83" s="3"/>
      <c r="L83" s="3">
        <f t="shared" si="5"/>
        <v>-1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ht="16.5" customHeight="1" spans="1:42">
      <c r="A84" s="3">
        <v>81</v>
      </c>
      <c r="B84" s="3" t="s">
        <v>403</v>
      </c>
      <c r="C84" s="9" t="s">
        <v>433</v>
      </c>
      <c r="D84" s="3">
        <v>3</v>
      </c>
      <c r="E84" s="10"/>
      <c r="F84" s="10">
        <v>4</v>
      </c>
      <c r="G84" s="10">
        <v>2</v>
      </c>
      <c r="H84" s="7">
        <f t="shared" si="4"/>
        <v>5</v>
      </c>
      <c r="I84" s="16"/>
      <c r="J84" s="3"/>
      <c r="K84" s="3"/>
      <c r="L84" s="3">
        <f t="shared" si="5"/>
        <v>5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ht="16.5" customHeight="1" spans="1:42">
      <c r="A85" s="3">
        <v>82</v>
      </c>
      <c r="B85" s="3" t="s">
        <v>403</v>
      </c>
      <c r="C85" s="9" t="s">
        <v>434</v>
      </c>
      <c r="D85" s="3">
        <v>8</v>
      </c>
      <c r="E85" s="10"/>
      <c r="F85" s="10">
        <v>3</v>
      </c>
      <c r="G85" s="10">
        <v>4</v>
      </c>
      <c r="H85" s="7">
        <f t="shared" si="4"/>
        <v>7</v>
      </c>
      <c r="I85" s="16"/>
      <c r="J85" s="3"/>
      <c r="K85" s="3"/>
      <c r="L85" s="3">
        <f t="shared" si="5"/>
        <v>7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ht="16.5" customHeight="1" spans="1:42">
      <c r="A86" s="3">
        <v>83</v>
      </c>
      <c r="B86" s="3" t="s">
        <v>403</v>
      </c>
      <c r="C86" s="9" t="s">
        <v>435</v>
      </c>
      <c r="D86" s="3">
        <v>3</v>
      </c>
      <c r="E86" s="10"/>
      <c r="F86" s="10">
        <v>7</v>
      </c>
      <c r="G86" s="10">
        <v>2</v>
      </c>
      <c r="H86" s="7">
        <f t="shared" si="4"/>
        <v>8</v>
      </c>
      <c r="I86" s="16"/>
      <c r="J86" s="3"/>
      <c r="K86" s="3"/>
      <c r="L86" s="3">
        <f t="shared" si="5"/>
        <v>8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ht="16.5" customHeight="1" spans="1:42">
      <c r="A87" s="3">
        <v>84</v>
      </c>
      <c r="B87" s="3" t="s">
        <v>403</v>
      </c>
      <c r="C87" s="9" t="s">
        <v>438</v>
      </c>
      <c r="D87" s="3">
        <v>2</v>
      </c>
      <c r="E87" s="10"/>
      <c r="F87" s="10"/>
      <c r="G87" s="10">
        <v>1</v>
      </c>
      <c r="H87" s="7">
        <f t="shared" si="4"/>
        <v>1</v>
      </c>
      <c r="I87" s="16"/>
      <c r="J87" s="3"/>
      <c r="K87" s="3"/>
      <c r="L87" s="3">
        <f t="shared" si="5"/>
        <v>1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ht="16.5" customHeight="1" spans="1:42">
      <c r="A88" s="3">
        <v>85</v>
      </c>
      <c r="B88" s="3" t="s">
        <v>403</v>
      </c>
      <c r="C88" s="9" t="s">
        <v>453</v>
      </c>
      <c r="D88" s="3">
        <v>1</v>
      </c>
      <c r="E88" s="10"/>
      <c r="F88" s="10">
        <v>2</v>
      </c>
      <c r="G88" s="10">
        <v>3</v>
      </c>
      <c r="H88" s="7">
        <f t="shared" si="4"/>
        <v>0</v>
      </c>
      <c r="I88" s="18"/>
      <c r="J88" s="3"/>
      <c r="K88" s="3"/>
      <c r="L88" s="3">
        <f t="shared" si="5"/>
        <v>0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ht="16.5" customHeight="1" spans="1:42">
      <c r="A89" s="3">
        <v>86</v>
      </c>
      <c r="B89" s="3" t="s">
        <v>403</v>
      </c>
      <c r="C89" s="9" t="s">
        <v>454</v>
      </c>
      <c r="D89" s="3">
        <v>3</v>
      </c>
      <c r="E89" s="10"/>
      <c r="F89" s="10"/>
      <c r="G89" s="10"/>
      <c r="H89" s="7">
        <f t="shared" si="4"/>
        <v>3</v>
      </c>
      <c r="I89" s="16"/>
      <c r="J89" s="3"/>
      <c r="K89" s="3"/>
      <c r="L89" s="3">
        <f t="shared" si="5"/>
        <v>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ht="16.5" customHeight="1" spans="1:42">
      <c r="A90" s="3">
        <v>87</v>
      </c>
      <c r="B90" s="3" t="s">
        <v>482</v>
      </c>
      <c r="C90" s="9" t="s">
        <v>317</v>
      </c>
      <c r="D90" s="3">
        <v>3</v>
      </c>
      <c r="E90" s="10">
        <v>4</v>
      </c>
      <c r="F90" s="10">
        <v>2</v>
      </c>
      <c r="G90" s="10">
        <v>1</v>
      </c>
      <c r="H90" s="7">
        <f t="shared" si="4"/>
        <v>4</v>
      </c>
      <c r="I90" s="16"/>
      <c r="J90" s="3"/>
      <c r="K90" s="3"/>
      <c r="L90" s="3">
        <f t="shared" si="5"/>
        <v>4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ht="16.5" customHeight="1" spans="1:42">
      <c r="A91" s="3">
        <v>88</v>
      </c>
      <c r="B91" s="3" t="s">
        <v>482</v>
      </c>
      <c r="C91" s="9" t="s">
        <v>457</v>
      </c>
      <c r="D91" s="3">
        <v>3</v>
      </c>
      <c r="E91" s="10"/>
      <c r="F91" s="10">
        <v>4</v>
      </c>
      <c r="G91" s="10">
        <v>2</v>
      </c>
      <c r="H91" s="7">
        <f t="shared" si="4"/>
        <v>5</v>
      </c>
      <c r="I91" s="16" t="s">
        <v>624</v>
      </c>
      <c r="J91" s="3"/>
      <c r="K91" s="3"/>
      <c r="L91" s="3">
        <f t="shared" si="5"/>
        <v>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ht="16.5" customHeight="1" spans="1:42">
      <c r="A92" s="3">
        <v>89</v>
      </c>
      <c r="B92" s="3" t="s">
        <v>482</v>
      </c>
      <c r="C92" s="9" t="s">
        <v>458</v>
      </c>
      <c r="D92" s="3">
        <v>3</v>
      </c>
      <c r="E92" s="10"/>
      <c r="F92" s="10">
        <v>2</v>
      </c>
      <c r="G92" s="10">
        <v>2</v>
      </c>
      <c r="H92" s="7">
        <f t="shared" si="4"/>
        <v>3</v>
      </c>
      <c r="I92" s="16"/>
      <c r="J92" s="3"/>
      <c r="K92" s="3"/>
      <c r="L92" s="3">
        <f t="shared" si="5"/>
        <v>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ht="16.5" customHeight="1" spans="1:42">
      <c r="A93" s="3">
        <v>90</v>
      </c>
      <c r="B93" s="3" t="s">
        <v>482</v>
      </c>
      <c r="C93" s="9" t="s">
        <v>320</v>
      </c>
      <c r="D93" s="3">
        <v>0</v>
      </c>
      <c r="E93" s="3"/>
      <c r="F93" s="3"/>
      <c r="G93" s="3"/>
      <c r="H93" s="7">
        <f t="shared" si="4"/>
        <v>0</v>
      </c>
      <c r="I93" s="16"/>
      <c r="J93" s="3"/>
      <c r="K93" s="3"/>
      <c r="L93" s="3">
        <f t="shared" si="5"/>
        <v>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ht="16.5" customHeight="1" spans="1:42">
      <c r="A94" s="3">
        <v>91</v>
      </c>
      <c r="B94" s="3" t="s">
        <v>482</v>
      </c>
      <c r="C94" s="204" t="s">
        <v>459</v>
      </c>
      <c r="D94" s="3">
        <v>3</v>
      </c>
      <c r="E94" s="3"/>
      <c r="F94" s="3">
        <v>6</v>
      </c>
      <c r="G94" s="3">
        <v>1</v>
      </c>
      <c r="H94" s="7">
        <f t="shared" si="4"/>
        <v>8</v>
      </c>
      <c r="I94" s="16"/>
      <c r="J94" s="3"/>
      <c r="K94" s="3"/>
      <c r="L94" s="3">
        <f t="shared" si="5"/>
        <v>8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ht="16.5" customHeight="1" spans="1:42">
      <c r="A95" s="3">
        <v>92</v>
      </c>
      <c r="B95" s="3" t="s">
        <v>482</v>
      </c>
      <c r="C95" s="204" t="s">
        <v>460</v>
      </c>
      <c r="D95" s="3">
        <v>2</v>
      </c>
      <c r="E95" s="3"/>
      <c r="F95" s="3">
        <v>1</v>
      </c>
      <c r="G95" s="3">
        <v>2</v>
      </c>
      <c r="H95" s="7">
        <f t="shared" si="4"/>
        <v>1</v>
      </c>
      <c r="I95" s="16"/>
      <c r="J95" s="3"/>
      <c r="K95" s="3"/>
      <c r="L95" s="3">
        <f t="shared" si="5"/>
        <v>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ht="16.5" customHeight="1" spans="1:42">
      <c r="A96" s="3">
        <v>93</v>
      </c>
      <c r="B96" s="3" t="s">
        <v>482</v>
      </c>
      <c r="C96" s="204" t="s">
        <v>461</v>
      </c>
      <c r="D96" s="3">
        <v>2</v>
      </c>
      <c r="E96" s="3"/>
      <c r="F96" s="3"/>
      <c r="G96" s="3">
        <v>1</v>
      </c>
      <c r="H96" s="7">
        <f t="shared" si="4"/>
        <v>1</v>
      </c>
      <c r="I96" s="16"/>
      <c r="J96" s="3"/>
      <c r="K96" s="3"/>
      <c r="L96" s="3">
        <f t="shared" si="5"/>
        <v>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ht="16.5" customHeight="1" spans="1:42">
      <c r="A97" s="3">
        <v>94</v>
      </c>
      <c r="B97" s="3" t="s">
        <v>482</v>
      </c>
      <c r="C97" s="204" t="s">
        <v>462</v>
      </c>
      <c r="D97" s="3">
        <v>0.5</v>
      </c>
      <c r="E97" s="3"/>
      <c r="F97" s="3">
        <v>1</v>
      </c>
      <c r="G97" s="3">
        <v>3.5</v>
      </c>
      <c r="H97" s="7">
        <f t="shared" si="4"/>
        <v>-2</v>
      </c>
      <c r="I97" s="16"/>
      <c r="J97" s="3"/>
      <c r="K97" s="3"/>
      <c r="L97" s="3">
        <f t="shared" si="5"/>
        <v>-2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ht="16.5" customHeight="1" spans="1:42">
      <c r="A98" s="3">
        <v>95</v>
      </c>
      <c r="B98" s="3" t="s">
        <v>482</v>
      </c>
      <c r="C98" s="204" t="s">
        <v>463</v>
      </c>
      <c r="D98" s="3">
        <v>0</v>
      </c>
      <c r="E98" s="3"/>
      <c r="F98" s="3"/>
      <c r="G98" s="3">
        <v>1</v>
      </c>
      <c r="H98" s="7">
        <f t="shared" si="4"/>
        <v>-1</v>
      </c>
      <c r="I98" s="16"/>
      <c r="J98" s="3"/>
      <c r="K98" s="3"/>
      <c r="L98" s="3">
        <f t="shared" si="5"/>
        <v>-1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ht="16.5" customHeight="1" spans="1:42">
      <c r="A99" s="3">
        <v>96</v>
      </c>
      <c r="B99" s="3" t="s">
        <v>482</v>
      </c>
      <c r="C99" s="9" t="s">
        <v>350</v>
      </c>
      <c r="D99" s="3">
        <v>3</v>
      </c>
      <c r="E99" s="3"/>
      <c r="F99" s="10">
        <v>4</v>
      </c>
      <c r="G99" s="3">
        <v>2</v>
      </c>
      <c r="H99" s="7">
        <f t="shared" si="4"/>
        <v>5</v>
      </c>
      <c r="I99" s="16"/>
      <c r="J99" s="3"/>
      <c r="K99" s="3"/>
      <c r="L99" s="3">
        <f t="shared" si="5"/>
        <v>5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ht="16.5" customHeight="1" spans="1:42">
      <c r="A100" s="3">
        <v>97</v>
      </c>
      <c r="B100" s="3" t="s">
        <v>483</v>
      </c>
      <c r="C100" s="9" t="s">
        <v>470</v>
      </c>
      <c r="D100" s="3"/>
      <c r="E100" s="3"/>
      <c r="F100" s="3"/>
      <c r="G100" s="3">
        <v>1</v>
      </c>
      <c r="H100" s="7">
        <f t="shared" si="4"/>
        <v>-1</v>
      </c>
      <c r="I100" s="16"/>
      <c r="J100" s="3"/>
      <c r="K100" s="3"/>
      <c r="L100" s="3">
        <f t="shared" si="5"/>
        <v>-1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ht="16.5" customHeight="1" spans="1:42">
      <c r="A101" s="3">
        <v>98</v>
      </c>
      <c r="B101" s="3" t="s">
        <v>483</v>
      </c>
      <c r="C101" s="9" t="s">
        <v>471</v>
      </c>
      <c r="D101" s="3"/>
      <c r="E101" s="3"/>
      <c r="F101" s="3">
        <v>7</v>
      </c>
      <c r="G101" s="3">
        <v>1</v>
      </c>
      <c r="H101" s="7">
        <f t="shared" si="4"/>
        <v>6</v>
      </c>
      <c r="I101" s="16"/>
      <c r="J101" s="3"/>
      <c r="K101" s="3"/>
      <c r="L101" s="3">
        <f t="shared" si="5"/>
        <v>6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ht="16.5" customHeight="1" spans="1:42">
      <c r="A102" s="3">
        <v>99</v>
      </c>
      <c r="B102" s="3" t="s">
        <v>483</v>
      </c>
      <c r="C102" s="9" t="s">
        <v>473</v>
      </c>
      <c r="D102" s="3">
        <v>2</v>
      </c>
      <c r="E102" s="3"/>
      <c r="F102" s="3"/>
      <c r="G102" s="3">
        <v>6</v>
      </c>
      <c r="H102" s="7">
        <f t="shared" si="4"/>
        <v>-4</v>
      </c>
      <c r="I102" s="16"/>
      <c r="J102" s="3"/>
      <c r="K102" s="3"/>
      <c r="L102" s="3">
        <f t="shared" si="5"/>
        <v>-4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ht="16.5" customHeight="1" spans="1:42">
      <c r="A103" s="3">
        <v>100</v>
      </c>
      <c r="B103" s="3" t="s">
        <v>483</v>
      </c>
      <c r="C103" s="9" t="s">
        <v>472</v>
      </c>
      <c r="D103" s="3">
        <v>3</v>
      </c>
      <c r="E103" s="3"/>
      <c r="F103" s="3">
        <v>5</v>
      </c>
      <c r="G103" s="3"/>
      <c r="H103" s="7">
        <f t="shared" si="4"/>
        <v>8</v>
      </c>
      <c r="I103" s="16"/>
      <c r="J103" s="3"/>
      <c r="K103" s="3"/>
      <c r="L103" s="3">
        <f t="shared" ref="L103:L122" si="6">H103+J103-K103</f>
        <v>8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ht="16.5" customHeight="1" spans="1:42">
      <c r="A104" s="3">
        <v>101</v>
      </c>
      <c r="B104" s="3" t="s">
        <v>484</v>
      </c>
      <c r="C104" s="9" t="s">
        <v>408</v>
      </c>
      <c r="D104" s="3">
        <v>8</v>
      </c>
      <c r="E104" s="3"/>
      <c r="F104" s="3"/>
      <c r="G104" s="3"/>
      <c r="H104" s="7">
        <f t="shared" si="4"/>
        <v>8</v>
      </c>
      <c r="I104" s="16"/>
      <c r="J104" s="3"/>
      <c r="K104" s="3"/>
      <c r="L104" s="3">
        <f t="shared" si="6"/>
        <v>8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ht="16.5" customHeight="1" spans="1:42">
      <c r="A105" s="3">
        <v>102</v>
      </c>
      <c r="B105" s="3" t="s">
        <v>484</v>
      </c>
      <c r="C105" s="9" t="s">
        <v>476</v>
      </c>
      <c r="D105" s="3">
        <v>3</v>
      </c>
      <c r="E105" s="3"/>
      <c r="F105" s="3"/>
      <c r="G105" s="3"/>
      <c r="H105" s="7">
        <f t="shared" si="4"/>
        <v>3</v>
      </c>
      <c r="I105" s="16"/>
      <c r="J105" s="3"/>
      <c r="K105" s="3"/>
      <c r="L105" s="3">
        <f t="shared" si="6"/>
        <v>3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ht="16.5" customHeight="1" spans="1:42">
      <c r="A106" s="3">
        <v>103</v>
      </c>
      <c r="B106" s="3" t="s">
        <v>484</v>
      </c>
      <c r="C106" s="9" t="s">
        <v>475</v>
      </c>
      <c r="D106" s="3">
        <v>3</v>
      </c>
      <c r="E106" s="3"/>
      <c r="F106" s="3"/>
      <c r="G106" s="3"/>
      <c r="H106" s="7">
        <f t="shared" si="4"/>
        <v>3</v>
      </c>
      <c r="I106" s="14"/>
      <c r="J106" s="3"/>
      <c r="K106" s="3"/>
      <c r="L106" s="3">
        <f t="shared" si="6"/>
        <v>3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ht="16.5" customHeight="1" spans="1:42">
      <c r="A107" s="3">
        <v>104</v>
      </c>
      <c r="B107" s="3" t="s">
        <v>485</v>
      </c>
      <c r="C107" s="9" t="s">
        <v>164</v>
      </c>
      <c r="D107" s="3">
        <v>4.5</v>
      </c>
      <c r="E107" s="3"/>
      <c r="F107" s="3"/>
      <c r="G107" s="3">
        <v>1</v>
      </c>
      <c r="H107" s="7">
        <f t="shared" si="4"/>
        <v>3.5</v>
      </c>
      <c r="I107" s="14"/>
      <c r="J107" s="3"/>
      <c r="K107" s="3"/>
      <c r="L107" s="3">
        <f t="shared" si="6"/>
        <v>3.5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ht="16.5" customHeight="1" spans="1:42">
      <c r="A108" s="3">
        <v>105</v>
      </c>
      <c r="B108" s="3" t="s">
        <v>485</v>
      </c>
      <c r="C108" s="9" t="s">
        <v>415</v>
      </c>
      <c r="D108" s="3">
        <v>3</v>
      </c>
      <c r="E108" s="3">
        <v>5</v>
      </c>
      <c r="F108" s="3"/>
      <c r="G108" s="3"/>
      <c r="H108" s="7">
        <f t="shared" si="4"/>
        <v>3</v>
      </c>
      <c r="I108" s="14"/>
      <c r="J108" s="3"/>
      <c r="K108" s="3"/>
      <c r="L108" s="3">
        <f t="shared" si="6"/>
        <v>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ht="16.5" customHeight="1" spans="1:42">
      <c r="A109" s="3">
        <v>106</v>
      </c>
      <c r="B109" s="3" t="s">
        <v>485</v>
      </c>
      <c r="C109" s="9" t="s">
        <v>359</v>
      </c>
      <c r="D109" s="3">
        <v>12.5</v>
      </c>
      <c r="E109" s="3"/>
      <c r="F109" s="3"/>
      <c r="G109" s="3"/>
      <c r="H109" s="7">
        <f t="shared" si="4"/>
        <v>12.5</v>
      </c>
      <c r="I109" s="14"/>
      <c r="J109" s="3"/>
      <c r="K109" s="3"/>
      <c r="L109" s="3">
        <f t="shared" si="6"/>
        <v>12.5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ht="16.5" customHeight="1" spans="1:42">
      <c r="A110" s="3">
        <v>107</v>
      </c>
      <c r="B110" s="10" t="s">
        <v>574</v>
      </c>
      <c r="C110" s="9" t="s">
        <v>575</v>
      </c>
      <c r="D110" s="12"/>
      <c r="E110" s="12"/>
      <c r="F110" s="12"/>
      <c r="G110" s="3">
        <v>2</v>
      </c>
      <c r="H110" s="7">
        <f t="shared" si="4"/>
        <v>-2</v>
      </c>
      <c r="I110" s="14"/>
      <c r="J110" s="12"/>
      <c r="K110" s="12"/>
      <c r="L110" s="3">
        <f t="shared" si="6"/>
        <v>-2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ht="16.5" customHeight="1" spans="1:42">
      <c r="A111" s="3">
        <v>108</v>
      </c>
      <c r="B111" s="10" t="s">
        <v>362</v>
      </c>
      <c r="C111" s="9" t="s">
        <v>93</v>
      </c>
      <c r="D111" s="3">
        <v>10</v>
      </c>
      <c r="E111" s="3">
        <v>5</v>
      </c>
      <c r="F111" s="20"/>
      <c r="G111" s="3">
        <v>1</v>
      </c>
      <c r="H111" s="7">
        <f t="shared" si="4"/>
        <v>9</v>
      </c>
      <c r="I111" s="14"/>
      <c r="J111" s="12"/>
      <c r="K111" s="12"/>
      <c r="L111" s="3">
        <f t="shared" si="6"/>
        <v>9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ht="16.5" customHeight="1" spans="1:42">
      <c r="A112" s="3">
        <v>109</v>
      </c>
      <c r="B112" s="21" t="s">
        <v>362</v>
      </c>
      <c r="C112" s="22" t="s">
        <v>173</v>
      </c>
      <c r="D112" s="12"/>
      <c r="E112" s="12"/>
      <c r="F112" s="12"/>
      <c r="G112" s="12"/>
      <c r="H112" s="7">
        <f t="shared" si="4"/>
        <v>0</v>
      </c>
      <c r="I112" s="28"/>
      <c r="J112" s="12"/>
      <c r="K112" s="12"/>
      <c r="L112" s="3">
        <f t="shared" si="6"/>
        <v>0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ht="16.5" customHeight="1" spans="1:42">
      <c r="A113" s="3">
        <v>110</v>
      </c>
      <c r="B113" s="21" t="s">
        <v>362</v>
      </c>
      <c r="C113" s="22" t="s">
        <v>625</v>
      </c>
      <c r="D113" s="12"/>
      <c r="E113" s="12"/>
      <c r="F113" s="12">
        <v>2</v>
      </c>
      <c r="G113" s="12"/>
      <c r="H113" s="7">
        <v>2</v>
      </c>
      <c r="I113" s="28"/>
      <c r="J113" s="12"/>
      <c r="K113" s="12"/>
      <c r="L113" s="3">
        <f t="shared" si="6"/>
        <v>2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ht="16.5" customHeight="1" spans="1:42">
      <c r="A114" s="3">
        <v>111</v>
      </c>
      <c r="B114" s="21" t="s">
        <v>362</v>
      </c>
      <c r="C114" s="23" t="s">
        <v>35</v>
      </c>
      <c r="D114" s="12"/>
      <c r="E114" s="12"/>
      <c r="F114" s="12"/>
      <c r="G114" s="12"/>
      <c r="H114" s="7">
        <f t="shared" si="4"/>
        <v>0</v>
      </c>
      <c r="I114" s="28"/>
      <c r="J114" s="12"/>
      <c r="K114" s="12"/>
      <c r="L114" s="3">
        <f t="shared" si="6"/>
        <v>0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ht="16.5" customHeight="1" spans="1:42">
      <c r="A115" s="3">
        <v>112</v>
      </c>
      <c r="B115" s="21" t="s">
        <v>362</v>
      </c>
      <c r="C115" s="23" t="s">
        <v>626</v>
      </c>
      <c r="D115" s="12"/>
      <c r="E115" s="12"/>
      <c r="F115" s="12"/>
      <c r="G115" s="12"/>
      <c r="H115" s="7">
        <f t="shared" si="4"/>
        <v>0</v>
      </c>
      <c r="I115" s="28"/>
      <c r="J115" s="12"/>
      <c r="K115" s="12"/>
      <c r="L115" s="3">
        <f t="shared" si="6"/>
        <v>0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ht="16.5" customHeight="1" spans="1:42">
      <c r="A116" s="3">
        <v>113</v>
      </c>
      <c r="B116" s="21" t="s">
        <v>362</v>
      </c>
      <c r="C116" s="23" t="s">
        <v>38</v>
      </c>
      <c r="D116" s="12"/>
      <c r="E116" s="12"/>
      <c r="F116" s="24">
        <v>1</v>
      </c>
      <c r="G116" s="24">
        <v>3</v>
      </c>
      <c r="H116" s="7">
        <f t="shared" si="4"/>
        <v>-2</v>
      </c>
      <c r="I116" s="28"/>
      <c r="J116" s="12"/>
      <c r="K116" s="12"/>
      <c r="L116" s="3">
        <f t="shared" si="6"/>
        <v>-2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ht="16.5" customHeight="1" spans="1:42">
      <c r="A117" s="3">
        <v>114</v>
      </c>
      <c r="B117" s="21" t="s">
        <v>362</v>
      </c>
      <c r="C117" s="23" t="s">
        <v>36</v>
      </c>
      <c r="D117" s="12"/>
      <c r="E117" s="12"/>
      <c r="F117" s="24">
        <v>2</v>
      </c>
      <c r="G117" s="24">
        <v>1</v>
      </c>
      <c r="H117" s="7">
        <f t="shared" si="4"/>
        <v>1</v>
      </c>
      <c r="I117" s="28"/>
      <c r="J117" s="12"/>
      <c r="K117" s="12"/>
      <c r="L117" s="3">
        <f t="shared" si="6"/>
        <v>1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ht="16.5" customHeight="1" spans="1:42">
      <c r="A118" s="3">
        <v>115</v>
      </c>
      <c r="B118" s="21" t="s">
        <v>362</v>
      </c>
      <c r="C118" s="23" t="s">
        <v>37</v>
      </c>
      <c r="D118" s="12"/>
      <c r="E118" s="12"/>
      <c r="F118" s="24">
        <v>2</v>
      </c>
      <c r="G118" s="24">
        <v>2</v>
      </c>
      <c r="H118" s="7">
        <f t="shared" si="4"/>
        <v>0</v>
      </c>
      <c r="I118" s="28"/>
      <c r="J118" s="12"/>
      <c r="K118" s="12"/>
      <c r="L118" s="3">
        <f t="shared" si="6"/>
        <v>0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ht="16.5" customHeight="1" spans="1:42">
      <c r="A119" s="3">
        <v>116</v>
      </c>
      <c r="B119" s="21" t="s">
        <v>362</v>
      </c>
      <c r="C119" s="23" t="s">
        <v>118</v>
      </c>
      <c r="D119" s="12"/>
      <c r="E119" s="12"/>
      <c r="F119" s="12"/>
      <c r="G119" s="12"/>
      <c r="H119" s="7">
        <f t="shared" si="4"/>
        <v>0</v>
      </c>
      <c r="I119" s="28"/>
      <c r="J119" s="12"/>
      <c r="K119" s="12"/>
      <c r="L119" s="3">
        <f t="shared" si="6"/>
        <v>0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ht="16.5" customHeight="1" spans="1:42">
      <c r="A120" s="3">
        <v>117</v>
      </c>
      <c r="B120" s="21" t="s">
        <v>362</v>
      </c>
      <c r="C120" s="22" t="s">
        <v>49</v>
      </c>
      <c r="D120" s="12"/>
      <c r="E120" s="12"/>
      <c r="F120" s="12"/>
      <c r="G120" s="12"/>
      <c r="H120" s="7">
        <f t="shared" si="4"/>
        <v>0</v>
      </c>
      <c r="I120" s="28"/>
      <c r="J120" s="12"/>
      <c r="K120" s="12"/>
      <c r="L120" s="3">
        <f t="shared" si="6"/>
        <v>0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ht="16.5" customHeight="1" spans="1:42">
      <c r="A121" s="3">
        <v>118</v>
      </c>
      <c r="B121" s="21" t="s">
        <v>627</v>
      </c>
      <c r="C121" s="23" t="s">
        <v>66</v>
      </c>
      <c r="D121" s="25">
        <v>8</v>
      </c>
      <c r="E121" s="23"/>
      <c r="F121" s="26">
        <v>2</v>
      </c>
      <c r="G121" s="27"/>
      <c r="H121" s="7">
        <f t="shared" si="4"/>
        <v>10</v>
      </c>
      <c r="I121" s="28"/>
      <c r="J121" s="12"/>
      <c r="K121" s="12"/>
      <c r="L121" s="3">
        <f t="shared" si="6"/>
        <v>10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ht="16.5" customHeight="1" spans="1:42">
      <c r="A122" s="3">
        <v>119</v>
      </c>
      <c r="B122" s="21" t="s">
        <v>627</v>
      </c>
      <c r="C122" s="23" t="s">
        <v>628</v>
      </c>
      <c r="D122" s="12"/>
      <c r="E122" s="12"/>
      <c r="F122" s="12"/>
      <c r="G122" s="12"/>
      <c r="H122" s="7">
        <f t="shared" si="4"/>
        <v>0</v>
      </c>
      <c r="I122" s="28"/>
      <c r="J122" s="12"/>
      <c r="K122" s="12"/>
      <c r="L122" s="3">
        <f t="shared" si="6"/>
        <v>0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</sheetData>
  <mergeCells count="16">
    <mergeCell ref="A1:AP1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2:A3"/>
    <mergeCell ref="B2:B3"/>
    <mergeCell ref="C2:C3"/>
    <mergeCell ref="D2:D3"/>
    <mergeCell ref="E2:E3"/>
    <mergeCell ref="AP2:AP3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4"/>
  <sheetViews>
    <sheetView workbookViewId="0">
      <pane ySplit="4" topLeftCell="A77" activePane="bottomLeft" state="frozen"/>
      <selection/>
      <selection pane="bottomLeft" activeCell="A86" sqref="$A86:$XFD86"/>
    </sheetView>
  </sheetViews>
  <sheetFormatPr defaultColWidth="9" defaultRowHeight="12"/>
  <cols>
    <col min="1" max="1" width="7.875" style="127" customWidth="1"/>
    <col min="2" max="2" width="5.75" style="127" customWidth="1"/>
    <col min="3" max="12" width="4.875" style="128" customWidth="1"/>
    <col min="13" max="14" width="4.875" style="166" customWidth="1"/>
    <col min="15" max="26" width="4.875" style="128" customWidth="1"/>
    <col min="27" max="27" width="16" style="130" customWidth="1"/>
    <col min="28" max="16384" width="9" style="131"/>
  </cols>
  <sheetData>
    <row r="1" ht="14.25" spans="1:27">
      <c r="A1" s="185" t="s">
        <v>94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</row>
    <row r="2" spans="1:27">
      <c r="A2" s="186" t="s">
        <v>1</v>
      </c>
      <c r="B2" s="186" t="s">
        <v>2</v>
      </c>
      <c r="C2" s="187" t="s">
        <v>3</v>
      </c>
      <c r="D2" s="187" t="s">
        <v>4</v>
      </c>
      <c r="E2" s="187" t="s">
        <v>5</v>
      </c>
      <c r="F2" s="187" t="s">
        <v>6</v>
      </c>
      <c r="G2" s="187" t="s">
        <v>7</v>
      </c>
      <c r="H2" s="187" t="s">
        <v>8</v>
      </c>
      <c r="I2" s="187" t="s">
        <v>9</v>
      </c>
      <c r="J2" s="187" t="s">
        <v>10</v>
      </c>
      <c r="K2" s="187" t="s">
        <v>11</v>
      </c>
      <c r="L2" s="187" t="s">
        <v>12</v>
      </c>
      <c r="M2" s="188" t="s">
        <v>13</v>
      </c>
      <c r="N2" s="188" t="s">
        <v>14</v>
      </c>
      <c r="O2" s="187" t="s">
        <v>15</v>
      </c>
      <c r="P2" s="187" t="s">
        <v>16</v>
      </c>
      <c r="Q2" s="187" t="s">
        <v>17</v>
      </c>
      <c r="R2" s="187" t="s">
        <v>18</v>
      </c>
      <c r="S2" s="187" t="s">
        <v>19</v>
      </c>
      <c r="T2" s="187" t="s">
        <v>20</v>
      </c>
      <c r="U2" s="187" t="s">
        <v>21</v>
      </c>
      <c r="V2" s="187" t="s">
        <v>22</v>
      </c>
      <c r="W2" s="187" t="s">
        <v>23</v>
      </c>
      <c r="X2" s="187" t="s">
        <v>24</v>
      </c>
      <c r="Y2" s="187" t="s">
        <v>25</v>
      </c>
      <c r="Z2" s="160" t="s">
        <v>26</v>
      </c>
      <c r="AA2" s="189" t="s">
        <v>27</v>
      </c>
    </row>
    <row r="3" ht="30" customHeight="1" spans="1:27">
      <c r="A3" s="133" t="s">
        <v>28</v>
      </c>
      <c r="B3" s="135" t="s">
        <v>95</v>
      </c>
      <c r="C3" s="133" t="s">
        <v>3</v>
      </c>
      <c r="D3" s="133"/>
      <c r="E3" s="133" t="s">
        <v>5</v>
      </c>
      <c r="F3" s="133"/>
      <c r="G3" s="133" t="s">
        <v>7</v>
      </c>
      <c r="H3" s="133"/>
      <c r="I3" s="133" t="s">
        <v>9</v>
      </c>
      <c r="J3" s="133"/>
      <c r="K3" s="133" t="s">
        <v>11</v>
      </c>
      <c r="L3" s="133"/>
      <c r="M3" s="154" t="s">
        <v>13</v>
      </c>
      <c r="N3" s="154"/>
      <c r="O3" s="133" t="s">
        <v>15</v>
      </c>
      <c r="P3" s="133"/>
      <c r="Q3" s="133" t="s">
        <v>17</v>
      </c>
      <c r="R3" s="133"/>
      <c r="S3" s="133" t="s">
        <v>19</v>
      </c>
      <c r="T3" s="133"/>
      <c r="U3" s="133" t="s">
        <v>21</v>
      </c>
      <c r="V3" s="133"/>
      <c r="W3" s="133" t="s">
        <v>23</v>
      </c>
      <c r="X3" s="133"/>
      <c r="Y3" s="133" t="s">
        <v>25</v>
      </c>
      <c r="Z3" s="133"/>
      <c r="AA3" s="135" t="s">
        <v>30</v>
      </c>
    </row>
    <row r="4" spans="1:27">
      <c r="A4" s="133"/>
      <c r="B4" s="133"/>
      <c r="C4" s="136" t="s">
        <v>31</v>
      </c>
      <c r="D4" s="137" t="s">
        <v>32</v>
      </c>
      <c r="E4" s="136" t="s">
        <v>31</v>
      </c>
      <c r="F4" s="137" t="s">
        <v>32</v>
      </c>
      <c r="G4" s="136" t="s">
        <v>31</v>
      </c>
      <c r="H4" s="137" t="s">
        <v>32</v>
      </c>
      <c r="I4" s="136" t="s">
        <v>31</v>
      </c>
      <c r="J4" s="137" t="s">
        <v>32</v>
      </c>
      <c r="K4" s="136" t="s">
        <v>31</v>
      </c>
      <c r="L4" s="137" t="s">
        <v>32</v>
      </c>
      <c r="M4" s="172" t="s">
        <v>31</v>
      </c>
      <c r="N4" s="173" t="s">
        <v>32</v>
      </c>
      <c r="O4" s="136" t="s">
        <v>31</v>
      </c>
      <c r="P4" s="137" t="s">
        <v>32</v>
      </c>
      <c r="Q4" s="136" t="s">
        <v>31</v>
      </c>
      <c r="R4" s="137" t="s">
        <v>32</v>
      </c>
      <c r="S4" s="136" t="s">
        <v>31</v>
      </c>
      <c r="T4" s="137" t="s">
        <v>32</v>
      </c>
      <c r="U4" s="136" t="s">
        <v>31</v>
      </c>
      <c r="V4" s="137" t="s">
        <v>32</v>
      </c>
      <c r="W4" s="136" t="s">
        <v>31</v>
      </c>
      <c r="X4" s="137" t="s">
        <v>32</v>
      </c>
      <c r="Y4" s="136" t="s">
        <v>31</v>
      </c>
      <c r="Z4" s="137" t="s">
        <v>32</v>
      </c>
      <c r="AA4" s="135"/>
    </row>
    <row r="5" spans="1:27">
      <c r="A5" s="139" t="s">
        <v>96</v>
      </c>
      <c r="B5" s="140">
        <v>0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54"/>
      <c r="N5" s="154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5">
        <f>表1_34[[#This Row],[列3]]+C5-D5+E5-F5+G5-H5+I5-J5+K5-L5+M5-N5+O5-P5+Q5-R5+S5-T5+U5-V5+W5-X5+Y5-Z5</f>
        <v>0</v>
      </c>
    </row>
    <row r="6" spans="1:27">
      <c r="A6" s="139" t="s">
        <v>97</v>
      </c>
      <c r="B6" s="140">
        <v>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54"/>
      <c r="N6" s="154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5">
        <f>表1_34[[#This Row],[列3]]+C6-D6+E6-F6+G6-H6+I6-J6+K6-L6+M6-N6+O6-P6+Q6-R6+S6-T6+U6-V6+W6-X6+Y6-Z6</f>
        <v>0</v>
      </c>
    </row>
    <row r="7" spans="1:27">
      <c r="A7" s="146" t="s">
        <v>98</v>
      </c>
      <c r="B7" s="182">
        <v>0</v>
      </c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54"/>
      <c r="N7" s="154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5">
        <f>C7-D7+E7-F7+G7-H7+I7-J7+K7-L7+M7-N7+O7-P7+Q7-R7+S7-T7+U7-V7+W7-X7+Y7-Z7</f>
        <v>0</v>
      </c>
    </row>
    <row r="8" spans="1:27">
      <c r="A8" s="139" t="s">
        <v>99</v>
      </c>
      <c r="B8" s="140">
        <v>0</v>
      </c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54"/>
      <c r="N8" s="154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5">
        <f>表1_34[[#This Row],[列3]]+C8-D8+E8-F8+G8-H8+I8-J8+K8-L8+M8-N8+O8-P8+Q8-R8+S8-T8+U8-V8+W8-X8+Y8-Z8</f>
        <v>0</v>
      </c>
    </row>
    <row r="9" spans="1:27">
      <c r="A9" s="139" t="s">
        <v>37</v>
      </c>
      <c r="B9" s="140">
        <v>42</v>
      </c>
      <c r="C9" s="133">
        <v>4</v>
      </c>
      <c r="D9" s="133"/>
      <c r="E9" s="133"/>
      <c r="F9" s="133"/>
      <c r="G9" s="133">
        <v>2</v>
      </c>
      <c r="H9" s="133"/>
      <c r="I9" s="133">
        <v>5</v>
      </c>
      <c r="J9" s="133"/>
      <c r="K9" s="133">
        <v>2</v>
      </c>
      <c r="L9" s="133"/>
      <c r="M9" s="154"/>
      <c r="N9" s="154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5">
        <f>表1_34[[#This Row],[列3]]+C9-D9+E9-F9+G9-H9+I9-J9+K9-L9+M9-N9+O9-P9+Q9-R9+S9-T9+U9-V9+W9-X9+Y9-Z9</f>
        <v>55</v>
      </c>
    </row>
    <row r="10" spans="1:27">
      <c r="A10" s="143" t="s">
        <v>38</v>
      </c>
      <c r="B10" s="140">
        <v>57.5</v>
      </c>
      <c r="C10" s="133">
        <v>2</v>
      </c>
      <c r="D10" s="133"/>
      <c r="E10" s="133">
        <v>2</v>
      </c>
      <c r="F10" s="133">
        <v>1</v>
      </c>
      <c r="G10" s="133">
        <v>4</v>
      </c>
      <c r="H10" s="133"/>
      <c r="I10" s="133">
        <v>5</v>
      </c>
      <c r="J10" s="133"/>
      <c r="K10" s="133"/>
      <c r="L10" s="133"/>
      <c r="M10" s="154"/>
      <c r="N10" s="154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5">
        <f>表1_34[[#This Row],[列3]]+C10-D10+E10-F10+G10-H10+I10-J10+K10-L10+M10-N10+O10-P10+Q10-R10+S10-T10+U10-V10+W10-X10+Y10-Z10</f>
        <v>69.5</v>
      </c>
    </row>
    <row r="11" s="183" customFormat="1" spans="1:27">
      <c r="A11" s="143" t="s">
        <v>100</v>
      </c>
      <c r="B11" s="143">
        <v>34.5</v>
      </c>
      <c r="C11" s="143"/>
      <c r="D11" s="143"/>
      <c r="E11" s="143">
        <v>3</v>
      </c>
      <c r="F11" s="143"/>
      <c r="G11" s="143">
        <v>7</v>
      </c>
      <c r="H11" s="143"/>
      <c r="I11" s="143">
        <v>4</v>
      </c>
      <c r="J11" s="143"/>
      <c r="K11" s="143"/>
      <c r="L11" s="143"/>
      <c r="M11" s="175"/>
      <c r="N11" s="175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35">
        <f>表1_34[[#This Row],[列3]]+C11-D11+E11-F11+G11-H11+I11-J11+K11-L11+M11-N11+O11-P11+Q11-R11+S11-T11+U11-V11+W11-X11+Y11-Z11</f>
        <v>48.5</v>
      </c>
    </row>
    <row r="12" s="183" customFormat="1" spans="1:27">
      <c r="A12" s="139" t="s">
        <v>101</v>
      </c>
      <c r="B12" s="139">
        <v>0</v>
      </c>
      <c r="C12" s="139">
        <v>2</v>
      </c>
      <c r="D12" s="139"/>
      <c r="E12" s="139"/>
      <c r="F12" s="139"/>
      <c r="G12" s="139">
        <v>2</v>
      </c>
      <c r="H12" s="139"/>
      <c r="I12" s="139"/>
      <c r="J12" s="139"/>
      <c r="K12" s="139"/>
      <c r="L12" s="139"/>
      <c r="M12" s="174"/>
      <c r="N12" s="174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5">
        <f>表1_34[[#This Row],[列3]]+C12-D12+E12-F12+G12-H12+I12-J12+K12-L12+M12-N12+O12-P12+Q12-R12+S12-T12+U12-V12+W12-X12+Y12-Z12</f>
        <v>4</v>
      </c>
    </row>
    <row r="13" spans="1:27">
      <c r="A13" s="143" t="s">
        <v>36</v>
      </c>
      <c r="B13" s="140">
        <v>55</v>
      </c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54"/>
      <c r="N13" s="154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5">
        <f>表1_34[[#This Row],[列3]]+C13-D13+E13-F13+G13-H13+I13-J13+K13-L13+M13-N13+O13-P13+Q13-R13+S13-T13+U13-V13+W13-X13+Y13-Z13</f>
        <v>55</v>
      </c>
    </row>
    <row r="14" spans="1:27">
      <c r="A14" s="143" t="s">
        <v>102</v>
      </c>
      <c r="B14" s="140">
        <v>31</v>
      </c>
      <c r="C14" s="133"/>
      <c r="D14" s="133"/>
      <c r="E14" s="133"/>
      <c r="F14" s="133">
        <v>3</v>
      </c>
      <c r="G14" s="133"/>
      <c r="H14" s="133"/>
      <c r="I14" s="133">
        <v>1</v>
      </c>
      <c r="J14" s="133"/>
      <c r="K14" s="133"/>
      <c r="L14" s="133"/>
      <c r="M14" s="154"/>
      <c r="N14" s="154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5">
        <f>表1_34[[#This Row],[列3]]+C14-D14+E14-F14+G14-H14+I14-J14+K14-L14+M14-N14+O14-P14+Q14-R14+S14-T14+U14-V14+W14-X14+Y14-Z14</f>
        <v>29</v>
      </c>
    </row>
    <row r="15" spans="1:27">
      <c r="A15" s="139" t="s">
        <v>103</v>
      </c>
      <c r="B15" s="140">
        <v>51</v>
      </c>
      <c r="C15" s="133">
        <v>3</v>
      </c>
      <c r="D15" s="133"/>
      <c r="E15" s="133"/>
      <c r="F15" s="133"/>
      <c r="G15" s="133">
        <v>5</v>
      </c>
      <c r="H15" s="133"/>
      <c r="I15" s="133"/>
      <c r="J15" s="133"/>
      <c r="K15" s="133">
        <v>2</v>
      </c>
      <c r="L15" s="133"/>
      <c r="M15" s="154"/>
      <c r="N15" s="154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5">
        <f>表1_34[[#This Row],[列3]]+C15-D15+E15-F15+G15-H15+I15-J15+K15-L15+M15-N15+O15-P15+Q15-R15+S15-T15+U15-V15+W15-X15+Y15-Z15</f>
        <v>61</v>
      </c>
    </row>
    <row r="16" spans="1:27">
      <c r="A16" s="139" t="s">
        <v>104</v>
      </c>
      <c r="B16" s="140">
        <v>22</v>
      </c>
      <c r="C16" s="133"/>
      <c r="D16" s="133"/>
      <c r="E16" s="133"/>
      <c r="F16" s="133"/>
      <c r="G16" s="133">
        <v>2</v>
      </c>
      <c r="H16" s="133"/>
      <c r="I16" s="133">
        <v>1</v>
      </c>
      <c r="J16" s="133"/>
      <c r="K16" s="133">
        <v>2</v>
      </c>
      <c r="L16" s="133"/>
      <c r="M16" s="154"/>
      <c r="N16" s="154"/>
      <c r="O16" s="133"/>
      <c r="P16" s="133">
        <v>1</v>
      </c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5">
        <f>表1_34[[#This Row],[列3]]+C16-D16+E16-F16+G16-H16+I16-J16+K16-L16+M16-N16+O16-P16+Q16-R16+S16-T16+U16-V16+W16-X16+Y16-Z16</f>
        <v>26</v>
      </c>
    </row>
    <row r="17" s="183" customFormat="1" ht="11.25" spans="1:28">
      <c r="A17" s="139" t="s">
        <v>49</v>
      </c>
      <c r="B17" s="143">
        <v>32</v>
      </c>
      <c r="C17" s="143">
        <v>1</v>
      </c>
      <c r="D17" s="143"/>
      <c r="E17" s="143">
        <v>3</v>
      </c>
      <c r="F17" s="143"/>
      <c r="G17" s="143"/>
      <c r="H17" s="143"/>
      <c r="I17" s="143">
        <v>1</v>
      </c>
      <c r="J17" s="143"/>
      <c r="K17" s="143">
        <v>10</v>
      </c>
      <c r="L17" s="143">
        <v>1</v>
      </c>
      <c r="M17" s="175"/>
      <c r="N17" s="175">
        <v>2</v>
      </c>
      <c r="O17" s="143"/>
      <c r="P17" s="143">
        <v>1</v>
      </c>
      <c r="Q17" s="143">
        <v>1</v>
      </c>
      <c r="R17" s="143"/>
      <c r="S17" s="143"/>
      <c r="T17" s="143"/>
      <c r="U17" s="143"/>
      <c r="V17" s="143"/>
      <c r="W17" s="143"/>
      <c r="X17" s="143"/>
      <c r="Y17" s="143"/>
      <c r="Z17" s="143"/>
      <c r="AA17" s="143">
        <f>表1_34[[#This Row],[列3]]+C17-D17+E17-F17+G17-H17+I17-J17+K17-L17+M17-N17+O17-P17+Q17-R17+S17-T17+U17-V17+W17-X17+Y17-Z17</f>
        <v>44</v>
      </c>
      <c r="AB17" s="183" t="s">
        <v>48</v>
      </c>
    </row>
    <row r="18" spans="1:27">
      <c r="A18" s="143" t="s">
        <v>52</v>
      </c>
      <c r="B18" s="140">
        <v>21</v>
      </c>
      <c r="C18" s="133">
        <v>3</v>
      </c>
      <c r="D18" s="133"/>
      <c r="E18" s="133"/>
      <c r="F18" s="133">
        <v>2</v>
      </c>
      <c r="G18" s="133">
        <v>15</v>
      </c>
      <c r="H18" s="133">
        <v>3</v>
      </c>
      <c r="I18" s="133">
        <v>2</v>
      </c>
      <c r="J18" s="133"/>
      <c r="K18" s="133">
        <v>4</v>
      </c>
      <c r="L18" s="133">
        <v>1</v>
      </c>
      <c r="M18" s="154"/>
      <c r="N18" s="154">
        <v>3</v>
      </c>
      <c r="O18" s="133"/>
      <c r="P18" s="154">
        <v>4</v>
      </c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5">
        <f>表1_34[[#This Row],[列3]]+C18-D18+E18-F18+G18-H18+I18-J18+K18-L18+M18-N18+O18-P18+Q18-R18+S18-T18+U18-V18+W18-X18+Y18-Z18</f>
        <v>32</v>
      </c>
    </row>
    <row r="19" spans="1:27">
      <c r="A19" s="143" t="s">
        <v>105</v>
      </c>
      <c r="B19" s="140">
        <v>-1</v>
      </c>
      <c r="C19" s="133"/>
      <c r="D19" s="133"/>
      <c r="E19" s="133">
        <v>9</v>
      </c>
      <c r="F19" s="133">
        <v>8</v>
      </c>
      <c r="G19" s="133">
        <v>5</v>
      </c>
      <c r="H19" s="133"/>
      <c r="I19" s="133"/>
      <c r="J19" s="133"/>
      <c r="K19" s="133">
        <v>11</v>
      </c>
      <c r="L19" s="133"/>
      <c r="M19" s="154">
        <v>4</v>
      </c>
      <c r="N19" s="154">
        <v>2</v>
      </c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5">
        <f>表1_34[[#This Row],[列3]]+C19-D19+E19-F19+G19-H19+I19-J19+K19-L19+M19-N19+O19-P19+Q19-R19+S19-T19+U19-V19+W19-X19+Y19-Z19</f>
        <v>18</v>
      </c>
    </row>
    <row r="20" spans="1:27">
      <c r="A20" s="143" t="s">
        <v>106</v>
      </c>
      <c r="B20" s="140">
        <v>23.5</v>
      </c>
      <c r="C20" s="133">
        <v>5</v>
      </c>
      <c r="D20" s="133"/>
      <c r="E20" s="133">
        <v>4</v>
      </c>
      <c r="F20" s="133">
        <v>3</v>
      </c>
      <c r="G20" s="133"/>
      <c r="H20" s="133">
        <v>4</v>
      </c>
      <c r="I20" s="133">
        <v>9</v>
      </c>
      <c r="J20" s="133">
        <v>1</v>
      </c>
      <c r="K20" s="133">
        <v>9</v>
      </c>
      <c r="L20" s="133">
        <v>7</v>
      </c>
      <c r="M20" s="154">
        <v>2</v>
      </c>
      <c r="N20" s="154">
        <v>5</v>
      </c>
      <c r="O20" s="133">
        <v>3</v>
      </c>
      <c r="P20" s="133">
        <v>3</v>
      </c>
      <c r="Q20" s="133"/>
      <c r="R20" s="133">
        <v>2</v>
      </c>
      <c r="S20" s="133"/>
      <c r="T20" s="133"/>
      <c r="U20" s="133"/>
      <c r="V20" s="133"/>
      <c r="W20" s="133"/>
      <c r="X20" s="133"/>
      <c r="Y20" s="133"/>
      <c r="Z20" s="133"/>
      <c r="AA20" s="135">
        <f>表1_34[[#This Row],[列3]]+C20-D20+E20-F20+G20-H20+I20-J20+K20-L20+M20-N20+O20-P20+Q20-R20+S20-T20+U20-V20+W20-X20+Y20-Z20</f>
        <v>30.5</v>
      </c>
    </row>
    <row r="21" spans="1:27">
      <c r="A21" s="143" t="s">
        <v>107</v>
      </c>
      <c r="B21" s="140">
        <v>13</v>
      </c>
      <c r="C21" s="133">
        <v>6</v>
      </c>
      <c r="D21" s="133"/>
      <c r="E21" s="133">
        <v>2</v>
      </c>
      <c r="F21" s="133">
        <v>4</v>
      </c>
      <c r="G21" s="133"/>
      <c r="H21" s="133">
        <v>1</v>
      </c>
      <c r="I21" s="133">
        <v>13</v>
      </c>
      <c r="J21" s="133">
        <v>1</v>
      </c>
      <c r="K21" s="133">
        <v>4</v>
      </c>
      <c r="L21" s="133"/>
      <c r="M21" s="154">
        <v>2</v>
      </c>
      <c r="N21" s="154"/>
      <c r="O21" s="133"/>
      <c r="P21" s="133">
        <v>15</v>
      </c>
      <c r="Q21" s="133"/>
      <c r="R21" s="133">
        <v>3</v>
      </c>
      <c r="S21" s="133"/>
      <c r="T21" s="133"/>
      <c r="U21" s="133"/>
      <c r="V21" s="133"/>
      <c r="W21" s="133"/>
      <c r="X21" s="133"/>
      <c r="Y21" s="133"/>
      <c r="Z21" s="133"/>
      <c r="AA21" s="135">
        <f>表1_34[[#This Row],[列3]]+C21-D21+E21-F21+G21-H21+I21-J21+K21-L21+M21-N21+O21-P21+Q21-R21+S21-T21+U21-V21+W21-X21+Y21-Z21</f>
        <v>16</v>
      </c>
    </row>
    <row r="22" spans="1:27">
      <c r="A22" s="143" t="s">
        <v>51</v>
      </c>
      <c r="B22" s="140">
        <v>5</v>
      </c>
      <c r="C22" s="133"/>
      <c r="D22" s="133">
        <v>2</v>
      </c>
      <c r="E22" s="133">
        <v>9</v>
      </c>
      <c r="F22" s="133">
        <v>4</v>
      </c>
      <c r="G22" s="133">
        <v>2</v>
      </c>
      <c r="H22" s="133"/>
      <c r="I22" s="133">
        <v>11</v>
      </c>
      <c r="J22" s="133"/>
      <c r="K22" s="133">
        <v>7</v>
      </c>
      <c r="L22" s="133"/>
      <c r="M22" s="154">
        <v>4</v>
      </c>
      <c r="N22" s="154"/>
      <c r="O22" s="133">
        <v>3</v>
      </c>
      <c r="P22" s="133">
        <v>5</v>
      </c>
      <c r="Q22" s="133"/>
      <c r="R22" s="133">
        <v>1</v>
      </c>
      <c r="S22" s="133"/>
      <c r="T22" s="133"/>
      <c r="U22" s="133"/>
      <c r="V22" s="133"/>
      <c r="W22" s="133"/>
      <c r="X22" s="133"/>
      <c r="Y22" s="133"/>
      <c r="Z22" s="133"/>
      <c r="AA22" s="135">
        <f>表1_34[[#This Row],[列3]]+C22-D22+E22-F22+G22-H22+I22-J22+K22-L22+M22-N22+O22-P22+Q22-R22+S22-T22+U22-V22+W22-X22+Y22-Z22</f>
        <v>29</v>
      </c>
    </row>
    <row r="23" spans="1:27">
      <c r="A23" s="143" t="s">
        <v>50</v>
      </c>
      <c r="B23" s="140">
        <v>13.5</v>
      </c>
      <c r="C23" s="133">
        <v>1</v>
      </c>
      <c r="D23" s="133">
        <v>1</v>
      </c>
      <c r="E23" s="133">
        <v>6</v>
      </c>
      <c r="F23" s="133"/>
      <c r="G23" s="133">
        <v>4</v>
      </c>
      <c r="H23" s="133"/>
      <c r="I23" s="133">
        <v>11</v>
      </c>
      <c r="J23" s="133"/>
      <c r="K23" s="133">
        <v>6</v>
      </c>
      <c r="L23" s="133">
        <v>1</v>
      </c>
      <c r="M23" s="154">
        <v>2</v>
      </c>
      <c r="N23" s="154"/>
      <c r="O23" s="133">
        <v>4</v>
      </c>
      <c r="P23" s="133">
        <v>5</v>
      </c>
      <c r="Q23" s="133"/>
      <c r="R23" s="133">
        <v>4</v>
      </c>
      <c r="S23" s="133"/>
      <c r="T23" s="133"/>
      <c r="U23" s="133"/>
      <c r="V23" s="133"/>
      <c r="W23" s="133"/>
      <c r="X23" s="133"/>
      <c r="Y23" s="133"/>
      <c r="Z23" s="133"/>
      <c r="AA23" s="135">
        <f>表1_34[[#This Row],[列3]]+C23-D23+E23-F23+G23-H23+I23-J23+K23-L23+M23-N23+O23-P23+Q23-R23+S23-T23+U23-V23+W23-X23+Y23-Z23</f>
        <v>36.5</v>
      </c>
    </row>
    <row r="24" spans="1:27">
      <c r="A24" s="143" t="s">
        <v>44</v>
      </c>
      <c r="B24" s="140">
        <v>27</v>
      </c>
      <c r="C24" s="133">
        <v>6</v>
      </c>
      <c r="D24" s="133"/>
      <c r="E24" s="133"/>
      <c r="F24" s="133">
        <v>6</v>
      </c>
      <c r="G24" s="133">
        <v>6</v>
      </c>
      <c r="H24" s="133"/>
      <c r="I24" s="133">
        <v>7</v>
      </c>
      <c r="J24" s="133"/>
      <c r="K24" s="133">
        <v>9</v>
      </c>
      <c r="L24" s="133"/>
      <c r="M24" s="154"/>
      <c r="N24" s="154"/>
      <c r="O24" s="133">
        <v>1</v>
      </c>
      <c r="P24" s="133">
        <v>4</v>
      </c>
      <c r="Q24" s="133">
        <v>2</v>
      </c>
      <c r="R24" s="133"/>
      <c r="S24" s="133"/>
      <c r="T24" s="133"/>
      <c r="U24" s="133"/>
      <c r="V24" s="133"/>
      <c r="W24" s="133"/>
      <c r="X24" s="133"/>
      <c r="Y24" s="133"/>
      <c r="Z24" s="133"/>
      <c r="AA24" s="135">
        <f>表1_34[[#This Row],[列3]]+C24-D24+E24-F24+G24-H24+I24-J24+K24-L24+M24-N24+O24-P24+Q24-R24+S24-T24+U24-V24+W24-X24+Y24-Z24</f>
        <v>48</v>
      </c>
    </row>
    <row r="25" spans="1:27">
      <c r="A25" s="143" t="s">
        <v>108</v>
      </c>
      <c r="B25" s="140">
        <v>1</v>
      </c>
      <c r="C25" s="133"/>
      <c r="D25" s="133"/>
      <c r="E25" s="133">
        <v>21</v>
      </c>
      <c r="F25" s="133">
        <v>10</v>
      </c>
      <c r="G25" s="133"/>
      <c r="H25" s="133">
        <v>3</v>
      </c>
      <c r="I25" s="133">
        <v>1</v>
      </c>
      <c r="J25" s="133"/>
      <c r="K25" s="133">
        <v>6</v>
      </c>
      <c r="L25" s="133"/>
      <c r="M25" s="154">
        <v>5</v>
      </c>
      <c r="N25" s="154"/>
      <c r="O25" s="133"/>
      <c r="P25" s="133">
        <v>8</v>
      </c>
      <c r="Q25" s="133"/>
      <c r="R25" s="133">
        <v>1</v>
      </c>
      <c r="S25" s="133"/>
      <c r="T25" s="133"/>
      <c r="U25" s="133"/>
      <c r="V25" s="133"/>
      <c r="W25" s="133"/>
      <c r="X25" s="133"/>
      <c r="Y25" s="133"/>
      <c r="Z25" s="133"/>
      <c r="AA25" s="135">
        <f>表1_34[[#This Row],[列3]]+C25-D25+E25-F25+G25-H25+I25-J25+K25-L25+M25-N25+O25-P25+Q25-R25+S25-T25+U25-V25+W25-X25+Y25-Z25</f>
        <v>12</v>
      </c>
    </row>
    <row r="26" spans="1:27">
      <c r="A26" s="143" t="s">
        <v>54</v>
      </c>
      <c r="B26" s="140">
        <v>1</v>
      </c>
      <c r="C26" s="133">
        <v>1</v>
      </c>
      <c r="D26" s="133"/>
      <c r="E26" s="133">
        <v>3</v>
      </c>
      <c r="F26" s="133">
        <v>5</v>
      </c>
      <c r="G26" s="133">
        <v>1.5</v>
      </c>
      <c r="H26" s="133"/>
      <c r="I26" s="133">
        <v>1</v>
      </c>
      <c r="J26" s="133">
        <v>1</v>
      </c>
      <c r="K26" s="133">
        <v>0.5</v>
      </c>
      <c r="L26" s="133"/>
      <c r="M26" s="154"/>
      <c r="N26" s="154">
        <v>1</v>
      </c>
      <c r="O26" s="133">
        <v>2</v>
      </c>
      <c r="P26" s="133">
        <v>1</v>
      </c>
      <c r="Q26" s="133">
        <v>1.5</v>
      </c>
      <c r="R26" s="133">
        <v>3.5</v>
      </c>
      <c r="S26" s="133"/>
      <c r="T26" s="133"/>
      <c r="U26" s="133"/>
      <c r="V26" s="133"/>
      <c r="W26" s="133"/>
      <c r="X26" s="133"/>
      <c r="Y26" s="133"/>
      <c r="Z26" s="133"/>
      <c r="AA26" s="135">
        <f>表1_34[[#This Row],[列3]]+C26-D26+E26-F26+G26-H26+I26-J26+K26-L26+M26-N26+O26-P26+Q26-R26+S26-T26+U26-V26+W26-X26+Y26-Z26</f>
        <v>0</v>
      </c>
    </row>
    <row r="27" spans="1:27">
      <c r="A27" s="143" t="s">
        <v>109</v>
      </c>
      <c r="B27" s="140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54"/>
      <c r="N27" s="154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5">
        <f>表1_34[[#This Row],[列3]]+C27-D27+E27-F27+G27-H27+I27-J27+K27-L27+M27-N27+O27-P27+Q27-R27+S27-T27+U27-V27+W27-X27+Y27-Z27</f>
        <v>0</v>
      </c>
    </row>
    <row r="28" spans="1:27">
      <c r="A28" s="143" t="s">
        <v>110</v>
      </c>
      <c r="B28" s="140">
        <v>0</v>
      </c>
      <c r="C28" s="133"/>
      <c r="D28" s="133"/>
      <c r="E28" s="133"/>
      <c r="F28" s="133"/>
      <c r="G28" s="133">
        <v>2</v>
      </c>
      <c r="H28" s="133"/>
      <c r="I28" s="133">
        <v>13</v>
      </c>
      <c r="J28" s="133"/>
      <c r="K28" s="133">
        <v>4</v>
      </c>
      <c r="L28" s="133"/>
      <c r="M28" s="154">
        <v>2</v>
      </c>
      <c r="N28" s="154">
        <v>1.5</v>
      </c>
      <c r="O28" s="133">
        <v>2</v>
      </c>
      <c r="P28" s="133">
        <v>1</v>
      </c>
      <c r="Q28" s="133">
        <v>4</v>
      </c>
      <c r="R28" s="133">
        <v>3</v>
      </c>
      <c r="S28" s="133"/>
      <c r="T28" s="133"/>
      <c r="U28" s="133"/>
      <c r="V28" s="133"/>
      <c r="W28" s="133"/>
      <c r="X28" s="133"/>
      <c r="Y28" s="133"/>
      <c r="Z28" s="133"/>
      <c r="AA28" s="135">
        <f>表1_34[[#This Row],[列3]]+C28-D28+E28-F28+G28-H28+I28-J28+K28-L28+M28-N28+O28-P28+Q28-R28+S28-T28+U28-V28+W28-X28+Y28-Z28</f>
        <v>21.5</v>
      </c>
    </row>
    <row r="29" spans="1:27">
      <c r="A29" s="142" t="s">
        <v>111</v>
      </c>
      <c r="B29" s="182">
        <v>0</v>
      </c>
      <c r="C29" s="133"/>
      <c r="D29" s="133"/>
      <c r="E29" s="133"/>
      <c r="F29" s="133"/>
      <c r="G29" s="133">
        <v>1</v>
      </c>
      <c r="H29" s="133"/>
      <c r="I29" s="133">
        <v>3</v>
      </c>
      <c r="J29" s="133"/>
      <c r="K29" s="133">
        <v>9</v>
      </c>
      <c r="L29" s="133"/>
      <c r="M29" s="154">
        <v>5</v>
      </c>
      <c r="N29" s="154"/>
      <c r="O29" s="133"/>
      <c r="P29" s="133">
        <v>1</v>
      </c>
      <c r="Q29" s="133"/>
      <c r="R29" s="133">
        <v>3</v>
      </c>
      <c r="S29" s="133"/>
      <c r="T29" s="133"/>
      <c r="U29" s="133"/>
      <c r="V29" s="133"/>
      <c r="W29" s="133"/>
      <c r="X29" s="133"/>
      <c r="Y29" s="133"/>
      <c r="Z29" s="133"/>
      <c r="AA29" s="135">
        <f t="shared" ref="AA29:AA31" si="0">C29-D29+E29-F29+G29-H29+I29-J29+K29-L29+M29-N29+O29-P29+Q29-R29+S29-T29+U29-V29+W29-X29+Y29-Z29</f>
        <v>14</v>
      </c>
    </row>
    <row r="30" spans="1:27">
      <c r="A30" s="142" t="s">
        <v>112</v>
      </c>
      <c r="B30" s="182">
        <v>0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54">
        <v>10</v>
      </c>
      <c r="N30" s="154"/>
      <c r="O30" s="133"/>
      <c r="P30" s="133">
        <v>3</v>
      </c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5">
        <f t="shared" si="0"/>
        <v>7</v>
      </c>
    </row>
    <row r="31" spans="1:27">
      <c r="A31" s="142" t="s">
        <v>113</v>
      </c>
      <c r="B31" s="182">
        <v>0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54"/>
      <c r="N31" s="154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5">
        <f t="shared" si="0"/>
        <v>0</v>
      </c>
    </row>
    <row r="32" spans="1:27">
      <c r="A32" s="139" t="s">
        <v>40</v>
      </c>
      <c r="B32" s="140">
        <v>28.5</v>
      </c>
      <c r="C32" s="133"/>
      <c r="D32" s="133">
        <v>1</v>
      </c>
      <c r="E32" s="133"/>
      <c r="F32" s="133">
        <v>2.5</v>
      </c>
      <c r="G32" s="133"/>
      <c r="H32" s="133"/>
      <c r="I32" s="133"/>
      <c r="J32" s="133"/>
      <c r="K32" s="133">
        <v>2</v>
      </c>
      <c r="L32" s="133">
        <v>1</v>
      </c>
      <c r="M32" s="154">
        <v>1</v>
      </c>
      <c r="N32" s="154">
        <v>2.5</v>
      </c>
      <c r="O32" s="133"/>
      <c r="P32" s="133">
        <v>1</v>
      </c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5">
        <f>表1_34[[#This Row],[列3]]+C32-D32+E32-F32+G32-H32+I32-J32+K32-L32+M32-N32+O32-P32+Q32-R32+S32-T32+U32-V32+W32-X32+Y32-Z32</f>
        <v>23.5</v>
      </c>
    </row>
    <row r="33" spans="1:27">
      <c r="A33" s="143" t="s">
        <v>114</v>
      </c>
      <c r="B33" s="140">
        <v>10</v>
      </c>
      <c r="C33" s="133">
        <v>11</v>
      </c>
      <c r="D33" s="133"/>
      <c r="E33" s="133"/>
      <c r="F33" s="133">
        <v>4</v>
      </c>
      <c r="G33" s="133">
        <v>3</v>
      </c>
      <c r="H33" s="133"/>
      <c r="I33" s="133"/>
      <c r="J33" s="133">
        <v>2</v>
      </c>
      <c r="K33" s="133">
        <v>2</v>
      </c>
      <c r="L33" s="133">
        <v>1</v>
      </c>
      <c r="M33" s="154">
        <v>4</v>
      </c>
      <c r="N33" s="154">
        <v>1</v>
      </c>
      <c r="O33" s="133">
        <v>2</v>
      </c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5">
        <f>表1_34[[#This Row],[列3]]+C33-D33+E33-F33+G33-H33+I33-J33+K33-L33+M33-N33+O33-P33+Q33-R33+S33-T33+U33-V33+W33-X33+Y33-Z33</f>
        <v>24</v>
      </c>
    </row>
    <row r="34" spans="1:27">
      <c r="A34" s="143" t="s">
        <v>115</v>
      </c>
      <c r="B34" s="140">
        <v>0</v>
      </c>
      <c r="C34" s="133">
        <v>8</v>
      </c>
      <c r="D34" s="133"/>
      <c r="E34" s="133"/>
      <c r="F34" s="133"/>
      <c r="G34" s="133">
        <v>3</v>
      </c>
      <c r="H34" s="133"/>
      <c r="I34" s="133"/>
      <c r="J34" s="133"/>
      <c r="K34" s="133"/>
      <c r="L34" s="133"/>
      <c r="M34" s="154"/>
      <c r="N34" s="154"/>
      <c r="O34" s="133"/>
      <c r="P34" s="133"/>
      <c r="Q34" s="133">
        <v>7</v>
      </c>
      <c r="R34" s="133"/>
      <c r="S34" s="133"/>
      <c r="T34" s="133"/>
      <c r="U34" s="133"/>
      <c r="V34" s="133"/>
      <c r="W34" s="133"/>
      <c r="X34" s="133"/>
      <c r="Y34" s="133"/>
      <c r="Z34" s="133"/>
      <c r="AA34" s="135">
        <f>表1_34[[#This Row],[列3]]+C34-D34+E34-F34+G34-H34+I34-J34+K34-L34+M34-N34+O34-P34+Q34-R34+S34-T34+U34-V34+W34-X34+Y34-Z34</f>
        <v>18</v>
      </c>
    </row>
    <row r="35" spans="1:27">
      <c r="A35" s="143" t="s">
        <v>116</v>
      </c>
      <c r="B35" s="140">
        <v>1</v>
      </c>
      <c r="C35" s="133"/>
      <c r="D35" s="133"/>
      <c r="E35" s="133"/>
      <c r="F35" s="133"/>
      <c r="G35" s="133">
        <v>1</v>
      </c>
      <c r="H35" s="133"/>
      <c r="I35" s="133"/>
      <c r="J35" s="133"/>
      <c r="K35" s="133"/>
      <c r="L35" s="133"/>
      <c r="M35" s="154"/>
      <c r="N35" s="154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5">
        <f>表1_34[[#This Row],[列3]]+C35-D35+E35-F35+G35-H35+I35-J35+K35-L35+M35-N35+O35-P35+Q35-R35+S35-T35+U35-V35+W35-X35+Y35-Z35</f>
        <v>2</v>
      </c>
    </row>
    <row r="36" spans="1:27">
      <c r="A36" s="143" t="s">
        <v>117</v>
      </c>
      <c r="B36" s="140">
        <v>1</v>
      </c>
      <c r="C36" s="133"/>
      <c r="D36" s="133"/>
      <c r="E36" s="133"/>
      <c r="F36" s="133"/>
      <c r="G36" s="133">
        <v>1</v>
      </c>
      <c r="H36" s="133"/>
      <c r="I36" s="133"/>
      <c r="J36" s="133"/>
      <c r="K36" s="133"/>
      <c r="L36" s="133"/>
      <c r="M36" s="154"/>
      <c r="N36" s="154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5">
        <f>表1_34[[#This Row],[列3]]+C36-D36+E36-F36+G36-H36+I36-J36+K36-L36+M36-N36+O36-P36+Q36-R36+S36-T36+U36-V36+W36-X36+Y36-Z36</f>
        <v>2</v>
      </c>
    </row>
    <row r="37" spans="1:27">
      <c r="A37" s="143" t="s">
        <v>118</v>
      </c>
      <c r="B37" s="140">
        <v>0</v>
      </c>
      <c r="C37" s="133"/>
      <c r="D37" s="133"/>
      <c r="E37" s="133"/>
      <c r="F37" s="133"/>
      <c r="G37" s="133">
        <v>4</v>
      </c>
      <c r="H37" s="133"/>
      <c r="I37" s="133">
        <v>4</v>
      </c>
      <c r="J37" s="133"/>
      <c r="K37" s="133"/>
      <c r="L37" s="133"/>
      <c r="M37" s="154"/>
      <c r="N37" s="154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5">
        <f>表1_34[[#This Row],[列3]]+C37-D37+E37-F37+G37-H37+I37-J37+K37-L37+M37-N37+O37-P37+Q37-R37+S37-T37+U37-V37+W37-X37+Y37-Z37</f>
        <v>8</v>
      </c>
    </row>
    <row r="38" spans="1:27">
      <c r="A38" s="143" t="s">
        <v>119</v>
      </c>
      <c r="B38" s="140">
        <v>0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54"/>
      <c r="N38" s="154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5">
        <f>表1_34[[#This Row],[列3]]+C38-D38+E38-F38+G38-H38+I38-J38+K38-L38+M38-N38+O38-P38+Q38-R38+S38-T38+U38-V38+W38-X38+Y38-Z38</f>
        <v>0</v>
      </c>
    </row>
    <row r="39" spans="1:27">
      <c r="A39" s="143" t="s">
        <v>120</v>
      </c>
      <c r="B39" s="140">
        <v>0</v>
      </c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54"/>
      <c r="N39" s="154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5">
        <f>表1_34[[#This Row],[列3]]+C39-D39+E39-F39+G39-H39+I39-J39+K39-L39+M39-N39+O39-P39+Q39-R39+S39-T39+U39-V39+W39-X39+Y39-Z39</f>
        <v>0</v>
      </c>
    </row>
    <row r="40" spans="1:27">
      <c r="A40" s="143" t="s">
        <v>121</v>
      </c>
      <c r="B40" s="140">
        <v>0</v>
      </c>
      <c r="C40" s="133"/>
      <c r="D40" s="133"/>
      <c r="E40" s="133">
        <v>1</v>
      </c>
      <c r="F40" s="133"/>
      <c r="G40" s="133">
        <v>2</v>
      </c>
      <c r="H40" s="133"/>
      <c r="I40" s="133">
        <v>1</v>
      </c>
      <c r="J40" s="133"/>
      <c r="K40" s="133"/>
      <c r="L40" s="133"/>
      <c r="M40" s="154"/>
      <c r="N40" s="154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5">
        <f>表1_34[[#This Row],[列3]]+C40-D40+E40-F40+G40-H40+I40-J40+K40-L40+M40-N40+O40-P40+Q40-R40+S40-T40+U40-V40+W40-X40+Y40-Z40</f>
        <v>4</v>
      </c>
    </row>
    <row r="41" s="183" customFormat="1" ht="11.25" spans="1:27">
      <c r="A41" s="139" t="s">
        <v>122</v>
      </c>
      <c r="B41" s="143">
        <v>0</v>
      </c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75"/>
      <c r="N41" s="175"/>
      <c r="O41" s="143">
        <v>1</v>
      </c>
      <c r="P41" s="143">
        <v>0.5</v>
      </c>
      <c r="Q41" s="143">
        <v>0.5</v>
      </c>
      <c r="R41" s="143"/>
      <c r="S41" s="143">
        <v>1</v>
      </c>
      <c r="T41" s="143"/>
      <c r="U41" s="143"/>
      <c r="V41" s="143"/>
      <c r="W41" s="143"/>
      <c r="X41" s="143"/>
      <c r="Y41" s="143"/>
      <c r="Z41" s="143"/>
      <c r="AA41" s="143">
        <f>表1_34[[#This Row],[列3]]+C41-D41+E41-F41+G41-H41+I41-J41+K41-L41+M41-N41+O41-P41+Q41-R41+S41-T41+U41-V41+W41-X41+Y41-Z41</f>
        <v>2</v>
      </c>
    </row>
    <row r="42" spans="1:27">
      <c r="A42" s="143" t="s">
        <v>123</v>
      </c>
      <c r="B42" s="140">
        <v>-6</v>
      </c>
      <c r="C42" s="133"/>
      <c r="D42" s="133"/>
      <c r="E42" s="133"/>
      <c r="F42" s="133"/>
      <c r="G42" s="133"/>
      <c r="H42" s="133"/>
      <c r="I42" s="133">
        <v>1</v>
      </c>
      <c r="J42" s="133">
        <v>2</v>
      </c>
      <c r="K42" s="133"/>
      <c r="L42" s="133"/>
      <c r="M42" s="154">
        <v>2.5</v>
      </c>
      <c r="N42" s="154"/>
      <c r="O42" s="133">
        <v>0.5</v>
      </c>
      <c r="P42" s="133"/>
      <c r="Q42" s="133"/>
      <c r="R42" s="133">
        <v>2</v>
      </c>
      <c r="S42" s="133"/>
      <c r="T42" s="133"/>
      <c r="U42" s="133"/>
      <c r="V42" s="133"/>
      <c r="W42" s="133"/>
      <c r="X42" s="133"/>
      <c r="Y42" s="133"/>
      <c r="Z42" s="133"/>
      <c r="AA42" s="135">
        <f>表1_34[[#This Row],[列3]]+C42-D42+E42-F42+G42-H42+I42-J42+K42-L42+M42-N42+O42-P42+Q42-R42+S42-T42+U42-V42+W42-X42+Y42-Z42</f>
        <v>-6</v>
      </c>
    </row>
    <row r="43" spans="1:27">
      <c r="A43" s="139" t="s">
        <v>60</v>
      </c>
      <c r="B43" s="140">
        <v>0</v>
      </c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54"/>
      <c r="N43" s="154"/>
      <c r="O43" s="133">
        <v>7.5</v>
      </c>
      <c r="P43" s="133"/>
      <c r="Q43" s="133"/>
      <c r="R43" s="133">
        <v>1.5</v>
      </c>
      <c r="S43" s="133"/>
      <c r="T43" s="133"/>
      <c r="U43" s="133"/>
      <c r="V43" s="133"/>
      <c r="W43" s="133"/>
      <c r="X43" s="133"/>
      <c r="Y43" s="133"/>
      <c r="Z43" s="133"/>
      <c r="AA43" s="135">
        <f>表1_34[[#This Row],[列3]]+C43-D43+E43-F43+G43-H43+I43-J43+K43-L43+M43-N43+O43-P43+Q43-R43+S43-T43+U43-V43+W43-X43+Y43-Z43</f>
        <v>6</v>
      </c>
    </row>
    <row r="44" spans="1:27">
      <c r="A44" s="143" t="s">
        <v>124</v>
      </c>
      <c r="B44" s="140">
        <v>0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54"/>
      <c r="N44" s="154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5">
        <f>表1_34[[#This Row],[列3]]+C44-D44+E44-F44+G44-H44+I44-J44+K44-L44+M44-N44+O44-P44+Q44-R44+S44-T44+U44-V44+W44-X44+Y44-Z44</f>
        <v>0</v>
      </c>
    </row>
    <row r="45" spans="1:27">
      <c r="A45" s="143" t="s">
        <v>62</v>
      </c>
      <c r="B45" s="140">
        <v>0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54"/>
      <c r="N45" s="154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5">
        <f>表1_34[[#This Row],[列3]]+C45-D45+E45-F45+G45-H45+I45-J45+K45-L45+M45-N45+O45-P45+Q45-R45+S45-T45+U45-V45+W45-X45+Y45-Z45</f>
        <v>0</v>
      </c>
    </row>
    <row r="46" spans="1:27">
      <c r="A46" s="143" t="s">
        <v>125</v>
      </c>
      <c r="B46" s="140">
        <v>0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54"/>
      <c r="N46" s="154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5">
        <f>表1_34[[#This Row],[列3]]+C46-D46+E46-F46+G46-H46+I46-J46+K46-L46+M46-N46+O46-P46+Q46-R46+S46-T46+U46-V46+W46-X46+Y46-Z46</f>
        <v>0</v>
      </c>
    </row>
    <row r="47" spans="1:27">
      <c r="A47" s="143" t="s">
        <v>126</v>
      </c>
      <c r="B47" s="140">
        <v>0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54"/>
      <c r="N47" s="154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5">
        <f>表1_34[[#This Row],[列3]]+C47-D47+E47-F47+G47-H47+I47-J47+K47-L47+M47-N47+O47-P47+Q47-R47+S47-T47+U47-V47+W47-X47+Y47-Z47</f>
        <v>0</v>
      </c>
    </row>
    <row r="48" spans="1:27">
      <c r="A48" s="143" t="s">
        <v>65</v>
      </c>
      <c r="B48" s="140">
        <v>0</v>
      </c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54"/>
      <c r="N48" s="154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5">
        <f>表1_34[[#This Row],[列3]]+C48-D48+E48-F48+G48-H48+I48-J48+K48-L48+M48-N48+O48-P48+Q48-R48+S48-T48+U48-V48+W48-X48+Y48-Z48</f>
        <v>0</v>
      </c>
    </row>
    <row r="49" spans="1:27">
      <c r="A49" s="143" t="s">
        <v>127</v>
      </c>
      <c r="B49" s="140">
        <v>0</v>
      </c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54"/>
      <c r="N49" s="154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5">
        <f>表1_34[[#This Row],[列3]]+C49-D49+E49-F49+G49-H49+I49-J49+K49-L49+M49-N49+O49-P49+Q49-R49+S49-T49+U49-V49+W49-X49+Y49-Z49</f>
        <v>0</v>
      </c>
    </row>
    <row r="50" spans="1:27">
      <c r="A50" s="139" t="s">
        <v>71</v>
      </c>
      <c r="B50" s="140">
        <v>10</v>
      </c>
      <c r="C50" s="133">
        <v>3</v>
      </c>
      <c r="D50" s="133"/>
      <c r="E50" s="133"/>
      <c r="F50" s="133"/>
      <c r="G50" s="133">
        <v>2</v>
      </c>
      <c r="H50" s="133"/>
      <c r="I50" s="133">
        <v>1</v>
      </c>
      <c r="J50" s="133"/>
      <c r="K50" s="133">
        <v>4</v>
      </c>
      <c r="L50" s="133"/>
      <c r="M50" s="154"/>
      <c r="N50" s="154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5">
        <f>表1_34[[#This Row],[列3]]+C50-D50+E50-F50+G50-H50+I50-J50+K50-L50+M50-N50+O50-P50+Q50-R50+S50-T50+U50-V50+W50-X50+Y50-Z50</f>
        <v>20</v>
      </c>
    </row>
    <row r="51" spans="1:27">
      <c r="A51" s="143" t="s">
        <v>128</v>
      </c>
      <c r="B51" s="140">
        <v>2.5</v>
      </c>
      <c r="C51" s="133">
        <v>2</v>
      </c>
      <c r="D51" s="133"/>
      <c r="E51" s="133"/>
      <c r="F51" s="133">
        <v>1</v>
      </c>
      <c r="G51" s="133"/>
      <c r="H51" s="133">
        <v>1.5</v>
      </c>
      <c r="I51" s="133"/>
      <c r="J51" s="133">
        <v>1</v>
      </c>
      <c r="K51" s="133">
        <v>3</v>
      </c>
      <c r="L51" s="133">
        <v>2</v>
      </c>
      <c r="M51" s="154"/>
      <c r="N51" s="154">
        <v>3</v>
      </c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5">
        <f>表1_34[[#This Row],[列3]]+C51-D51+E51-F51+G51-H51+I51-J51+K51-L51+M51-N51+O51-P51+Q51-R51+S51-T51+U51-V51+W51-X51+Y51-Z51</f>
        <v>-1</v>
      </c>
    </row>
    <row r="52" spans="1:27">
      <c r="A52" s="143" t="s">
        <v>129</v>
      </c>
      <c r="B52" s="140">
        <v>10</v>
      </c>
      <c r="C52" s="133">
        <v>5</v>
      </c>
      <c r="D52" s="133"/>
      <c r="E52" s="133">
        <v>2</v>
      </c>
      <c r="F52" s="133"/>
      <c r="G52" s="133">
        <v>2</v>
      </c>
      <c r="H52" s="133">
        <v>1</v>
      </c>
      <c r="I52" s="133">
        <v>2</v>
      </c>
      <c r="J52" s="133">
        <v>1</v>
      </c>
      <c r="K52" s="133">
        <v>7</v>
      </c>
      <c r="L52" s="133">
        <v>5</v>
      </c>
      <c r="M52" s="154">
        <v>2</v>
      </c>
      <c r="N52" s="154">
        <v>1</v>
      </c>
      <c r="O52" s="133">
        <v>1</v>
      </c>
      <c r="P52" s="133">
        <v>2</v>
      </c>
      <c r="Q52" s="133">
        <v>1</v>
      </c>
      <c r="R52" s="133"/>
      <c r="S52" s="133"/>
      <c r="T52" s="133"/>
      <c r="U52" s="133"/>
      <c r="V52" s="133"/>
      <c r="W52" s="133"/>
      <c r="X52" s="133"/>
      <c r="Y52" s="133"/>
      <c r="Z52" s="133"/>
      <c r="AA52" s="135">
        <f>表1_34[[#This Row],[列3]]+C52-D52+E52-F52+G52-H52+I52-J52+K52-L52+M52-N52+O52-P52+Q52-R52+S52-T52+U52-V52+W52-X52+Y52-Z52</f>
        <v>22</v>
      </c>
    </row>
    <row r="53" spans="1:27">
      <c r="A53" s="143" t="s">
        <v>88</v>
      </c>
      <c r="B53" s="133">
        <v>0</v>
      </c>
      <c r="C53" s="133"/>
      <c r="D53" s="133"/>
      <c r="E53" s="133"/>
      <c r="F53" s="133"/>
      <c r="G53" s="133">
        <v>2</v>
      </c>
      <c r="H53" s="133"/>
      <c r="I53" s="133">
        <v>4</v>
      </c>
      <c r="J53" s="133"/>
      <c r="K53" s="133"/>
      <c r="L53" s="133"/>
      <c r="M53" s="154"/>
      <c r="N53" s="154">
        <v>0.5</v>
      </c>
      <c r="O53" s="133"/>
      <c r="P53" s="133">
        <v>2</v>
      </c>
      <c r="Q53" s="133">
        <v>1</v>
      </c>
      <c r="R53" s="133"/>
      <c r="S53" s="133"/>
      <c r="T53" s="133"/>
      <c r="U53" s="133"/>
      <c r="V53" s="133"/>
      <c r="W53" s="133"/>
      <c r="X53" s="133"/>
      <c r="Y53" s="133"/>
      <c r="Z53" s="133"/>
      <c r="AA53" s="135">
        <f>表1_34[[#This Row],[列3]]+C53-D53+E53-F53+G53-H53+I53-J53+K53-L53+M53-N53+O53-P53+Q53-R53+S53-T53+U53-V53+W53-X53+Y53-Z53</f>
        <v>4.5</v>
      </c>
    </row>
    <row r="54" spans="1:27">
      <c r="A54" s="133" t="s">
        <v>130</v>
      </c>
      <c r="B54" s="133">
        <v>0</v>
      </c>
      <c r="C54" s="140"/>
      <c r="D54" s="140"/>
      <c r="E54" s="140"/>
      <c r="F54" s="140"/>
      <c r="G54" s="140">
        <v>2</v>
      </c>
      <c r="H54" s="140"/>
      <c r="I54" s="140">
        <v>5</v>
      </c>
      <c r="J54" s="140">
        <v>1</v>
      </c>
      <c r="K54" s="140">
        <v>5</v>
      </c>
      <c r="L54" s="140">
        <v>0.5</v>
      </c>
      <c r="M54" s="175">
        <v>9</v>
      </c>
      <c r="N54" s="175">
        <v>1</v>
      </c>
      <c r="O54" s="140"/>
      <c r="P54" s="140">
        <v>3</v>
      </c>
      <c r="Q54" s="140">
        <v>1</v>
      </c>
      <c r="R54" s="140">
        <v>1</v>
      </c>
      <c r="S54" s="140"/>
      <c r="T54" s="140"/>
      <c r="U54" s="140"/>
      <c r="V54" s="140"/>
      <c r="W54" s="140"/>
      <c r="X54" s="140"/>
      <c r="Y54" s="140"/>
      <c r="Z54" s="140"/>
      <c r="AA54" s="135">
        <f>表1_34[[#This Row],[列3]]+C54-D54+E54-F54+G54-H54+I54-J54+K54-L54+M54-N54+O54-P54+Q54-R54+S54-T54+U54-V54+W54-X54+Y54-Z54</f>
        <v>15.5</v>
      </c>
    </row>
    <row r="55" spans="1:27">
      <c r="A55" s="133" t="s">
        <v>131</v>
      </c>
      <c r="B55" s="133">
        <v>0</v>
      </c>
      <c r="C55" s="140"/>
      <c r="D55" s="140"/>
      <c r="E55" s="140"/>
      <c r="F55" s="140"/>
      <c r="G55" s="140"/>
      <c r="H55" s="140"/>
      <c r="I55" s="140"/>
      <c r="J55" s="140"/>
      <c r="K55" s="140">
        <v>1</v>
      </c>
      <c r="L55" s="140"/>
      <c r="M55" s="175"/>
      <c r="N55" s="175"/>
      <c r="O55" s="140"/>
      <c r="P55" s="140"/>
      <c r="Q55" s="140">
        <v>1</v>
      </c>
      <c r="R55" s="140"/>
      <c r="S55" s="140"/>
      <c r="T55" s="140"/>
      <c r="U55" s="140"/>
      <c r="V55" s="140"/>
      <c r="W55" s="140"/>
      <c r="X55" s="140"/>
      <c r="Y55" s="140"/>
      <c r="Z55" s="140"/>
      <c r="AA55" s="135">
        <f>表1_34[[#This Row],[列3]]+C55-D55+E55-F55+G55-H55+I55-J55+K55-L55+M55-N55+O55-P55+Q55-R55+S55-T55+U55-V55+W55-X55+Y55-Z55</f>
        <v>2</v>
      </c>
    </row>
    <row r="56" spans="1:27">
      <c r="A56" s="133" t="s">
        <v>132</v>
      </c>
      <c r="B56" s="133">
        <v>0</v>
      </c>
      <c r="C56" s="140"/>
      <c r="D56" s="140"/>
      <c r="E56" s="140"/>
      <c r="F56" s="140"/>
      <c r="G56" s="140"/>
      <c r="H56" s="140"/>
      <c r="I56" s="140">
        <v>4</v>
      </c>
      <c r="J56" s="140">
        <v>2</v>
      </c>
      <c r="K56" s="140">
        <v>4.5</v>
      </c>
      <c r="L56" s="140"/>
      <c r="M56" s="175"/>
      <c r="N56" s="175">
        <v>1</v>
      </c>
      <c r="O56" s="140"/>
      <c r="P56" s="140">
        <v>1</v>
      </c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35">
        <f>表1_34[[#This Row],[列3]]+C56-D56+E56-F56+G56-H56+I56-J56+K56-L56+M56-N56+O56-P56+Q56-R56+S56-T56+U56-V56+W56-X56+Y56-Z56</f>
        <v>4.5</v>
      </c>
    </row>
    <row r="57" spans="1:27">
      <c r="A57" s="139" t="s">
        <v>133</v>
      </c>
      <c r="B57" s="140">
        <v>0</v>
      </c>
      <c r="C57" s="133"/>
      <c r="D57" s="133"/>
      <c r="E57" s="133">
        <v>6</v>
      </c>
      <c r="F57" s="133"/>
      <c r="G57" s="133">
        <v>1</v>
      </c>
      <c r="H57" s="133"/>
      <c r="I57" s="133"/>
      <c r="J57" s="133"/>
      <c r="K57" s="133"/>
      <c r="L57" s="133"/>
      <c r="M57" s="154"/>
      <c r="N57" s="154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5">
        <f>表1_34[[#This Row],[列3]]+C57-D57+E57-F57+G57-H57+I57-J57+K57-L57+M57-N57+O57-P57+Q57-R57+S57-T57+U57-V57+W57-X57+Y57-Z57</f>
        <v>7</v>
      </c>
    </row>
    <row r="58" spans="1:27">
      <c r="A58" s="143" t="s">
        <v>134</v>
      </c>
      <c r="B58" s="140">
        <v>0</v>
      </c>
      <c r="C58" s="133">
        <v>6</v>
      </c>
      <c r="D58" s="133"/>
      <c r="E58" s="133">
        <v>2</v>
      </c>
      <c r="F58" s="133"/>
      <c r="G58" s="133">
        <v>3</v>
      </c>
      <c r="H58" s="133"/>
      <c r="I58" s="133"/>
      <c r="J58" s="133"/>
      <c r="K58" s="133"/>
      <c r="L58" s="133"/>
      <c r="M58" s="154"/>
      <c r="N58" s="154"/>
      <c r="O58" s="133"/>
      <c r="P58" s="133"/>
      <c r="Q58" s="133">
        <v>2</v>
      </c>
      <c r="R58" s="133"/>
      <c r="S58" s="133"/>
      <c r="T58" s="133"/>
      <c r="U58" s="133"/>
      <c r="V58" s="133"/>
      <c r="W58" s="133"/>
      <c r="X58" s="133"/>
      <c r="Y58" s="133"/>
      <c r="Z58" s="133"/>
      <c r="AA58" s="135">
        <f>表1_34[[#This Row],[列3]]+C58-D58+E58-F58+G58-H58+I58-J58+K58-L58+M58-N58+O58-P58+Q58-R58+S58-T58+U58-V58+W58-X58+Y58-Z58</f>
        <v>13</v>
      </c>
    </row>
    <row r="59" spans="1:27">
      <c r="A59" s="142" t="s">
        <v>135</v>
      </c>
      <c r="B59" s="182">
        <v>0</v>
      </c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54"/>
      <c r="N59" s="154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5">
        <f t="shared" ref="AA59:AA65" si="1">C59-D59+E59-F59+G59-H59+I59-J59+K59-L59+M59-N59+O59-P59+Q59-R59+S59-T59+U59-V59+W59-X59+Y59-Z59</f>
        <v>0</v>
      </c>
    </row>
    <row r="60" spans="1:27">
      <c r="A60" s="142" t="s">
        <v>84</v>
      </c>
      <c r="B60" s="182">
        <v>0</v>
      </c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54"/>
      <c r="N60" s="154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5">
        <f t="shared" si="1"/>
        <v>0</v>
      </c>
    </row>
    <row r="61" spans="1:27">
      <c r="A61" s="142" t="s">
        <v>85</v>
      </c>
      <c r="B61" s="182">
        <v>0</v>
      </c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54"/>
      <c r="N61" s="154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5">
        <f t="shared" si="1"/>
        <v>0</v>
      </c>
    </row>
    <row r="62" spans="1:27">
      <c r="A62" s="142" t="s">
        <v>136</v>
      </c>
      <c r="B62" s="182">
        <v>0</v>
      </c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54"/>
      <c r="N62" s="154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5">
        <f t="shared" si="1"/>
        <v>0</v>
      </c>
    </row>
    <row r="63" spans="1:27">
      <c r="A63" s="142" t="s">
        <v>137</v>
      </c>
      <c r="B63" s="182">
        <v>0</v>
      </c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54"/>
      <c r="N63" s="154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5">
        <f t="shared" si="1"/>
        <v>0</v>
      </c>
    </row>
    <row r="64" spans="1:27">
      <c r="A64" s="142" t="s">
        <v>138</v>
      </c>
      <c r="B64" s="140">
        <v>0</v>
      </c>
      <c r="C64" s="133"/>
      <c r="D64" s="133"/>
      <c r="E64" s="133"/>
      <c r="F64" s="133"/>
      <c r="G64" s="133">
        <v>6</v>
      </c>
      <c r="H64" s="133"/>
      <c r="I64" s="133">
        <v>6</v>
      </c>
      <c r="J64" s="133">
        <v>2</v>
      </c>
      <c r="K64" s="133"/>
      <c r="L64" s="133"/>
      <c r="M64" s="154"/>
      <c r="N64" s="154">
        <v>10</v>
      </c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5">
        <f t="shared" si="1"/>
        <v>0</v>
      </c>
    </row>
    <row r="65" spans="1:27">
      <c r="A65" s="142" t="s">
        <v>139</v>
      </c>
      <c r="B65" s="140">
        <v>0</v>
      </c>
      <c r="C65" s="133"/>
      <c r="D65" s="133"/>
      <c r="E65" s="133"/>
      <c r="F65" s="133"/>
      <c r="G65" s="133">
        <v>7</v>
      </c>
      <c r="H65" s="133"/>
      <c r="I65" s="133">
        <v>4</v>
      </c>
      <c r="J65" s="133">
        <v>3</v>
      </c>
      <c r="K65" s="133">
        <v>7</v>
      </c>
      <c r="L65" s="133"/>
      <c r="M65" s="154">
        <v>8</v>
      </c>
      <c r="N65" s="154">
        <v>10</v>
      </c>
      <c r="O65" s="133"/>
      <c r="P65" s="133">
        <v>7</v>
      </c>
      <c r="Q65" s="133">
        <v>6</v>
      </c>
      <c r="R65" s="133">
        <v>7</v>
      </c>
      <c r="S65" s="133"/>
      <c r="T65" s="133"/>
      <c r="U65" s="133"/>
      <c r="V65" s="133"/>
      <c r="W65" s="133"/>
      <c r="X65" s="133"/>
      <c r="Y65" s="133"/>
      <c r="Z65" s="133"/>
      <c r="AA65" s="135">
        <f t="shared" si="1"/>
        <v>5</v>
      </c>
    </row>
    <row r="66" s="184" customFormat="1" spans="1:27">
      <c r="A66" s="143" t="s">
        <v>140</v>
      </c>
      <c r="B66" s="175">
        <v>3.5</v>
      </c>
      <c r="C66" s="154"/>
      <c r="D66" s="154"/>
      <c r="E66" s="154">
        <v>4</v>
      </c>
      <c r="F66" s="154">
        <v>3</v>
      </c>
      <c r="G66" s="154">
        <v>2</v>
      </c>
      <c r="H66" s="154"/>
      <c r="I66" s="154">
        <v>4</v>
      </c>
      <c r="J66" s="154"/>
      <c r="K66" s="154">
        <v>7</v>
      </c>
      <c r="L66" s="154"/>
      <c r="M66" s="154">
        <v>6</v>
      </c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35">
        <f>表1_34[[#This Row],[列3]]+C66-D66+E66-F66+G66-H66+I66-J66+K66-L66+M66-N66+O66-P66+Q66-R66+S66-T66+U66-V66+W66-X66+Y66-Z66</f>
        <v>23.5</v>
      </c>
    </row>
    <row r="67" spans="1:27">
      <c r="A67" s="139" t="s">
        <v>141</v>
      </c>
      <c r="B67" s="140">
        <v>0</v>
      </c>
      <c r="C67" s="133">
        <v>5</v>
      </c>
      <c r="D67" s="133"/>
      <c r="E67" s="133"/>
      <c r="F67" s="133"/>
      <c r="G67" s="133">
        <v>1</v>
      </c>
      <c r="H67" s="133"/>
      <c r="I67" s="133"/>
      <c r="J67" s="133"/>
      <c r="K67" s="133"/>
      <c r="L67" s="133"/>
      <c r="M67" s="154"/>
      <c r="N67" s="154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5">
        <f>表1_34[[#This Row],[列3]]+C67-D67+E67-F67+G67-H67+I67-J67+K67-L67+M67-N67+O67-P67+Q67-R67+S67-T67+U67-V67+W67-X67+Y67-Z67</f>
        <v>6</v>
      </c>
    </row>
    <row r="68" s="184" customFormat="1" spans="1:27">
      <c r="A68" s="139" t="s">
        <v>142</v>
      </c>
      <c r="B68" s="175">
        <v>0</v>
      </c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35">
        <f>表1_34[[#This Row],[列3]]+C68-D68+E68-F68+G68-H68+I68-J68+K68-L68+M68-N68+O68-P68+Q68-R68+S68-T68+U68-V68+W68-X68+Y68-Z68</f>
        <v>0</v>
      </c>
    </row>
    <row r="69" spans="1:27">
      <c r="A69" s="143" t="s">
        <v>143</v>
      </c>
      <c r="B69" s="140">
        <v>0</v>
      </c>
      <c r="C69" s="133"/>
      <c r="D69" s="133"/>
      <c r="E69" s="133"/>
      <c r="F69" s="133"/>
      <c r="G69" s="133"/>
      <c r="H69" s="133">
        <v>0.5</v>
      </c>
      <c r="I69" s="133"/>
      <c r="J69" s="133"/>
      <c r="K69" s="133"/>
      <c r="L69" s="133">
        <v>4</v>
      </c>
      <c r="M69" s="154">
        <v>5.5</v>
      </c>
      <c r="N69" s="154">
        <v>1</v>
      </c>
      <c r="O69" s="133"/>
      <c r="P69" s="133"/>
      <c r="Q69" s="133"/>
      <c r="R69" s="133">
        <v>3</v>
      </c>
      <c r="S69" s="133"/>
      <c r="T69" s="133"/>
      <c r="U69" s="133"/>
      <c r="V69" s="133"/>
      <c r="W69" s="133"/>
      <c r="X69" s="133"/>
      <c r="Y69" s="133"/>
      <c r="Z69" s="133"/>
      <c r="AA69" s="135">
        <f>表1_34[[#This Row],[列3]]+C69-D69+E69-F69+G69-H69+I69-J69+K69-L69+M69-N69+O69-P69+Q69-R69+S69-T69+U69-V69+W69-X69+Y69-Z69</f>
        <v>-3</v>
      </c>
    </row>
    <row r="70" spans="1:27">
      <c r="A70" s="139" t="s">
        <v>57</v>
      </c>
      <c r="B70" s="140">
        <v>30</v>
      </c>
      <c r="C70" s="133">
        <v>2</v>
      </c>
      <c r="D70" s="133"/>
      <c r="E70" s="133">
        <v>4</v>
      </c>
      <c r="F70" s="133"/>
      <c r="G70" s="133"/>
      <c r="H70" s="133"/>
      <c r="I70" s="133">
        <v>2</v>
      </c>
      <c r="J70" s="133"/>
      <c r="K70" s="133">
        <v>4</v>
      </c>
      <c r="L70" s="133"/>
      <c r="M70" s="154"/>
      <c r="N70" s="154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5">
        <f>表1_34[[#This Row],[列3]]+C70-D70+E70-F70+G70-H70+I70-J70+K70-L70+M70-N70+O70-P70+Q70-R70+S70-T70+U70-V70+W70-X70+Y70-Z70</f>
        <v>42</v>
      </c>
    </row>
    <row r="71" spans="1:27">
      <c r="A71" s="143" t="s">
        <v>58</v>
      </c>
      <c r="B71" s="140">
        <v>16.5</v>
      </c>
      <c r="C71" s="133">
        <v>3</v>
      </c>
      <c r="D71" s="133"/>
      <c r="E71" s="133">
        <v>2</v>
      </c>
      <c r="F71" s="133"/>
      <c r="G71" s="133">
        <v>6</v>
      </c>
      <c r="H71" s="133"/>
      <c r="I71" s="133">
        <v>1</v>
      </c>
      <c r="J71" s="133"/>
      <c r="K71" s="133"/>
      <c r="L71" s="133">
        <v>0.5</v>
      </c>
      <c r="M71" s="154"/>
      <c r="N71" s="154"/>
      <c r="O71" s="133">
        <v>2</v>
      </c>
      <c r="P71" s="133"/>
      <c r="Q71" s="133"/>
      <c r="R71" s="133">
        <v>1</v>
      </c>
      <c r="S71" s="133"/>
      <c r="T71" s="133"/>
      <c r="U71" s="133"/>
      <c r="V71" s="133"/>
      <c r="W71" s="133"/>
      <c r="X71" s="133"/>
      <c r="Y71" s="133"/>
      <c r="Z71" s="133"/>
      <c r="AA71" s="135">
        <f>表1_34[[#This Row],[列3]]+C71-D71+E71-F71+G71-H71+I71-J71+K71-L71+M71-N71+O71-P71+Q71-R71+S71-T71+U71-V71+W71-X71+Y71-Z71</f>
        <v>29</v>
      </c>
    </row>
    <row r="72" spans="1:27">
      <c r="A72" s="143" t="s">
        <v>144</v>
      </c>
      <c r="B72" s="140">
        <v>0</v>
      </c>
      <c r="C72" s="133"/>
      <c r="D72" s="133"/>
      <c r="E72" s="133">
        <v>4</v>
      </c>
      <c r="F72" s="133"/>
      <c r="G72" s="133">
        <v>4</v>
      </c>
      <c r="H72" s="133"/>
      <c r="I72" s="133"/>
      <c r="J72" s="133">
        <v>2</v>
      </c>
      <c r="K72" s="133"/>
      <c r="L72" s="133">
        <v>0.5</v>
      </c>
      <c r="M72" s="154"/>
      <c r="N72" s="154">
        <v>0.5</v>
      </c>
      <c r="O72" s="133">
        <v>4</v>
      </c>
      <c r="P72" s="133">
        <v>1.5</v>
      </c>
      <c r="Q72" s="133"/>
      <c r="R72" s="133">
        <v>1</v>
      </c>
      <c r="S72" s="133"/>
      <c r="T72" s="133"/>
      <c r="U72" s="133"/>
      <c r="V72" s="133"/>
      <c r="W72" s="133"/>
      <c r="X72" s="133"/>
      <c r="Y72" s="133"/>
      <c r="Z72" s="133"/>
      <c r="AA72" s="135">
        <f>表1_34[[#This Row],[列3]]+C72-D72+E72-F72+G72-H72+I72-J72+K72-L72+M72-N72+O72-P72+Q72-R72+S72-T72+U72-V72+W72-X72+Y72-Z72</f>
        <v>6.5</v>
      </c>
    </row>
    <row r="73" spans="1:27">
      <c r="A73" s="139" t="s">
        <v>145</v>
      </c>
      <c r="B73" s="140">
        <v>0</v>
      </c>
      <c r="C73" s="133">
        <v>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54"/>
      <c r="N73" s="154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5">
        <f>表1_34[[#This Row],[列3]]+C73-D73+E73-F73+G73-H73+I73-J73+K73-L73+M73-N73+O73-P73+Q73-R73+S73-T73+U73-V73+W73-X73+Y73-Z73</f>
        <v>5</v>
      </c>
    </row>
    <row r="74" spans="1:27">
      <c r="A74" s="139" t="s">
        <v>146</v>
      </c>
      <c r="B74" s="140">
        <v>0</v>
      </c>
      <c r="C74" s="133">
        <v>2</v>
      </c>
      <c r="D74" s="133"/>
      <c r="E74" s="133">
        <v>2</v>
      </c>
      <c r="F74" s="133"/>
      <c r="G74" s="133"/>
      <c r="H74" s="133"/>
      <c r="I74" s="133"/>
      <c r="J74" s="133"/>
      <c r="K74" s="133">
        <v>2</v>
      </c>
      <c r="L74" s="133"/>
      <c r="M74" s="154"/>
      <c r="N74" s="154"/>
      <c r="O74" s="133">
        <v>3</v>
      </c>
      <c r="P74" s="133">
        <v>2.5</v>
      </c>
      <c r="Q74" s="133">
        <v>1</v>
      </c>
      <c r="R74" s="133"/>
      <c r="S74" s="133"/>
      <c r="T74" s="133"/>
      <c r="U74" s="133"/>
      <c r="V74" s="133"/>
      <c r="W74" s="133"/>
      <c r="X74" s="133"/>
      <c r="Y74" s="133"/>
      <c r="Z74" s="133"/>
      <c r="AA74" s="135">
        <f>表1_34[[#This Row],[列3]]+C74-D74+E74-F74+G74-H74+I74-J74+K74-L74+M74-N74+O74-P74+Q74-R74+S74-T74+U74-V74+W74-X74+Y74-Z74</f>
        <v>7.5</v>
      </c>
    </row>
    <row r="75" spans="1:27">
      <c r="A75" s="143" t="s">
        <v>69</v>
      </c>
      <c r="B75" s="140">
        <v>31</v>
      </c>
      <c r="C75" s="133"/>
      <c r="D75" s="133">
        <v>1</v>
      </c>
      <c r="E75" s="133"/>
      <c r="F75" s="133">
        <v>0.5</v>
      </c>
      <c r="G75" s="133"/>
      <c r="H75" s="133"/>
      <c r="I75" s="133"/>
      <c r="J75" s="133"/>
      <c r="K75" s="133"/>
      <c r="L75" s="133"/>
      <c r="M75" s="154"/>
      <c r="N75" s="154">
        <v>1</v>
      </c>
      <c r="O75" s="133">
        <v>3</v>
      </c>
      <c r="P75" s="133">
        <v>4</v>
      </c>
      <c r="Q75" s="133">
        <v>2</v>
      </c>
      <c r="R75" s="133">
        <v>3</v>
      </c>
      <c r="S75" s="133"/>
      <c r="T75" s="133"/>
      <c r="U75" s="133"/>
      <c r="V75" s="133"/>
      <c r="W75" s="133"/>
      <c r="X75" s="133"/>
      <c r="Y75" s="133"/>
      <c r="Z75" s="133"/>
      <c r="AA75" s="135">
        <f>表1_34[[#This Row],[列3]]+C75-D75+E75-F75+G75-H75+I75-J75+K75-L75+M75-N75+O75-P75+Q75-R75+S75-T75+U75-V75+W75-X75+Y75-Z75</f>
        <v>26.5</v>
      </c>
    </row>
    <row r="76" spans="1:27">
      <c r="A76" s="143" t="s">
        <v>147</v>
      </c>
      <c r="B76" s="140">
        <v>1</v>
      </c>
      <c r="C76" s="133">
        <v>3</v>
      </c>
      <c r="D76" s="133"/>
      <c r="E76" s="133"/>
      <c r="F76" s="133">
        <v>1</v>
      </c>
      <c r="G76" s="133"/>
      <c r="H76" s="133">
        <v>1</v>
      </c>
      <c r="I76" s="133"/>
      <c r="J76" s="133"/>
      <c r="K76" s="133"/>
      <c r="L76" s="133"/>
      <c r="M76" s="154"/>
      <c r="N76" s="154"/>
      <c r="O76" s="133"/>
      <c r="P76" s="133"/>
      <c r="Q76" s="133"/>
      <c r="R76" s="133">
        <v>1</v>
      </c>
      <c r="S76" s="133"/>
      <c r="T76" s="133"/>
      <c r="U76" s="133"/>
      <c r="V76" s="133"/>
      <c r="W76" s="133"/>
      <c r="X76" s="133"/>
      <c r="Y76" s="133"/>
      <c r="Z76" s="133"/>
      <c r="AA76" s="135">
        <f>表1_34[[#This Row],[列3]]+C76-D76+E76-F76+G76-H76+I76-J76+K76-L76+M76-N76+O76-P76+Q76-R76+S76-T76+U76-V76+W76-X76+Y76-Z76</f>
        <v>1</v>
      </c>
    </row>
    <row r="77" spans="1:27">
      <c r="A77" s="143" t="s">
        <v>72</v>
      </c>
      <c r="B77" s="140">
        <v>47.5</v>
      </c>
      <c r="C77" s="133">
        <v>8</v>
      </c>
      <c r="D77" s="133">
        <v>5</v>
      </c>
      <c r="E77" s="133">
        <v>6</v>
      </c>
      <c r="F77" s="133"/>
      <c r="G77" s="133">
        <v>3</v>
      </c>
      <c r="H77" s="133"/>
      <c r="I77" s="133">
        <v>6</v>
      </c>
      <c r="J77" s="133"/>
      <c r="K77" s="133"/>
      <c r="L77" s="133"/>
      <c r="M77" s="154">
        <v>2</v>
      </c>
      <c r="N77" s="154"/>
      <c r="O77" s="133"/>
      <c r="P77" s="133"/>
      <c r="Q77" s="133">
        <v>7</v>
      </c>
      <c r="R77" s="133"/>
      <c r="S77" s="133"/>
      <c r="T77" s="133"/>
      <c r="U77" s="133"/>
      <c r="V77" s="133"/>
      <c r="W77" s="133"/>
      <c r="X77" s="133"/>
      <c r="Y77" s="133"/>
      <c r="Z77" s="133"/>
      <c r="AA77" s="135">
        <f>表1_34[[#This Row],[列3]]+C77-D77+E77-F77+G77-H77+I77-J77+K77-L77+M77-N77+O77-P77+Q77-R77+S77-T77+U77-V77+W77-X77+Y77-Z77</f>
        <v>74.5</v>
      </c>
    </row>
    <row r="78" spans="1:27">
      <c r="A78" s="143" t="s">
        <v>73</v>
      </c>
      <c r="B78" s="140">
        <v>24</v>
      </c>
      <c r="C78" s="133">
        <v>1</v>
      </c>
      <c r="D78" s="133">
        <v>1</v>
      </c>
      <c r="E78" s="133">
        <v>2</v>
      </c>
      <c r="F78" s="133">
        <v>1</v>
      </c>
      <c r="G78" s="133"/>
      <c r="H78" s="133">
        <v>3</v>
      </c>
      <c r="I78" s="133">
        <v>5</v>
      </c>
      <c r="J78" s="133"/>
      <c r="K78" s="133">
        <v>5</v>
      </c>
      <c r="L78" s="133">
        <v>7</v>
      </c>
      <c r="M78" s="154">
        <v>4</v>
      </c>
      <c r="N78" s="154"/>
      <c r="O78" s="133"/>
      <c r="P78" s="133"/>
      <c r="Q78" s="133">
        <v>2</v>
      </c>
      <c r="R78" s="133">
        <v>5</v>
      </c>
      <c r="S78" s="133"/>
      <c r="T78" s="133"/>
      <c r="U78" s="133"/>
      <c r="V78" s="133"/>
      <c r="W78" s="133"/>
      <c r="X78" s="133"/>
      <c r="Y78" s="133"/>
      <c r="Z78" s="133"/>
      <c r="AA78" s="135">
        <f>表1_34[[#This Row],[列3]]+C78-D78+E78-F78+G78-H78+I78-J78+K78-L78+M78-N78+O78-P78+Q78-R78+S78-T78+U78-V78+W78-X78+Y78-Z78</f>
        <v>26</v>
      </c>
    </row>
    <row r="79" spans="1:27">
      <c r="A79" s="143" t="s">
        <v>75</v>
      </c>
      <c r="B79" s="140">
        <v>20</v>
      </c>
      <c r="C79" s="133"/>
      <c r="D79" s="133">
        <v>1</v>
      </c>
      <c r="E79" s="133"/>
      <c r="F79" s="133">
        <v>2</v>
      </c>
      <c r="G79" s="133">
        <v>1</v>
      </c>
      <c r="H79" s="133">
        <v>1</v>
      </c>
      <c r="I79" s="133">
        <v>6</v>
      </c>
      <c r="J79" s="133"/>
      <c r="K79" s="133">
        <v>11</v>
      </c>
      <c r="L79" s="133"/>
      <c r="M79" s="154"/>
      <c r="N79" s="154"/>
      <c r="O79" s="133">
        <v>3</v>
      </c>
      <c r="P79" s="133">
        <v>2</v>
      </c>
      <c r="Q79" s="133"/>
      <c r="R79" s="133">
        <v>4</v>
      </c>
      <c r="S79" s="133"/>
      <c r="T79" s="133"/>
      <c r="U79" s="133"/>
      <c r="V79" s="133"/>
      <c r="W79" s="133"/>
      <c r="X79" s="133"/>
      <c r="Y79" s="133"/>
      <c r="Z79" s="133"/>
      <c r="AA79" s="135">
        <f>表1_34[[#This Row],[列3]]+C79-D79+E79-F79+G79-H79+I79-J79+K79-L79+M79-N79+O79-P79+Q79-R79+S79-T79+U79-V79+W79-X79+Y79-Z79</f>
        <v>31</v>
      </c>
    </row>
    <row r="80" spans="1:27">
      <c r="A80" s="142" t="s">
        <v>148</v>
      </c>
      <c r="B80" s="182">
        <v>0</v>
      </c>
      <c r="C80" s="133"/>
      <c r="D80" s="133"/>
      <c r="E80" s="133"/>
      <c r="F80" s="133"/>
      <c r="G80" s="133">
        <v>1</v>
      </c>
      <c r="H80" s="133"/>
      <c r="I80" s="133">
        <v>6</v>
      </c>
      <c r="J80" s="133"/>
      <c r="K80" s="133">
        <v>2</v>
      </c>
      <c r="L80" s="133"/>
      <c r="M80" s="154">
        <v>1</v>
      </c>
      <c r="N80" s="154"/>
      <c r="O80" s="133">
        <v>2</v>
      </c>
      <c r="P80" s="133"/>
      <c r="Q80" s="133">
        <v>1</v>
      </c>
      <c r="R80" s="133">
        <v>0.5</v>
      </c>
      <c r="S80" s="133"/>
      <c r="T80" s="133"/>
      <c r="U80" s="133"/>
      <c r="V80" s="133"/>
      <c r="W80" s="133"/>
      <c r="X80" s="133"/>
      <c r="Y80" s="133"/>
      <c r="Z80" s="133"/>
      <c r="AA80" s="135">
        <f t="shared" ref="AA80:AA85" si="2">C80-D80+E80-F80+G80-H80+I80-J80+K80-L80+M80-N80+O80-P80+Q80-R80+S80-T80+U80-V80+W80-X80+Y80-Z80</f>
        <v>12.5</v>
      </c>
    </row>
    <row r="81" spans="1:27">
      <c r="A81" s="142" t="s">
        <v>149</v>
      </c>
      <c r="B81" s="182">
        <v>0</v>
      </c>
      <c r="C81" s="133"/>
      <c r="D81" s="133"/>
      <c r="E81" s="133"/>
      <c r="F81" s="133"/>
      <c r="G81" s="133"/>
      <c r="H81" s="133"/>
      <c r="I81" s="133"/>
      <c r="J81" s="133"/>
      <c r="K81" s="133">
        <v>3</v>
      </c>
      <c r="L81" s="133">
        <v>1</v>
      </c>
      <c r="M81" s="154">
        <v>2</v>
      </c>
      <c r="N81" s="154"/>
      <c r="O81" s="133">
        <v>2</v>
      </c>
      <c r="P81" s="133"/>
      <c r="Q81" s="133"/>
      <c r="R81" s="133">
        <v>5</v>
      </c>
      <c r="S81" s="133"/>
      <c r="T81" s="133"/>
      <c r="U81" s="133"/>
      <c r="V81" s="133"/>
      <c r="W81" s="133"/>
      <c r="X81" s="133"/>
      <c r="Y81" s="133"/>
      <c r="Z81" s="133"/>
      <c r="AA81" s="135">
        <f t="shared" si="2"/>
        <v>1</v>
      </c>
    </row>
    <row r="82" spans="1:27">
      <c r="A82" s="139" t="s">
        <v>77</v>
      </c>
      <c r="B82" s="140">
        <v>40</v>
      </c>
      <c r="C82" s="133">
        <v>3</v>
      </c>
      <c r="D82" s="133"/>
      <c r="E82" s="133"/>
      <c r="F82" s="133"/>
      <c r="G82" s="133">
        <v>1</v>
      </c>
      <c r="H82" s="133"/>
      <c r="I82" s="133">
        <v>6</v>
      </c>
      <c r="J82" s="133"/>
      <c r="K82" s="133">
        <v>1</v>
      </c>
      <c r="L82" s="133"/>
      <c r="M82" s="154"/>
      <c r="N82" s="154"/>
      <c r="O82" s="133"/>
      <c r="P82" s="133"/>
      <c r="Q82" s="133">
        <v>2</v>
      </c>
      <c r="R82" s="133"/>
      <c r="S82" s="133"/>
      <c r="T82" s="133"/>
      <c r="U82" s="133"/>
      <c r="V82" s="133"/>
      <c r="W82" s="133"/>
      <c r="X82" s="133"/>
      <c r="Y82" s="133"/>
      <c r="Z82" s="133"/>
      <c r="AA82" s="135">
        <f>表1_34[[#This Row],[列3]]+C82-D82+E82-F82+G82-H82+I82-J82+K82-L82+M82-N82+O82-P82+Q82-R82+S82-T82+U82-V82+W82-X82+Y82-Z82</f>
        <v>53</v>
      </c>
    </row>
    <row r="83" spans="1:27">
      <c r="A83" s="143" t="s">
        <v>79</v>
      </c>
      <c r="B83" s="140">
        <v>24</v>
      </c>
      <c r="C83" s="133">
        <v>4</v>
      </c>
      <c r="D83" s="133"/>
      <c r="E83" s="133"/>
      <c r="F83" s="133">
        <v>0.5</v>
      </c>
      <c r="G83" s="133">
        <v>3</v>
      </c>
      <c r="H83" s="133"/>
      <c r="I83" s="133">
        <v>4</v>
      </c>
      <c r="J83" s="133">
        <v>1.5</v>
      </c>
      <c r="K83" s="133">
        <v>7</v>
      </c>
      <c r="L83" s="133">
        <v>11</v>
      </c>
      <c r="M83" s="154"/>
      <c r="N83" s="154">
        <v>12</v>
      </c>
      <c r="O83" s="133">
        <v>3</v>
      </c>
      <c r="P83" s="133">
        <v>1</v>
      </c>
      <c r="Q83" s="133">
        <v>1</v>
      </c>
      <c r="R83" s="133"/>
      <c r="S83" s="133"/>
      <c r="T83" s="133"/>
      <c r="U83" s="133"/>
      <c r="V83" s="133"/>
      <c r="W83" s="133"/>
      <c r="X83" s="133"/>
      <c r="Y83" s="133"/>
      <c r="Z83" s="133"/>
      <c r="AA83" s="135">
        <f>表1_34[[#This Row],[列3]]+C83-D83+E83-F83+G83-H83+I83-J83+K83-L83+M83-N83+O83-P83+Q83-R83+S83-T83+U83-V83+W83-X83+Y83-Z83</f>
        <v>20</v>
      </c>
    </row>
    <row r="84" spans="1:27">
      <c r="A84" s="142" t="s">
        <v>150</v>
      </c>
      <c r="B84" s="182">
        <v>0</v>
      </c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54"/>
      <c r="N84" s="154"/>
      <c r="O84" s="133"/>
      <c r="P84" s="133"/>
      <c r="Q84" s="133">
        <v>2</v>
      </c>
      <c r="R84" s="133"/>
      <c r="S84" s="133"/>
      <c r="T84" s="133"/>
      <c r="U84" s="133"/>
      <c r="V84" s="133"/>
      <c r="W84" s="133"/>
      <c r="X84" s="133"/>
      <c r="Y84" s="133"/>
      <c r="Z84" s="133"/>
      <c r="AA84" s="135">
        <f t="shared" si="2"/>
        <v>2</v>
      </c>
    </row>
    <row r="85" spans="1:27">
      <c r="A85" s="142" t="s">
        <v>151</v>
      </c>
      <c r="B85" s="182">
        <v>0</v>
      </c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54">
        <v>1</v>
      </c>
      <c r="N85" s="154"/>
      <c r="O85" s="133"/>
      <c r="P85" s="133"/>
      <c r="Q85" s="133">
        <v>3</v>
      </c>
      <c r="R85" s="133"/>
      <c r="S85" s="133"/>
      <c r="T85" s="133"/>
      <c r="U85" s="133"/>
      <c r="V85" s="133"/>
      <c r="W85" s="133"/>
      <c r="X85" s="133"/>
      <c r="Y85" s="133"/>
      <c r="Z85" s="133"/>
      <c r="AA85" s="135">
        <f t="shared" si="2"/>
        <v>4</v>
      </c>
    </row>
    <row r="86" spans="1:27">
      <c r="A86" s="139" t="s">
        <v>81</v>
      </c>
      <c r="B86" s="140">
        <v>3</v>
      </c>
      <c r="C86" s="133">
        <v>5</v>
      </c>
      <c r="D86" s="133"/>
      <c r="E86" s="133"/>
      <c r="F86" s="133"/>
      <c r="G86" s="133"/>
      <c r="H86" s="133"/>
      <c r="I86" s="133"/>
      <c r="J86" s="133"/>
      <c r="K86" s="133"/>
      <c r="L86" s="133"/>
      <c r="M86" s="154"/>
      <c r="N86" s="154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5">
        <f>表1_34[[#This Row],[列3]]+C86-D86+E86-F86+G86-H86+I86-J86+K86-L86+M86-N86+O86-P86+Q86-R86+S86-T86+U86-V86+W86-X86+Y86-Z86</f>
        <v>8</v>
      </c>
    </row>
    <row r="87" spans="1:27">
      <c r="A87" s="143" t="s">
        <v>152</v>
      </c>
      <c r="B87" s="140">
        <v>2.5</v>
      </c>
      <c r="C87" s="133"/>
      <c r="D87" s="133"/>
      <c r="E87" s="133"/>
      <c r="F87" s="133"/>
      <c r="G87" s="133"/>
      <c r="H87" s="133"/>
      <c r="I87" s="133"/>
      <c r="J87" s="133"/>
      <c r="K87" s="133">
        <v>4</v>
      </c>
      <c r="L87" s="133"/>
      <c r="M87" s="154"/>
      <c r="N87" s="154">
        <v>2</v>
      </c>
      <c r="O87" s="133">
        <v>2</v>
      </c>
      <c r="P87" s="133">
        <v>1</v>
      </c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5">
        <f>表1_34[[#This Row],[列3]]+C87-D87+E87-F87+G87-H87+I87-J87+K87-L87+M87-N87+O87-P87+Q87-R87+S87-T87+U87-V87+W87-X87+Y87-Z87</f>
        <v>5.5</v>
      </c>
    </row>
    <row r="88" spans="1:27">
      <c r="A88" s="143" t="s">
        <v>153</v>
      </c>
      <c r="B88" s="140">
        <v>10</v>
      </c>
      <c r="C88" s="133">
        <v>1</v>
      </c>
      <c r="D88" s="133">
        <v>4</v>
      </c>
      <c r="E88" s="133">
        <v>4</v>
      </c>
      <c r="F88" s="133"/>
      <c r="G88" s="133"/>
      <c r="H88" s="133">
        <v>1.5</v>
      </c>
      <c r="I88" s="133"/>
      <c r="J88" s="133">
        <v>4</v>
      </c>
      <c r="K88" s="133">
        <v>4</v>
      </c>
      <c r="L88" s="133">
        <v>1</v>
      </c>
      <c r="M88" s="154"/>
      <c r="N88" s="154">
        <v>2</v>
      </c>
      <c r="O88" s="133">
        <v>2</v>
      </c>
      <c r="P88" s="133">
        <v>2.5</v>
      </c>
      <c r="Q88" s="133"/>
      <c r="R88" s="133">
        <v>2</v>
      </c>
      <c r="S88" s="133"/>
      <c r="T88" s="133"/>
      <c r="U88" s="133"/>
      <c r="V88" s="133"/>
      <c r="W88" s="133"/>
      <c r="X88" s="133"/>
      <c r="Y88" s="133"/>
      <c r="Z88" s="133"/>
      <c r="AA88" s="135">
        <f>表1_34[[#This Row],[列3]]+C88-D88+E88-F88+G88-H88+I88-J88+K88-L88+M88-N88+O88-P88+Q88-R88+S88-T88+U88-V88+W88-X88+Y88-Z88</f>
        <v>4</v>
      </c>
    </row>
    <row r="89" spans="1:27">
      <c r="A89" s="139" t="s">
        <v>89</v>
      </c>
      <c r="B89" s="140">
        <v>1</v>
      </c>
      <c r="C89" s="133"/>
      <c r="D89" s="133"/>
      <c r="E89" s="133"/>
      <c r="F89" s="133">
        <v>1</v>
      </c>
      <c r="G89" s="133"/>
      <c r="H89" s="133">
        <v>0.5</v>
      </c>
      <c r="I89" s="133">
        <v>0.5</v>
      </c>
      <c r="J89" s="133">
        <v>0.5</v>
      </c>
      <c r="K89" s="133">
        <v>0.5</v>
      </c>
      <c r="L89" s="133"/>
      <c r="M89" s="154"/>
      <c r="N89" s="154">
        <v>1</v>
      </c>
      <c r="O89" s="133">
        <v>2</v>
      </c>
      <c r="P89" s="133">
        <v>2</v>
      </c>
      <c r="Q89" s="133">
        <v>4</v>
      </c>
      <c r="R89" s="133">
        <v>2</v>
      </c>
      <c r="S89" s="133"/>
      <c r="T89" s="133"/>
      <c r="U89" s="133"/>
      <c r="V89" s="133"/>
      <c r="W89" s="133"/>
      <c r="X89" s="133"/>
      <c r="Y89" s="133"/>
      <c r="Z89" s="133"/>
      <c r="AA89" s="135">
        <f>表1_34[[#This Row],[列3]]+C89-D89+E89-F89+G89-H89+I89-J89+K89-L89+M89-N89+O89-P89+Q89-R89+S89-T89+U89-V89+W89-X89+Y89-Z89</f>
        <v>1</v>
      </c>
    </row>
    <row r="90" spans="1:27">
      <c r="A90" s="143" t="s">
        <v>154</v>
      </c>
      <c r="B90" s="140">
        <v>-2</v>
      </c>
      <c r="C90" s="133"/>
      <c r="D90" s="133"/>
      <c r="E90" s="133"/>
      <c r="F90" s="133"/>
      <c r="G90" s="133">
        <v>1</v>
      </c>
      <c r="H90" s="133">
        <v>1</v>
      </c>
      <c r="I90" s="133"/>
      <c r="J90" s="133"/>
      <c r="K90" s="133">
        <v>1.5</v>
      </c>
      <c r="L90" s="133">
        <v>1.5</v>
      </c>
      <c r="M90" s="154">
        <v>1</v>
      </c>
      <c r="N90" s="154">
        <v>1</v>
      </c>
      <c r="O90" s="133"/>
      <c r="P90" s="133"/>
      <c r="Q90" s="133">
        <v>4</v>
      </c>
      <c r="R90" s="133"/>
      <c r="S90" s="133"/>
      <c r="T90" s="133"/>
      <c r="U90" s="133"/>
      <c r="V90" s="133"/>
      <c r="W90" s="133"/>
      <c r="X90" s="133"/>
      <c r="Y90" s="133"/>
      <c r="Z90" s="133"/>
      <c r="AA90" s="135">
        <f>表1_34[[#This Row],[列3]]+C90-D90+E90-F90+G90-H90+I90-J90+K90-L90+M90-N90+O90-P90+Q90-R90+S90-T90+U90-V90+W90-X90+Y90-Z90</f>
        <v>2</v>
      </c>
    </row>
    <row r="91" spans="1:27">
      <c r="A91" s="143" t="s">
        <v>155</v>
      </c>
      <c r="B91" s="140">
        <v>0.5</v>
      </c>
      <c r="C91" s="133">
        <v>1.5</v>
      </c>
      <c r="D91" s="133">
        <v>2.5</v>
      </c>
      <c r="E91" s="133">
        <v>0.5</v>
      </c>
      <c r="F91" s="133"/>
      <c r="G91" s="133">
        <v>0.5</v>
      </c>
      <c r="H91" s="133">
        <v>1</v>
      </c>
      <c r="I91" s="133">
        <v>1</v>
      </c>
      <c r="J91" s="133"/>
      <c r="K91" s="133"/>
      <c r="L91" s="133"/>
      <c r="M91" s="154"/>
      <c r="N91" s="154"/>
      <c r="O91" s="133"/>
      <c r="P91" s="133"/>
      <c r="Q91" s="133">
        <v>0.5</v>
      </c>
      <c r="R91" s="133"/>
      <c r="S91" s="133"/>
      <c r="T91" s="133"/>
      <c r="U91" s="133"/>
      <c r="V91" s="133"/>
      <c r="W91" s="133"/>
      <c r="X91" s="133"/>
      <c r="Y91" s="133"/>
      <c r="Z91" s="133"/>
      <c r="AA91" s="135">
        <f>表1_34[[#This Row],[列3]]+C91-D91+E91-F91+G91-H91+I91-J91+K91-L91+M91-N91+O91-P91+Q91-R91+S91-T91+U91-V91+W91-X91+Y91-Z91</f>
        <v>1</v>
      </c>
    </row>
    <row r="92" spans="1:27">
      <c r="A92" s="139" t="s">
        <v>92</v>
      </c>
      <c r="B92" s="140">
        <v>3.5</v>
      </c>
      <c r="C92" s="133">
        <v>2</v>
      </c>
      <c r="D92" s="133"/>
      <c r="E92" s="133"/>
      <c r="F92" s="133"/>
      <c r="G92" s="133"/>
      <c r="H92" s="133"/>
      <c r="I92" s="133"/>
      <c r="J92" s="133"/>
      <c r="K92" s="133">
        <v>3</v>
      </c>
      <c r="L92" s="133">
        <v>0.5</v>
      </c>
      <c r="M92" s="154"/>
      <c r="N92" s="154"/>
      <c r="O92" s="133">
        <v>0.5</v>
      </c>
      <c r="P92" s="133">
        <v>1</v>
      </c>
      <c r="Q92" s="133">
        <v>1</v>
      </c>
      <c r="R92" s="133">
        <v>1.5</v>
      </c>
      <c r="S92" s="133"/>
      <c r="T92" s="133"/>
      <c r="U92" s="133"/>
      <c r="V92" s="133"/>
      <c r="W92" s="133"/>
      <c r="X92" s="133"/>
      <c r="Y92" s="133"/>
      <c r="Z92" s="133"/>
      <c r="AA92" s="135">
        <f>表1_34[[#This Row],[列3]]+C92-D92+E92-F92+G92-H92+I92-J92+K92-L92+M92-N92+O92-P92+Q92-R92+S92-T92+U92-V92+W92-X92+Y92-Z92</f>
        <v>7</v>
      </c>
    </row>
    <row r="93" spans="1:27">
      <c r="A93" s="142" t="s">
        <v>156</v>
      </c>
      <c r="B93" s="182">
        <v>0</v>
      </c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54"/>
      <c r="N93" s="154"/>
      <c r="O93" s="133">
        <v>1</v>
      </c>
      <c r="P93" s="133"/>
      <c r="Q93" s="133"/>
      <c r="R93" s="133">
        <v>0.5</v>
      </c>
      <c r="S93" s="133"/>
      <c r="T93" s="133"/>
      <c r="U93" s="133"/>
      <c r="V93" s="133"/>
      <c r="W93" s="133"/>
      <c r="X93" s="133"/>
      <c r="Y93" s="133"/>
      <c r="Z93" s="133"/>
      <c r="AA93" s="135">
        <f>C93-D93+E93-F93+G93-H93+I93-J93+K93-L93+M93-N93+O93-P93+Q93-R93+S93-T93+U93-V93+W93-X93+Y93-Z93</f>
        <v>0.5</v>
      </c>
    </row>
    <row r="94" spans="1:27">
      <c r="A94" s="143" t="s">
        <v>157</v>
      </c>
      <c r="B94" s="140">
        <v>0</v>
      </c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54"/>
      <c r="N94" s="154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5">
        <f>表1_34[[#This Row],[列3]]+C94-D94+E94-F94+G94-H94+I94-J94+K94-L94+M94-N94+O94-P94+Q94-R94+S94-T94+U94-V94+W94-X94+Y94-Z94</f>
        <v>0</v>
      </c>
    </row>
  </sheetData>
  <mergeCells count="1">
    <mergeCell ref="A1:AA1"/>
  </mergeCell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7"/>
  <sheetViews>
    <sheetView workbookViewId="0">
      <pane xSplit="2" ySplit="4" topLeftCell="C5" activePane="bottomRight" state="frozenSplit"/>
      <selection/>
      <selection pane="topRight"/>
      <selection pane="bottomLeft"/>
      <selection pane="bottomRight" activeCell="Q68" sqref="Q68"/>
    </sheetView>
  </sheetViews>
  <sheetFormatPr defaultColWidth="9" defaultRowHeight="12"/>
  <cols>
    <col min="1" max="1" width="9.375" style="131" customWidth="1"/>
    <col min="2" max="2" width="7.875" style="127" customWidth="1"/>
    <col min="3" max="3" width="6.625" style="127" customWidth="1"/>
    <col min="4" max="13" width="4.875" style="128" customWidth="1"/>
    <col min="14" max="15" width="4.875" style="166" customWidth="1"/>
    <col min="16" max="27" width="4.875" style="128" customWidth="1"/>
    <col min="28" max="28" width="16" style="130" customWidth="1"/>
    <col min="29" max="16384" width="9" style="131"/>
  </cols>
  <sheetData>
    <row r="1" ht="14.25" spans="1:28">
      <c r="A1" s="83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 spans="1:28">
      <c r="A2" s="167" t="s">
        <v>159</v>
      </c>
      <c r="B2" s="133" t="s">
        <v>1</v>
      </c>
      <c r="C2" s="133" t="s">
        <v>2</v>
      </c>
      <c r="D2" s="133" t="s">
        <v>3</v>
      </c>
      <c r="E2" s="133" t="s">
        <v>4</v>
      </c>
      <c r="F2" s="133" t="s">
        <v>5</v>
      </c>
      <c r="G2" s="133" t="s">
        <v>6</v>
      </c>
      <c r="H2" s="133" t="s">
        <v>7</v>
      </c>
      <c r="I2" s="133" t="s">
        <v>8</v>
      </c>
      <c r="J2" s="133" t="s">
        <v>9</v>
      </c>
      <c r="K2" s="133" t="s">
        <v>10</v>
      </c>
      <c r="L2" s="133" t="s">
        <v>11</v>
      </c>
      <c r="M2" s="133" t="s">
        <v>12</v>
      </c>
      <c r="N2" s="133" t="s">
        <v>13</v>
      </c>
      <c r="O2" s="133" t="s">
        <v>14</v>
      </c>
      <c r="P2" s="133" t="s">
        <v>15</v>
      </c>
      <c r="Q2" s="133" t="s">
        <v>16</v>
      </c>
      <c r="R2" s="133" t="s">
        <v>17</v>
      </c>
      <c r="S2" s="133" t="s">
        <v>18</v>
      </c>
      <c r="T2" s="133" t="s">
        <v>19</v>
      </c>
      <c r="U2" s="133" t="s">
        <v>20</v>
      </c>
      <c r="V2" s="133" t="s">
        <v>21</v>
      </c>
      <c r="W2" s="133" t="s">
        <v>22</v>
      </c>
      <c r="X2" s="133" t="s">
        <v>23</v>
      </c>
      <c r="Y2" s="133" t="s">
        <v>24</v>
      </c>
      <c r="Z2" s="133" t="s">
        <v>25</v>
      </c>
      <c r="AA2" s="133" t="s">
        <v>26</v>
      </c>
      <c r="AB2" s="133" t="s">
        <v>27</v>
      </c>
    </row>
    <row r="3" ht="30" customHeight="1" spans="1:28">
      <c r="A3" s="168" t="s">
        <v>160</v>
      </c>
      <c r="B3" s="133" t="s">
        <v>28</v>
      </c>
      <c r="C3" s="135" t="s">
        <v>161</v>
      </c>
      <c r="D3" s="133" t="s">
        <v>3</v>
      </c>
      <c r="E3" s="133"/>
      <c r="F3" s="133" t="s">
        <v>5</v>
      </c>
      <c r="G3" s="133"/>
      <c r="H3" s="133" t="s">
        <v>7</v>
      </c>
      <c r="I3" s="133"/>
      <c r="J3" s="133" t="s">
        <v>9</v>
      </c>
      <c r="K3" s="133"/>
      <c r="L3" s="133" t="s">
        <v>11</v>
      </c>
      <c r="M3" s="133"/>
      <c r="N3" s="133" t="s">
        <v>13</v>
      </c>
      <c r="O3" s="133"/>
      <c r="P3" s="133" t="s">
        <v>15</v>
      </c>
      <c r="Q3" s="133"/>
      <c r="R3" s="133" t="s">
        <v>17</v>
      </c>
      <c r="S3" s="133"/>
      <c r="T3" s="133" t="s">
        <v>19</v>
      </c>
      <c r="U3" s="133"/>
      <c r="V3" s="133" t="s">
        <v>21</v>
      </c>
      <c r="W3" s="133"/>
      <c r="X3" s="133" t="s">
        <v>23</v>
      </c>
      <c r="Y3" s="133"/>
      <c r="Z3" s="133" t="s">
        <v>25</v>
      </c>
      <c r="AA3" s="133"/>
      <c r="AB3" s="133" t="s">
        <v>30</v>
      </c>
    </row>
    <row r="4" spans="1:28">
      <c r="A4" s="168"/>
      <c r="B4" s="133"/>
      <c r="C4" s="133"/>
      <c r="D4" s="136" t="s">
        <v>31</v>
      </c>
      <c r="E4" s="137" t="s">
        <v>32</v>
      </c>
      <c r="F4" s="136" t="s">
        <v>31</v>
      </c>
      <c r="G4" s="137" t="s">
        <v>32</v>
      </c>
      <c r="H4" s="136" t="s">
        <v>31</v>
      </c>
      <c r="I4" s="137" t="s">
        <v>32</v>
      </c>
      <c r="J4" s="136" t="s">
        <v>31</v>
      </c>
      <c r="K4" s="137" t="s">
        <v>32</v>
      </c>
      <c r="L4" s="136" t="s">
        <v>31</v>
      </c>
      <c r="M4" s="137" t="s">
        <v>32</v>
      </c>
      <c r="N4" s="172" t="s">
        <v>31</v>
      </c>
      <c r="O4" s="173" t="s">
        <v>32</v>
      </c>
      <c r="P4" s="136" t="s">
        <v>31</v>
      </c>
      <c r="Q4" s="137" t="s">
        <v>32</v>
      </c>
      <c r="R4" s="136" t="s">
        <v>31</v>
      </c>
      <c r="S4" s="137" t="s">
        <v>32</v>
      </c>
      <c r="T4" s="136" t="s">
        <v>31</v>
      </c>
      <c r="U4" s="137" t="s">
        <v>32</v>
      </c>
      <c r="V4" s="136" t="s">
        <v>31</v>
      </c>
      <c r="W4" s="137" t="s">
        <v>32</v>
      </c>
      <c r="X4" s="136" t="s">
        <v>31</v>
      </c>
      <c r="Y4" s="137" t="s">
        <v>32</v>
      </c>
      <c r="Z4" s="136" t="s">
        <v>31</v>
      </c>
      <c r="AA4" s="137" t="s">
        <v>32</v>
      </c>
      <c r="AB4" s="135"/>
    </row>
    <row r="5" spans="1:28">
      <c r="A5" s="169" t="s">
        <v>162</v>
      </c>
      <c r="B5" s="139" t="s">
        <v>96</v>
      </c>
      <c r="C5" s="140">
        <v>0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54"/>
      <c r="O5" s="154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5">
        <f>表1_343[[#This Row],[列3]]+D5-E5+F5-G5+H5-I5+J5-K5+L5-M5+N5-O5+P5-Q5+R5-S5+T5-U5+V5-W5+X5-Y5+Z5-AA5</f>
        <v>0</v>
      </c>
    </row>
    <row r="6" spans="1:28">
      <c r="A6" s="170"/>
      <c r="B6" s="139" t="s">
        <v>99</v>
      </c>
      <c r="C6" s="140">
        <v>0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54"/>
      <c r="O6" s="154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5">
        <f>表1_343[[#This Row],[列3]]+D6-E6+F6-G6+H6-I6+J6-K6+L6-M6+N6-O6+P6-Q6+R6-S6+T6-U6+V6-W6+X6-Y6+Z6-AA6</f>
        <v>0</v>
      </c>
    </row>
    <row r="7" spans="1:28">
      <c r="A7" s="170"/>
      <c r="B7" s="143" t="s">
        <v>101</v>
      </c>
      <c r="C7" s="143">
        <v>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74"/>
      <c r="O7" s="174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5">
        <f>表1_343[[#This Row],[列3]]+D7-E7+F7-G7+H7-I7+J7-K7+L7-M7+N7-O7+P7-Q7+R7-S7+T7-U7+V7-W7+X7-Y7+Z7-AA7</f>
        <v>0</v>
      </c>
    </row>
    <row r="8" spans="1:28">
      <c r="A8" s="169" t="s">
        <v>163</v>
      </c>
      <c r="B8" s="139" t="s">
        <v>89</v>
      </c>
      <c r="C8" s="140">
        <v>0</v>
      </c>
      <c r="D8" s="133"/>
      <c r="E8" s="133"/>
      <c r="F8" s="133">
        <v>1</v>
      </c>
      <c r="G8" s="133"/>
      <c r="H8" s="133"/>
      <c r="I8" s="133">
        <v>0.5</v>
      </c>
      <c r="J8" s="133"/>
      <c r="K8" s="133"/>
      <c r="L8" s="133">
        <v>1</v>
      </c>
      <c r="M8" s="133"/>
      <c r="N8" s="154">
        <v>0.5</v>
      </c>
      <c r="O8" s="154"/>
      <c r="P8" s="133">
        <v>0.5</v>
      </c>
      <c r="Q8" s="133"/>
      <c r="R8" s="133"/>
      <c r="S8" s="133"/>
      <c r="T8" s="133"/>
      <c r="U8" s="133"/>
      <c r="V8" s="133"/>
      <c r="W8" s="133"/>
      <c r="X8" s="133">
        <v>1</v>
      </c>
      <c r="Y8" s="133"/>
      <c r="Z8" s="133"/>
      <c r="AA8" s="133"/>
      <c r="AB8" s="135">
        <f>表1_343[[#This Row],[列3]]+D8-E8+F8-G8+H8-I8+J8-K8+L8-M8+N8-O8+P8-Q8+R8-S8+T8-U8+V8-W8+X8-Y8+Z8-AA8</f>
        <v>3.5</v>
      </c>
    </row>
    <row r="9" spans="1:28">
      <c r="A9" s="170"/>
      <c r="B9" s="142" t="s">
        <v>164</v>
      </c>
      <c r="C9" s="182">
        <v>0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54"/>
      <c r="O9" s="154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5">
        <f>D9-E9+F9-G9+H9-I9+J9-K9+L9-M9+N9-O9+P9-Q9+R9-S9+T9-U9+V9-W9+X9-Y9+Z9-AA9</f>
        <v>0</v>
      </c>
    </row>
    <row r="10" spans="1:28">
      <c r="A10" s="170"/>
      <c r="B10" s="143" t="s">
        <v>165</v>
      </c>
      <c r="C10" s="140">
        <v>0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54"/>
      <c r="O10" s="154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5">
        <f>表1_343[[#This Row],[列3]]+D10-E10+F10-G10+H10-I10+J10-K10+L10-M10+N10-O10+P10-Q10+R10-S10+T10-U10+V10-W10+X10-Y10+Z10-AA10</f>
        <v>0</v>
      </c>
    </row>
    <row r="11" spans="1:28">
      <c r="A11" s="170"/>
      <c r="B11" s="142" t="s">
        <v>156</v>
      </c>
      <c r="C11" s="182">
        <v>0</v>
      </c>
      <c r="D11" s="133"/>
      <c r="E11" s="133"/>
      <c r="F11" s="133"/>
      <c r="G11" s="133"/>
      <c r="H11" s="133"/>
      <c r="I11" s="133"/>
      <c r="J11" s="133"/>
      <c r="K11" s="133"/>
      <c r="L11" s="133">
        <v>1</v>
      </c>
      <c r="M11" s="133">
        <v>1</v>
      </c>
      <c r="N11" s="154"/>
      <c r="O11" s="154"/>
      <c r="P11" s="133">
        <v>1</v>
      </c>
      <c r="Q11" s="133">
        <v>1</v>
      </c>
      <c r="R11" s="133">
        <v>0.5</v>
      </c>
      <c r="S11" s="133">
        <v>0.5</v>
      </c>
      <c r="T11" s="133"/>
      <c r="U11" s="133"/>
      <c r="V11" s="133"/>
      <c r="W11" s="133"/>
      <c r="X11" s="133">
        <v>1.5</v>
      </c>
      <c r="Y11" s="133">
        <v>0.5</v>
      </c>
      <c r="Z11" s="133">
        <v>0.5</v>
      </c>
      <c r="AA11" s="133"/>
      <c r="AB11" s="135">
        <f>D11-E11+F11-G11+H11-I11+J11-K11+L11-M11+N11-O11+P11-Q11+R11-S11+T11-U11+V11-W11+X11-Y11+Z11-AA11</f>
        <v>1.5</v>
      </c>
    </row>
    <row r="12" spans="1:28">
      <c r="A12" s="170"/>
      <c r="B12" s="143" t="s">
        <v>166</v>
      </c>
      <c r="C12" s="140">
        <v>0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54"/>
      <c r="O12" s="154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5">
        <f>表1_343[[#This Row],[列3]]+D12-E12+F12-G12+H12-I12+J12-K12+L12-M12+N12-O12+P12-Q12+R12-S12+T12-U12+V12-W12+X12-Y12+Z12-AA12</f>
        <v>0</v>
      </c>
    </row>
    <row r="13" spans="1:28">
      <c r="A13" s="169" t="s">
        <v>167</v>
      </c>
      <c r="B13" s="139" t="s">
        <v>104</v>
      </c>
      <c r="C13" s="140">
        <v>0</v>
      </c>
      <c r="D13" s="133"/>
      <c r="E13" s="133"/>
      <c r="F13" s="133"/>
      <c r="G13" s="133"/>
      <c r="H13" s="133"/>
      <c r="I13" s="133">
        <v>2</v>
      </c>
      <c r="J13" s="133"/>
      <c r="K13" s="133"/>
      <c r="L13" s="133"/>
      <c r="M13" s="133"/>
      <c r="N13" s="154"/>
      <c r="O13" s="154"/>
      <c r="P13" s="133"/>
      <c r="Q13" s="133"/>
      <c r="R13" s="133"/>
      <c r="S13" s="133"/>
      <c r="T13" s="133"/>
      <c r="U13" s="133">
        <v>0.5</v>
      </c>
      <c r="V13" s="133"/>
      <c r="W13" s="133"/>
      <c r="X13" s="133"/>
      <c r="Y13" s="133"/>
      <c r="Z13" s="133"/>
      <c r="AA13" s="133"/>
      <c r="AB13" s="135">
        <f>表1_343[[#This Row],[列3]]+D13-E13+F13-G13+H13-I13+J13-K13+L13-M13+N13-O13+P13-Q13+R13-S13+T13-U13+V13-W13+X13-Y13+Z13-AA13</f>
        <v>-2.5</v>
      </c>
    </row>
    <row r="14" spans="1:28">
      <c r="A14" s="170"/>
      <c r="B14" s="143" t="s">
        <v>103</v>
      </c>
      <c r="C14" s="140">
        <v>0</v>
      </c>
      <c r="D14" s="133"/>
      <c r="E14" s="133"/>
      <c r="F14" s="133"/>
      <c r="G14" s="133"/>
      <c r="H14" s="133">
        <v>1</v>
      </c>
      <c r="I14" s="133"/>
      <c r="J14" s="133"/>
      <c r="K14" s="133"/>
      <c r="L14" s="133">
        <v>1</v>
      </c>
      <c r="M14" s="133"/>
      <c r="N14" s="154">
        <v>1</v>
      </c>
      <c r="O14" s="154"/>
      <c r="P14" s="133">
        <v>2</v>
      </c>
      <c r="Q14" s="133"/>
      <c r="R14" s="133"/>
      <c r="S14" s="133"/>
      <c r="T14" s="133">
        <v>2</v>
      </c>
      <c r="U14" s="133"/>
      <c r="V14" s="133"/>
      <c r="W14" s="133"/>
      <c r="X14" s="133">
        <v>1</v>
      </c>
      <c r="Y14" s="133">
        <v>1</v>
      </c>
      <c r="Z14" s="133"/>
      <c r="AA14" s="133"/>
      <c r="AB14" s="135">
        <f>表1_343[[#This Row],[列3]]+D14-E14+F14-G14+H14-I14+J14-K14+L14-M14+N14-O14+P14-Q14+R14-S14+T14-U14+V14-W14+X14-Y14+Z14-AA14</f>
        <v>7</v>
      </c>
    </row>
    <row r="15" spans="1:28">
      <c r="A15" s="170"/>
      <c r="B15" s="143" t="s">
        <v>38</v>
      </c>
      <c r="C15" s="140">
        <v>0</v>
      </c>
      <c r="D15" s="133"/>
      <c r="E15" s="133"/>
      <c r="F15" s="133"/>
      <c r="G15" s="133"/>
      <c r="H15" s="133"/>
      <c r="I15" s="133"/>
      <c r="J15" s="133">
        <v>3</v>
      </c>
      <c r="K15" s="133"/>
      <c r="L15" s="133"/>
      <c r="M15" s="133"/>
      <c r="N15" s="154"/>
      <c r="O15" s="154"/>
      <c r="P15" s="133">
        <v>6</v>
      </c>
      <c r="Q15" s="133"/>
      <c r="R15" s="133"/>
      <c r="S15" s="133"/>
      <c r="T15" s="133">
        <v>1</v>
      </c>
      <c r="U15" s="133"/>
      <c r="V15" s="133">
        <v>2</v>
      </c>
      <c r="W15" s="133"/>
      <c r="X15" s="133">
        <v>2</v>
      </c>
      <c r="Y15" s="133"/>
      <c r="Z15" s="133"/>
      <c r="AA15" s="133"/>
      <c r="AB15" s="135">
        <f>表1_343[[#This Row],[列3]]+D15-E15+F15-G15+H15-I15+J15-K15+L15-M15+N15-O15+P15-Q15+R15-S15+T15-U15+V15-W15+X15-Y15+Z15-AA15</f>
        <v>14</v>
      </c>
    </row>
    <row r="16" spans="1:28">
      <c r="A16" s="170"/>
      <c r="B16" s="143" t="s">
        <v>100</v>
      </c>
      <c r="C16" s="143">
        <v>0</v>
      </c>
      <c r="D16" s="143"/>
      <c r="E16" s="143"/>
      <c r="F16" s="143"/>
      <c r="G16" s="143"/>
      <c r="H16" s="143"/>
      <c r="I16" s="143"/>
      <c r="J16" s="143">
        <v>2</v>
      </c>
      <c r="K16" s="143">
        <v>1</v>
      </c>
      <c r="L16" s="143"/>
      <c r="M16" s="143"/>
      <c r="N16" s="175">
        <v>3</v>
      </c>
      <c r="O16" s="175"/>
      <c r="P16" s="143">
        <v>4</v>
      </c>
      <c r="Q16" s="143"/>
      <c r="R16" s="143">
        <v>3</v>
      </c>
      <c r="S16" s="143"/>
      <c r="T16" s="143">
        <v>3</v>
      </c>
      <c r="U16" s="143"/>
      <c r="V16" s="143">
        <v>2</v>
      </c>
      <c r="W16" s="143"/>
      <c r="X16" s="143">
        <v>7</v>
      </c>
      <c r="Y16" s="143"/>
      <c r="Z16" s="143"/>
      <c r="AA16" s="143"/>
      <c r="AB16" s="135">
        <f>表1_343[[#This Row],[列3]]+D16-E16+F16-G16+H16-I16+J16-K16+L16-M16+N16-O16+P16-Q16+R16-S16+T16-U16+V16-W16+X16-Y16+Z16-AA16</f>
        <v>23</v>
      </c>
    </row>
    <row r="17" spans="1:28">
      <c r="A17" s="170"/>
      <c r="B17" s="143" t="s">
        <v>36</v>
      </c>
      <c r="C17" s="140">
        <v>0</v>
      </c>
      <c r="D17" s="133">
        <v>2</v>
      </c>
      <c r="E17" s="133"/>
      <c r="F17" s="133">
        <v>2</v>
      </c>
      <c r="G17" s="133">
        <v>3</v>
      </c>
      <c r="H17" s="133">
        <v>2</v>
      </c>
      <c r="I17" s="133">
        <v>3</v>
      </c>
      <c r="J17" s="133">
        <v>1</v>
      </c>
      <c r="K17" s="133">
        <v>1</v>
      </c>
      <c r="L17" s="133"/>
      <c r="M17" s="133"/>
      <c r="N17" s="154">
        <v>2</v>
      </c>
      <c r="O17" s="154"/>
      <c r="P17" s="133"/>
      <c r="Q17" s="133"/>
      <c r="R17" s="133">
        <v>2</v>
      </c>
      <c r="S17" s="133"/>
      <c r="T17" s="133"/>
      <c r="U17" s="133">
        <v>2</v>
      </c>
      <c r="V17" s="133"/>
      <c r="W17" s="133"/>
      <c r="X17" s="133">
        <v>1</v>
      </c>
      <c r="Y17" s="133"/>
      <c r="Z17" s="133"/>
      <c r="AA17" s="133"/>
      <c r="AB17" s="135">
        <f>表1_343[[#This Row],[列3]]+D17-E17+F17-G17+H17-I17+J17-K17+L17-M17+N17-O17+P17-Q17+R17-S17+T17-U17+V17-W17+X17-Y17+Z17-AA17</f>
        <v>3</v>
      </c>
    </row>
    <row r="18" spans="1:28">
      <c r="A18" s="170"/>
      <c r="B18" s="143" t="s">
        <v>102</v>
      </c>
      <c r="C18" s="140">
        <v>0</v>
      </c>
      <c r="D18" s="133"/>
      <c r="E18" s="133"/>
      <c r="F18" s="133"/>
      <c r="G18" s="133"/>
      <c r="H18" s="133"/>
      <c r="I18" s="133"/>
      <c r="J18" s="133">
        <v>1</v>
      </c>
      <c r="K18" s="133"/>
      <c r="L18" s="133"/>
      <c r="M18" s="133"/>
      <c r="N18" s="154"/>
      <c r="O18" s="154"/>
      <c r="P18" s="133">
        <v>4</v>
      </c>
      <c r="Q18" s="133"/>
      <c r="R18" s="133">
        <v>1</v>
      </c>
      <c r="S18" s="133"/>
      <c r="T18" s="133">
        <v>4</v>
      </c>
      <c r="U18" s="133"/>
      <c r="V18" s="133"/>
      <c r="W18" s="133"/>
      <c r="X18" s="133">
        <v>4</v>
      </c>
      <c r="Y18" s="133"/>
      <c r="Z18" s="133"/>
      <c r="AA18" s="133"/>
      <c r="AB18" s="135">
        <f>表1_343[[#This Row],[列3]]+D18-E18+F18-G18+H18-I18+J18-K18+L18-M18+N18-O18+P18-Q18+R18-S18+T18-U18+V18-W18+X18-Y18+Z18-AA18</f>
        <v>14</v>
      </c>
    </row>
    <row r="19" spans="1:28">
      <c r="A19" s="170"/>
      <c r="B19" s="143" t="s">
        <v>115</v>
      </c>
      <c r="C19" s="140">
        <v>0</v>
      </c>
      <c r="D19" s="133">
        <v>7</v>
      </c>
      <c r="E19" s="133">
        <v>2</v>
      </c>
      <c r="F19" s="133"/>
      <c r="G19" s="133"/>
      <c r="H19" s="133"/>
      <c r="I19" s="133"/>
      <c r="J19" s="133"/>
      <c r="K19" s="133"/>
      <c r="L19" s="133"/>
      <c r="M19" s="133"/>
      <c r="N19" s="154"/>
      <c r="O19" s="154"/>
      <c r="P19" s="133"/>
      <c r="Q19" s="133"/>
      <c r="R19" s="133"/>
      <c r="S19" s="133"/>
      <c r="T19" s="133"/>
      <c r="U19" s="133"/>
      <c r="V19" s="133">
        <v>15</v>
      </c>
      <c r="W19" s="133"/>
      <c r="X19" s="133"/>
      <c r="Y19" s="133"/>
      <c r="Z19" s="133"/>
      <c r="AA19" s="133"/>
      <c r="AB19" s="135">
        <f>表1_343[[#This Row],[列3]]+D19-E19+F19-G19+H19-I19+J19-K19+L19-M19+N19-O19+P19-Q19+R19-S19+T19-U19+V19-W19+X19-Y19+Z19-AA19</f>
        <v>20</v>
      </c>
    </row>
    <row r="20" spans="1:28">
      <c r="A20" s="170"/>
      <c r="B20" s="143" t="s">
        <v>118</v>
      </c>
      <c r="C20" s="140">
        <v>0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54"/>
      <c r="O20" s="154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5">
        <f>表1_343[[#This Row],[列3]]+D20-E20+F20-G20+H20-I20+J20-K20+L20-M20+N20-O20+P20-Q20+R20-S20+T20-U20+V20-W20+X20-Y20+Z20-AA20</f>
        <v>0</v>
      </c>
    </row>
    <row r="21" spans="1:28">
      <c r="A21" s="170"/>
      <c r="B21" s="143" t="s">
        <v>121</v>
      </c>
      <c r="C21" s="140">
        <v>0</v>
      </c>
      <c r="D21" s="133"/>
      <c r="E21" s="133"/>
      <c r="F21" s="133">
        <v>2</v>
      </c>
      <c r="G21" s="133"/>
      <c r="H21" s="133"/>
      <c r="I21" s="133"/>
      <c r="J21" s="133"/>
      <c r="K21" s="133"/>
      <c r="L21" s="133"/>
      <c r="M21" s="133"/>
      <c r="N21" s="154"/>
      <c r="O21" s="154"/>
      <c r="P21" s="133"/>
      <c r="Q21" s="133"/>
      <c r="R21" s="133"/>
      <c r="S21" s="133"/>
      <c r="T21" s="133"/>
      <c r="U21" s="133">
        <v>2</v>
      </c>
      <c r="V21" s="133">
        <v>2</v>
      </c>
      <c r="W21" s="133"/>
      <c r="X21" s="133"/>
      <c r="Y21" s="133"/>
      <c r="Z21" s="133"/>
      <c r="AA21" s="133"/>
      <c r="AB21" s="135">
        <f>表1_343[[#This Row],[列3]]+D21-E21+F21-G21+H21-I21+J21-K21+L21-M21+N21-O21+P21-Q21+R21-S21+T21-U21+V21-W21+X21-Y21+Z21-AA21</f>
        <v>2</v>
      </c>
    </row>
    <row r="22" spans="1:28">
      <c r="A22" s="169" t="s">
        <v>168</v>
      </c>
      <c r="B22" s="139" t="s">
        <v>141</v>
      </c>
      <c r="C22" s="140">
        <v>0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54"/>
      <c r="O22" s="154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5">
        <f>表1_343[[#This Row],[列3]]+D22-E22+F22-G22+H22-I22+J22-K22+L22-M22+N22-O22+P22-Q22+R22-S22+T22-U22+V22-W22+X22-Y22+Z22-AA22</f>
        <v>0</v>
      </c>
    </row>
    <row r="23" spans="1:28">
      <c r="A23" s="170"/>
      <c r="B23" s="139" t="s">
        <v>37</v>
      </c>
      <c r="C23" s="140">
        <v>0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54"/>
      <c r="O23" s="154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5">
        <f>表1_343[[#This Row],[列3]]+D23-E23+F23-G23+H23-I23+J23-K23+L23-M23+N23-O23+P23-Q23+R23-S23+T23-U23+V23-W23+X23-Y23+Z23-AA23</f>
        <v>0</v>
      </c>
    </row>
    <row r="24" ht="12.75" customHeight="1" spans="1:28">
      <c r="A24" s="170"/>
      <c r="B24" s="146" t="s">
        <v>98</v>
      </c>
      <c r="C24" s="182">
        <v>0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54"/>
      <c r="O24" s="154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5">
        <f>D24-E24+F24-G24+H24-I24+J24-K24+L24-M24+N24-O24+P24-Q24+R24-S24+T24-U24+V24-W24+X24-Y24+Z24-AA24</f>
        <v>0</v>
      </c>
    </row>
    <row r="25" spans="1:28">
      <c r="A25" s="171"/>
      <c r="B25" s="143" t="s">
        <v>143</v>
      </c>
      <c r="C25" s="140">
        <v>0</v>
      </c>
      <c r="D25" s="133">
        <v>6</v>
      </c>
      <c r="E25" s="133"/>
      <c r="F25" s="133"/>
      <c r="G25" s="133"/>
      <c r="H25" s="133">
        <v>2</v>
      </c>
      <c r="I25" s="133"/>
      <c r="J25" s="133"/>
      <c r="K25" s="133"/>
      <c r="L25" s="133">
        <v>3</v>
      </c>
      <c r="M25" s="133"/>
      <c r="N25" s="154">
        <v>3</v>
      </c>
      <c r="O25" s="154"/>
      <c r="P25" s="133">
        <v>2</v>
      </c>
      <c r="Q25" s="133">
        <v>3</v>
      </c>
      <c r="R25" s="133">
        <v>2</v>
      </c>
      <c r="S25" s="133"/>
      <c r="T25" s="133">
        <v>3</v>
      </c>
      <c r="U25" s="133">
        <v>1.5</v>
      </c>
      <c r="V25" s="133">
        <v>4</v>
      </c>
      <c r="W25" s="133"/>
      <c r="X25" s="150"/>
      <c r="Y25" s="133"/>
      <c r="Z25" s="133"/>
      <c r="AA25" s="133">
        <v>0</v>
      </c>
      <c r="AB25" s="135">
        <f>表1_343[[#This Row],[列3]]+D25-E25+F25-G25+H25-I25+J25-K25+L25-M25+N25-O25+P25-Q25+R25-S25+T25-U25+V25-W25+X25-Y25+Z25-AA25</f>
        <v>20.5</v>
      </c>
    </row>
    <row r="26" spans="1:28">
      <c r="A26" s="169" t="s">
        <v>169</v>
      </c>
      <c r="B26" s="139" t="s">
        <v>133</v>
      </c>
      <c r="C26" s="140">
        <v>0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54"/>
      <c r="O26" s="154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5">
        <f>表1_343[[#This Row],[列3]]+D26-E26+F26-G26+H26-I26+J26-K26+L26-M26+N26-O26+P26-Q26+R26-S26+T26-U26+V26-W26+X26-Y26+Z26-AA26</f>
        <v>0</v>
      </c>
    </row>
    <row r="27" spans="1:28">
      <c r="A27" s="170"/>
      <c r="B27" s="143" t="s">
        <v>134</v>
      </c>
      <c r="C27" s="140">
        <v>0</v>
      </c>
      <c r="D27" s="133">
        <v>3</v>
      </c>
      <c r="E27" s="133"/>
      <c r="F27" s="133">
        <v>1</v>
      </c>
      <c r="G27" s="133"/>
      <c r="H27" s="133">
        <v>3</v>
      </c>
      <c r="I27" s="133"/>
      <c r="J27" s="133">
        <v>10</v>
      </c>
      <c r="K27" s="133"/>
      <c r="L27" s="133"/>
      <c r="M27" s="133"/>
      <c r="N27" s="154">
        <v>5</v>
      </c>
      <c r="O27" s="154"/>
      <c r="P27" s="133">
        <v>2</v>
      </c>
      <c r="Q27" s="133">
        <v>2</v>
      </c>
      <c r="R27" s="133">
        <v>6</v>
      </c>
      <c r="S27" s="133"/>
      <c r="T27" s="133">
        <v>7</v>
      </c>
      <c r="U27" s="133">
        <v>1</v>
      </c>
      <c r="V27" s="133">
        <v>2</v>
      </c>
      <c r="W27" s="133">
        <v>2</v>
      </c>
      <c r="X27" s="133"/>
      <c r="Y27" s="133"/>
      <c r="Z27" s="133"/>
      <c r="AA27" s="133"/>
      <c r="AB27" s="135">
        <f>表1_343[[#This Row],[列3]]+D27-E27+F27-G27+H27-I27+J27-K27+L27-M27+N27-O27+P27-Q27+R27-S27+T27-U27+V27-W27+X27-Y27+Z27-AA27</f>
        <v>34</v>
      </c>
    </row>
    <row r="28" spans="1:28">
      <c r="A28" s="170"/>
      <c r="B28" s="142" t="s">
        <v>135</v>
      </c>
      <c r="C28" s="182">
        <v>0</v>
      </c>
      <c r="D28" s="133">
        <v>4</v>
      </c>
      <c r="E28" s="133">
        <v>1</v>
      </c>
      <c r="F28" s="133">
        <v>3</v>
      </c>
      <c r="G28" s="133"/>
      <c r="H28" s="133">
        <v>2</v>
      </c>
      <c r="I28" s="133"/>
      <c r="J28" s="133">
        <v>3</v>
      </c>
      <c r="K28" s="133"/>
      <c r="L28" s="133"/>
      <c r="M28" s="133"/>
      <c r="N28" s="154">
        <v>4</v>
      </c>
      <c r="O28" s="154"/>
      <c r="P28" s="133">
        <v>2</v>
      </c>
      <c r="Q28" s="133"/>
      <c r="R28" s="133">
        <v>1</v>
      </c>
      <c r="S28" s="133">
        <v>1</v>
      </c>
      <c r="T28" s="133">
        <v>6</v>
      </c>
      <c r="U28" s="133"/>
      <c r="V28" s="133">
        <v>2</v>
      </c>
      <c r="W28" s="133">
        <v>2</v>
      </c>
      <c r="X28" s="133"/>
      <c r="Y28" s="133"/>
      <c r="Z28" s="133"/>
      <c r="AA28" s="133"/>
      <c r="AB28" s="135">
        <f t="shared" ref="AB28:AB35" si="0">D28-E28+F28-G28+H28-I28+J28-K28+L28-M28+N28-O28+P28-Q28+R28-S28+T28-U28+V28-W28+X28-Y28+Z28-AA28</f>
        <v>23</v>
      </c>
    </row>
    <row r="29" spans="1:28">
      <c r="A29" s="170"/>
      <c r="B29" s="142" t="s">
        <v>84</v>
      </c>
      <c r="C29" s="182">
        <v>0</v>
      </c>
      <c r="D29" s="133">
        <v>9</v>
      </c>
      <c r="E29" s="133">
        <v>0</v>
      </c>
      <c r="F29" s="133">
        <v>5</v>
      </c>
      <c r="G29" s="133"/>
      <c r="H29" s="133">
        <v>4</v>
      </c>
      <c r="I29" s="133">
        <v>6</v>
      </c>
      <c r="J29" s="154">
        <v>10</v>
      </c>
      <c r="K29" s="133"/>
      <c r="L29" s="133">
        <v>2</v>
      </c>
      <c r="M29" s="133">
        <v>3</v>
      </c>
      <c r="N29" s="154">
        <v>10</v>
      </c>
      <c r="O29" s="154">
        <v>1</v>
      </c>
      <c r="P29" s="133">
        <v>4</v>
      </c>
      <c r="Q29" s="133">
        <v>9</v>
      </c>
      <c r="R29" s="133">
        <v>6</v>
      </c>
      <c r="S29" s="133">
        <v>2</v>
      </c>
      <c r="T29" s="133">
        <v>2</v>
      </c>
      <c r="U29" s="133">
        <v>10</v>
      </c>
      <c r="V29" s="133">
        <v>0</v>
      </c>
      <c r="W29" s="133">
        <v>0</v>
      </c>
      <c r="X29" s="133"/>
      <c r="Y29" s="133"/>
      <c r="Z29" s="133"/>
      <c r="AA29" s="133"/>
      <c r="AB29" s="135">
        <f t="shared" si="0"/>
        <v>21</v>
      </c>
    </row>
    <row r="30" spans="1:28">
      <c r="A30" s="170"/>
      <c r="B30" s="142" t="s">
        <v>85</v>
      </c>
      <c r="C30" s="182">
        <v>0</v>
      </c>
      <c r="D30" s="133">
        <v>7</v>
      </c>
      <c r="E30" s="133"/>
      <c r="F30" s="133">
        <v>4</v>
      </c>
      <c r="G30" s="133">
        <v>0</v>
      </c>
      <c r="H30" s="133">
        <v>4</v>
      </c>
      <c r="I30" s="133"/>
      <c r="J30" s="133">
        <v>7</v>
      </c>
      <c r="K30" s="133">
        <v>5</v>
      </c>
      <c r="L30" s="133"/>
      <c r="M30" s="133"/>
      <c r="N30" s="154">
        <v>5</v>
      </c>
      <c r="O30" s="154">
        <v>7</v>
      </c>
      <c r="P30" s="133">
        <v>9</v>
      </c>
      <c r="Q30" s="133">
        <v>3</v>
      </c>
      <c r="R30" s="133">
        <v>5</v>
      </c>
      <c r="S30" s="133">
        <v>8</v>
      </c>
      <c r="T30" s="133">
        <v>8</v>
      </c>
      <c r="U30" s="133">
        <v>2</v>
      </c>
      <c r="V30" s="133">
        <v>4</v>
      </c>
      <c r="W30" s="133">
        <v>2</v>
      </c>
      <c r="X30" s="133"/>
      <c r="Y30" s="133"/>
      <c r="Z30" s="133"/>
      <c r="AA30" s="133"/>
      <c r="AB30" s="135">
        <f t="shared" si="0"/>
        <v>26</v>
      </c>
    </row>
    <row r="31" spans="1:28">
      <c r="A31" s="170"/>
      <c r="B31" s="142" t="s">
        <v>136</v>
      </c>
      <c r="C31" s="182">
        <v>0</v>
      </c>
      <c r="D31" s="133">
        <v>8</v>
      </c>
      <c r="E31" s="133"/>
      <c r="F31" s="133">
        <v>1</v>
      </c>
      <c r="G31" s="133">
        <v>0</v>
      </c>
      <c r="H31" s="133">
        <v>3</v>
      </c>
      <c r="I31" s="133"/>
      <c r="J31" s="133">
        <v>4</v>
      </c>
      <c r="K31" s="133"/>
      <c r="L31" s="133"/>
      <c r="M31" s="133"/>
      <c r="N31" s="154">
        <v>3</v>
      </c>
      <c r="O31" s="154"/>
      <c r="P31" s="133">
        <v>5</v>
      </c>
      <c r="Q31" s="133"/>
      <c r="R31" s="133">
        <v>5</v>
      </c>
      <c r="S31" s="133"/>
      <c r="T31" s="133">
        <v>6</v>
      </c>
      <c r="U31" s="133"/>
      <c r="V31" s="133">
        <v>4</v>
      </c>
      <c r="W31" s="133"/>
      <c r="X31" s="133"/>
      <c r="Y31" s="133"/>
      <c r="Z31" s="133"/>
      <c r="AA31" s="133"/>
      <c r="AB31" s="135">
        <f t="shared" si="0"/>
        <v>39</v>
      </c>
    </row>
    <row r="32" spans="1:28">
      <c r="A32" s="170"/>
      <c r="B32" s="142" t="s">
        <v>170</v>
      </c>
      <c r="C32" s="182">
        <v>0</v>
      </c>
      <c r="D32" s="133">
        <v>7</v>
      </c>
      <c r="E32" s="133"/>
      <c r="F32" s="133">
        <v>7</v>
      </c>
      <c r="G32" s="133">
        <v>0</v>
      </c>
      <c r="H32" s="133">
        <v>2</v>
      </c>
      <c r="I32" s="133">
        <v>1</v>
      </c>
      <c r="J32" s="133">
        <v>7</v>
      </c>
      <c r="K32" s="133">
        <v>1</v>
      </c>
      <c r="L32" s="133"/>
      <c r="M32" s="133"/>
      <c r="N32" s="154">
        <v>4</v>
      </c>
      <c r="O32" s="154">
        <v>2</v>
      </c>
      <c r="P32" s="133">
        <v>5</v>
      </c>
      <c r="Q32" s="133">
        <v>3</v>
      </c>
      <c r="R32" s="133">
        <v>6</v>
      </c>
      <c r="S32" s="133">
        <v>3</v>
      </c>
      <c r="T32" s="133">
        <v>8</v>
      </c>
      <c r="U32" s="133">
        <v>3</v>
      </c>
      <c r="V32" s="133">
        <v>2</v>
      </c>
      <c r="W32" s="133">
        <v>2</v>
      </c>
      <c r="X32" s="133"/>
      <c r="Y32" s="133"/>
      <c r="Z32" s="133"/>
      <c r="AA32" s="133"/>
      <c r="AB32" s="135">
        <f t="shared" si="0"/>
        <v>33</v>
      </c>
    </row>
    <row r="33" spans="1:28">
      <c r="A33" s="170"/>
      <c r="B33" s="142" t="s">
        <v>137</v>
      </c>
      <c r="C33" s="182">
        <v>0</v>
      </c>
      <c r="D33" s="133"/>
      <c r="E33" s="133"/>
      <c r="F33" s="133"/>
      <c r="G33" s="133"/>
      <c r="H33" s="133"/>
      <c r="I33" s="133"/>
      <c r="J33" s="133"/>
      <c r="K33" s="133"/>
      <c r="L33" s="133">
        <v>1</v>
      </c>
      <c r="M33" s="133"/>
      <c r="N33" s="154"/>
      <c r="O33" s="154"/>
      <c r="P33" s="133"/>
      <c r="Q33" s="133">
        <v>1</v>
      </c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5">
        <f t="shared" si="0"/>
        <v>0</v>
      </c>
    </row>
    <row r="34" spans="1:28">
      <c r="A34" s="170"/>
      <c r="B34" s="142" t="s">
        <v>171</v>
      </c>
      <c r="C34" s="182"/>
      <c r="D34" s="133">
        <v>5</v>
      </c>
      <c r="E34" s="133"/>
      <c r="F34" s="133">
        <v>4</v>
      </c>
      <c r="G34" s="133">
        <v>2</v>
      </c>
      <c r="H34" s="133">
        <v>2</v>
      </c>
      <c r="I34" s="133"/>
      <c r="J34" s="133">
        <v>6</v>
      </c>
      <c r="K34" s="133"/>
      <c r="L34" s="133"/>
      <c r="M34" s="133"/>
      <c r="N34" s="154">
        <v>2</v>
      </c>
      <c r="O34" s="154">
        <v>1</v>
      </c>
      <c r="P34" s="133">
        <v>3</v>
      </c>
      <c r="Q34" s="133">
        <v>1</v>
      </c>
      <c r="R34" s="133">
        <v>1</v>
      </c>
      <c r="S34" s="133">
        <v>6</v>
      </c>
      <c r="T34" s="133">
        <v>4</v>
      </c>
      <c r="U34" s="133"/>
      <c r="V34" s="133"/>
      <c r="W34" s="133"/>
      <c r="X34" s="133"/>
      <c r="Y34" s="133"/>
      <c r="Z34" s="133"/>
      <c r="AA34" s="133"/>
      <c r="AB34" s="135">
        <f t="shared" si="0"/>
        <v>17</v>
      </c>
    </row>
    <row r="35" spans="1:28">
      <c r="A35" s="170"/>
      <c r="B35" s="142" t="s">
        <v>138</v>
      </c>
      <c r="C35" s="140">
        <v>0</v>
      </c>
      <c r="D35" s="133">
        <v>7</v>
      </c>
      <c r="E35" s="133"/>
      <c r="F35" s="133">
        <v>4</v>
      </c>
      <c r="G35" s="133">
        <v>0</v>
      </c>
      <c r="H35" s="133">
        <v>1</v>
      </c>
      <c r="I35" s="133">
        <v>5</v>
      </c>
      <c r="J35" s="133">
        <v>8</v>
      </c>
      <c r="K35" s="133">
        <v>5</v>
      </c>
      <c r="L35" s="133"/>
      <c r="M35" s="133"/>
      <c r="N35" s="154">
        <v>8</v>
      </c>
      <c r="O35" s="154">
        <v>8</v>
      </c>
      <c r="P35" s="133">
        <v>6</v>
      </c>
      <c r="Q35" s="133">
        <v>5</v>
      </c>
      <c r="R35" s="133">
        <v>4</v>
      </c>
      <c r="S35" s="133">
        <v>5</v>
      </c>
      <c r="T35" s="133">
        <v>7</v>
      </c>
      <c r="U35" s="133">
        <v>3</v>
      </c>
      <c r="V35" s="133">
        <v>4</v>
      </c>
      <c r="W35" s="133">
        <v>2</v>
      </c>
      <c r="X35" s="133"/>
      <c r="Y35" s="133"/>
      <c r="Z35" s="133"/>
      <c r="AA35" s="133"/>
      <c r="AB35" s="135">
        <f t="shared" si="0"/>
        <v>16</v>
      </c>
    </row>
    <row r="36" spans="1:28">
      <c r="A36" s="170"/>
      <c r="B36" s="143" t="s">
        <v>107</v>
      </c>
      <c r="C36" s="140">
        <v>0</v>
      </c>
      <c r="D36" s="133">
        <v>13</v>
      </c>
      <c r="E36" s="133">
        <v>0</v>
      </c>
      <c r="F36" s="133">
        <v>5</v>
      </c>
      <c r="G36" s="133">
        <v>0</v>
      </c>
      <c r="H36" s="133">
        <v>4</v>
      </c>
      <c r="I36" s="133">
        <v>3</v>
      </c>
      <c r="J36" s="133">
        <v>8</v>
      </c>
      <c r="K36" s="133">
        <v>3</v>
      </c>
      <c r="L36" s="133"/>
      <c r="M36" s="133"/>
      <c r="N36" s="154">
        <v>11</v>
      </c>
      <c r="O36" s="154">
        <v>1</v>
      </c>
      <c r="P36" s="133">
        <v>8</v>
      </c>
      <c r="Q36" s="133">
        <v>6</v>
      </c>
      <c r="R36" s="133">
        <v>6</v>
      </c>
      <c r="S36" s="133">
        <v>4</v>
      </c>
      <c r="T36" s="133">
        <v>13</v>
      </c>
      <c r="U36" s="133">
        <v>6</v>
      </c>
      <c r="V36" s="133">
        <v>4</v>
      </c>
      <c r="W36" s="133">
        <v>2</v>
      </c>
      <c r="X36" s="133"/>
      <c r="Y36" s="133"/>
      <c r="Z36" s="133"/>
      <c r="AA36" s="133"/>
      <c r="AB36" s="135">
        <f>表1_343[[#This Row],[列3]]+D36-E36+F36-G36+H36-I36+J36-K36+L36-M36+N36-O36+P36-Q36+R36-S36+T36-U36+V36-W36+X36-Y36+Z36-AA36</f>
        <v>47</v>
      </c>
    </row>
    <row r="37" spans="1:28">
      <c r="A37" s="169" t="s">
        <v>172</v>
      </c>
      <c r="B37" s="146" t="s">
        <v>173</v>
      </c>
      <c r="C37" s="182">
        <v>0</v>
      </c>
      <c r="D37" s="133">
        <v>2</v>
      </c>
      <c r="E37" s="133"/>
      <c r="F37" s="133"/>
      <c r="G37" s="133"/>
      <c r="H37" s="133">
        <v>4</v>
      </c>
      <c r="I37" s="133"/>
      <c r="J37" s="133"/>
      <c r="K37" s="133"/>
      <c r="L37" s="133">
        <v>2</v>
      </c>
      <c r="M37" s="133"/>
      <c r="N37" s="154"/>
      <c r="O37" s="154"/>
      <c r="P37" s="133">
        <v>2</v>
      </c>
      <c r="Q37" s="133"/>
      <c r="R37" s="133">
        <v>4</v>
      </c>
      <c r="S37" s="133"/>
      <c r="T37" s="133"/>
      <c r="U37" s="133"/>
      <c r="V37" s="133">
        <v>2</v>
      </c>
      <c r="W37" s="133"/>
      <c r="X37" s="133">
        <v>2</v>
      </c>
      <c r="Y37" s="133"/>
      <c r="Z37" s="133"/>
      <c r="AA37" s="133"/>
      <c r="AB37" s="135">
        <f>D37-E37+F37-G37+H37-I37+J37-K37+L37-M37+N37-O37+P37-Q37+R37-S37+T37-U37+V37-W37+X37-Y37+Z37-AA37</f>
        <v>18</v>
      </c>
    </row>
    <row r="38" ht="11.25" customHeight="1" spans="1:28">
      <c r="A38" s="170"/>
      <c r="B38" s="143" t="s">
        <v>122</v>
      </c>
      <c r="C38" s="143">
        <v>0</v>
      </c>
      <c r="D38" s="143">
        <v>3</v>
      </c>
      <c r="E38" s="143"/>
      <c r="F38" s="143"/>
      <c r="G38" s="143"/>
      <c r="H38" s="143"/>
      <c r="I38" s="143"/>
      <c r="J38" s="143"/>
      <c r="K38" s="143"/>
      <c r="L38" s="143">
        <v>0.5</v>
      </c>
      <c r="M38" s="143"/>
      <c r="N38" s="175"/>
      <c r="O38" s="175"/>
      <c r="P38" s="143"/>
      <c r="Q38" s="143"/>
      <c r="R38" s="143"/>
      <c r="S38" s="143"/>
      <c r="T38" s="143"/>
      <c r="U38" s="143">
        <v>0.5</v>
      </c>
      <c r="V38" s="143"/>
      <c r="W38" s="143">
        <v>1</v>
      </c>
      <c r="X38" s="143"/>
      <c r="Y38" s="143"/>
      <c r="Z38" s="143"/>
      <c r="AA38" s="143"/>
      <c r="AB38" s="143">
        <f>表1_343[[#This Row],[列3]]+D38-E38+F38-G38+H38-I38+J38-K38+L38-M38+N38-O38+P38-Q38+R38-S38+T38-U38+V38-W38+X38-Y38+Z38-AA38</f>
        <v>2</v>
      </c>
    </row>
    <row r="39" spans="1:28">
      <c r="A39" s="170"/>
      <c r="B39" s="143" t="s">
        <v>123</v>
      </c>
      <c r="C39" s="140">
        <v>0</v>
      </c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54"/>
      <c r="O39" s="154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5">
        <f>表1_343[[#This Row],[列3]]+D39-E39+F39-G39+H39-I39+J39-K39+L39-M39+N39-O39+P39-Q39+R39-S39+T39-U39+V39-W39+X39-Y39+Z39-AA39</f>
        <v>0</v>
      </c>
    </row>
    <row r="40" spans="1:28">
      <c r="A40" s="170"/>
      <c r="B40" s="143" t="s">
        <v>114</v>
      </c>
      <c r="C40" s="140">
        <v>0</v>
      </c>
      <c r="D40" s="133"/>
      <c r="E40" s="133"/>
      <c r="F40" s="133"/>
      <c r="G40" s="133"/>
      <c r="H40" s="133">
        <v>1</v>
      </c>
      <c r="I40" s="133"/>
      <c r="J40" s="133"/>
      <c r="K40" s="133"/>
      <c r="L40" s="133">
        <v>2</v>
      </c>
      <c r="M40" s="133"/>
      <c r="N40" s="154"/>
      <c r="O40" s="154">
        <v>2</v>
      </c>
      <c r="P40" s="133">
        <v>2</v>
      </c>
      <c r="Q40" s="133"/>
      <c r="R40" s="133"/>
      <c r="S40" s="133"/>
      <c r="T40" s="133"/>
      <c r="U40" s="133">
        <v>1</v>
      </c>
      <c r="V40" s="133"/>
      <c r="W40" s="133">
        <v>1</v>
      </c>
      <c r="X40" s="133">
        <v>2</v>
      </c>
      <c r="Y40" s="133"/>
      <c r="Z40" s="133"/>
      <c r="AA40" s="133">
        <v>1</v>
      </c>
      <c r="AB40" s="135">
        <f>表1_343[[#This Row],[列3]]+D40-E40+F40-G40+H40-I40+J40-K40+L40-M40+N40-O40+P40-Q40+R40-S40+T40-U40+V40-W40+X40-Y40+Z40-AA40</f>
        <v>2</v>
      </c>
    </row>
    <row r="41" spans="1:28">
      <c r="A41" s="170"/>
      <c r="B41" s="143" t="s">
        <v>110</v>
      </c>
      <c r="C41" s="140">
        <v>0</v>
      </c>
      <c r="D41" s="133">
        <v>13</v>
      </c>
      <c r="E41" s="133"/>
      <c r="F41" s="133"/>
      <c r="G41" s="133"/>
      <c r="H41" s="133">
        <v>3</v>
      </c>
      <c r="I41" s="133">
        <v>1</v>
      </c>
      <c r="J41" s="133">
        <v>1</v>
      </c>
      <c r="K41" s="133">
        <v>1</v>
      </c>
      <c r="L41" s="133">
        <v>4</v>
      </c>
      <c r="M41" s="133">
        <v>4</v>
      </c>
      <c r="N41" s="154">
        <v>3</v>
      </c>
      <c r="O41" s="154">
        <v>1</v>
      </c>
      <c r="P41" s="133">
        <v>4</v>
      </c>
      <c r="Q41" s="133">
        <v>2</v>
      </c>
      <c r="R41" s="133">
        <v>4</v>
      </c>
      <c r="S41" s="133">
        <v>1</v>
      </c>
      <c r="T41" s="133"/>
      <c r="U41" s="133">
        <v>7</v>
      </c>
      <c r="V41" s="133"/>
      <c r="W41" s="133">
        <v>12</v>
      </c>
      <c r="X41" s="133">
        <v>5</v>
      </c>
      <c r="Y41" s="133"/>
      <c r="Z41" s="133"/>
      <c r="AA41" s="133">
        <v>7</v>
      </c>
      <c r="AB41" s="135">
        <f>表1_343[[#This Row],[列3]]+D41-E41+F41-G41+H41-I41+J41-K41+L41-M41+N41-O41+P41-Q41+R41-S41+T41-U41+V41-W41+X41-Y41+Z41-AA41</f>
        <v>1</v>
      </c>
    </row>
    <row r="42" spans="1:28">
      <c r="A42" s="170"/>
      <c r="B42" s="142" t="s">
        <v>174</v>
      </c>
      <c r="C42" s="182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54"/>
      <c r="O42" s="154"/>
      <c r="P42" s="133"/>
      <c r="Q42" s="133"/>
      <c r="R42" s="133"/>
      <c r="S42" s="133"/>
      <c r="T42" s="133"/>
      <c r="U42" s="133"/>
      <c r="V42" s="133"/>
      <c r="W42" s="133">
        <v>0.5</v>
      </c>
      <c r="X42" s="133"/>
      <c r="Y42" s="133"/>
      <c r="Z42" s="133"/>
      <c r="AA42" s="133"/>
      <c r="AB42" s="135">
        <f>D42-E42+F42-G42+H42-I42+J42-K42+L42-M42+N42-O42+P42-Q42+R42-S42+T42-U42+V42-W42+X42-Y42+Z42-AA42</f>
        <v>-0.5</v>
      </c>
    </row>
    <row r="43" spans="1:28">
      <c r="A43" s="170"/>
      <c r="B43" s="143" t="s">
        <v>52</v>
      </c>
      <c r="C43" s="140">
        <v>0</v>
      </c>
      <c r="D43" s="133">
        <v>5</v>
      </c>
      <c r="E43" s="133"/>
      <c r="F43" s="133"/>
      <c r="G43" s="133">
        <v>1</v>
      </c>
      <c r="H43" s="133">
        <v>3</v>
      </c>
      <c r="I43" s="133">
        <v>2</v>
      </c>
      <c r="J43" s="133">
        <v>2</v>
      </c>
      <c r="K43" s="133">
        <v>1</v>
      </c>
      <c r="L43" s="133"/>
      <c r="M43" s="133">
        <v>2</v>
      </c>
      <c r="N43" s="154"/>
      <c r="O43" s="154">
        <v>3</v>
      </c>
      <c r="P43" s="133">
        <v>3</v>
      </c>
      <c r="Q43" s="154">
        <v>2</v>
      </c>
      <c r="R43" s="133"/>
      <c r="S43" s="133">
        <v>7</v>
      </c>
      <c r="T43" s="133"/>
      <c r="U43" s="133">
        <v>3</v>
      </c>
      <c r="V43" s="133"/>
      <c r="W43" s="133">
        <v>2</v>
      </c>
      <c r="X43" s="133">
        <v>6</v>
      </c>
      <c r="Y43" s="133"/>
      <c r="Z43" s="133">
        <v>7</v>
      </c>
      <c r="AA43" s="133">
        <v>3</v>
      </c>
      <c r="AB43" s="135">
        <f>表1_343[[#This Row],[列3]]+D43-E43+F43-G43+H43-I43+J43-K43+L43-M43+N43-O43+P43-Q43+R43-S43+T43-U43+V43-W43+X43-Y43+Z43-AA43</f>
        <v>0</v>
      </c>
    </row>
    <row r="44" spans="1:28">
      <c r="A44" s="170"/>
      <c r="B44" s="143" t="s">
        <v>105</v>
      </c>
      <c r="C44" s="140">
        <v>0</v>
      </c>
      <c r="D44" s="133"/>
      <c r="E44" s="133"/>
      <c r="F44" s="133"/>
      <c r="G44" s="133"/>
      <c r="H44" s="133">
        <v>4</v>
      </c>
      <c r="I44" s="133">
        <v>4</v>
      </c>
      <c r="J44" s="133">
        <v>0</v>
      </c>
      <c r="K44" s="133">
        <v>3</v>
      </c>
      <c r="L44" s="133"/>
      <c r="M44" s="133">
        <v>4</v>
      </c>
      <c r="N44" s="154"/>
      <c r="O44" s="154">
        <v>5</v>
      </c>
      <c r="P44" s="133">
        <v>2</v>
      </c>
      <c r="Q44" s="133">
        <v>3</v>
      </c>
      <c r="R44" s="133"/>
      <c r="S44" s="133">
        <v>4</v>
      </c>
      <c r="T44" s="133"/>
      <c r="U44" s="133">
        <v>3</v>
      </c>
      <c r="V44" s="133">
        <v>1</v>
      </c>
      <c r="W44" s="133">
        <v>2</v>
      </c>
      <c r="X44" s="133"/>
      <c r="Y44" s="133">
        <v>2</v>
      </c>
      <c r="Z44" s="133"/>
      <c r="AA44" s="133"/>
      <c r="AB44" s="135">
        <f>表1_343[[#This Row],[列3]]+D44-E44+F44-G44+H44-I44+J44-K44+L44-M44+N44-O44+P44-Q44+R44-S44+T44-U44+V44-W44+X44-Y44+Z44-AA44</f>
        <v>-23</v>
      </c>
    </row>
    <row r="45" spans="1:28">
      <c r="A45" s="170"/>
      <c r="B45" s="143" t="s">
        <v>106</v>
      </c>
      <c r="C45" s="140">
        <v>0</v>
      </c>
      <c r="D45" s="133">
        <v>13</v>
      </c>
      <c r="E45" s="133"/>
      <c r="F45" s="133"/>
      <c r="G45" s="133">
        <v>2</v>
      </c>
      <c r="H45" s="133"/>
      <c r="I45" s="133">
        <v>4.5</v>
      </c>
      <c r="J45" s="133">
        <v>4</v>
      </c>
      <c r="K45" s="133">
        <v>3</v>
      </c>
      <c r="L45" s="133">
        <v>5</v>
      </c>
      <c r="M45" s="133">
        <v>3</v>
      </c>
      <c r="N45" s="154">
        <v>9</v>
      </c>
      <c r="O45" s="154">
        <v>4</v>
      </c>
      <c r="P45" s="133">
        <v>4</v>
      </c>
      <c r="Q45" s="133">
        <v>5</v>
      </c>
      <c r="R45" s="133"/>
      <c r="S45" s="133">
        <v>10</v>
      </c>
      <c r="T45" s="133">
        <v>4</v>
      </c>
      <c r="U45" s="133">
        <v>2</v>
      </c>
      <c r="V45" s="133"/>
      <c r="W45" s="133">
        <v>4</v>
      </c>
      <c r="X45" s="133">
        <v>4</v>
      </c>
      <c r="Y45" s="133"/>
      <c r="Z45" s="133"/>
      <c r="AA45" s="133"/>
      <c r="AB45" s="135">
        <f>表1_343[[#This Row],[列3]]+D45-E45+F45-G45+H45-I45+J45-K45+L45-M45+N45-O45+P45-Q45+R45-S45+T45-U45+V45-W45+X45-Y45+Z45-AA45</f>
        <v>5.5</v>
      </c>
    </row>
    <row r="46" spans="1:28">
      <c r="A46" s="170"/>
      <c r="B46" s="143" t="s">
        <v>51</v>
      </c>
      <c r="C46" s="140">
        <v>0</v>
      </c>
      <c r="D46" s="133"/>
      <c r="E46" s="133"/>
      <c r="F46" s="133"/>
      <c r="G46" s="133"/>
      <c r="H46" s="133">
        <v>4</v>
      </c>
      <c r="I46" s="133">
        <v>6</v>
      </c>
      <c r="J46" s="133">
        <v>1</v>
      </c>
      <c r="K46" s="133">
        <v>4</v>
      </c>
      <c r="L46" s="133">
        <v>6</v>
      </c>
      <c r="M46" s="133">
        <v>1</v>
      </c>
      <c r="N46" s="154">
        <v>8</v>
      </c>
      <c r="O46" s="154">
        <v>1</v>
      </c>
      <c r="P46" s="133">
        <v>2</v>
      </c>
      <c r="Q46" s="133">
        <v>9.5</v>
      </c>
      <c r="R46" s="133"/>
      <c r="S46" s="133">
        <v>5.5</v>
      </c>
      <c r="T46" s="133">
        <v>6</v>
      </c>
      <c r="U46" s="133">
        <v>3</v>
      </c>
      <c r="V46" s="133">
        <v>4</v>
      </c>
      <c r="W46" s="133">
        <v>1</v>
      </c>
      <c r="X46" s="133">
        <v>8</v>
      </c>
      <c r="Y46" s="133"/>
      <c r="Z46" s="133"/>
      <c r="AA46" s="133">
        <v>8</v>
      </c>
      <c r="AB46" s="135">
        <f>表1_343[[#This Row],[列3]]+D46-E46+F46-G46+H46-I46+J46-K46+L46-M46+N46-O46+P46-Q46+R46-S46+T46-U46+V46-W46+X46-Y46+Z46-AA46</f>
        <v>0</v>
      </c>
    </row>
    <row r="47" spans="1:28">
      <c r="A47" s="170"/>
      <c r="B47" s="143" t="s">
        <v>50</v>
      </c>
      <c r="C47" s="140">
        <v>0</v>
      </c>
      <c r="D47" s="133"/>
      <c r="E47" s="133"/>
      <c r="F47" s="133"/>
      <c r="G47" s="133"/>
      <c r="H47" s="133">
        <v>4</v>
      </c>
      <c r="I47" s="133">
        <v>1</v>
      </c>
      <c r="J47" s="133">
        <v>11</v>
      </c>
      <c r="K47" s="133">
        <v>3</v>
      </c>
      <c r="L47" s="133">
        <v>2</v>
      </c>
      <c r="M47" s="133">
        <v>4</v>
      </c>
      <c r="N47" s="154">
        <v>2</v>
      </c>
      <c r="O47" s="154">
        <v>4</v>
      </c>
      <c r="P47" s="133">
        <v>5</v>
      </c>
      <c r="Q47" s="133">
        <v>2</v>
      </c>
      <c r="R47" s="133"/>
      <c r="S47" s="133">
        <v>4</v>
      </c>
      <c r="T47" s="133">
        <v>4</v>
      </c>
      <c r="U47" s="133">
        <v>3</v>
      </c>
      <c r="V47" s="133">
        <v>15</v>
      </c>
      <c r="W47" s="133">
        <v>3</v>
      </c>
      <c r="X47" s="133">
        <v>5</v>
      </c>
      <c r="Y47" s="133">
        <v>3</v>
      </c>
      <c r="Z47" s="133"/>
      <c r="AA47" s="133">
        <v>4</v>
      </c>
      <c r="AB47" s="135">
        <f>表1_343[[#This Row],[列3]]+D47-E47+F47-G47+H47-I47+J47-K47+L47-M47+N47-O47+P47-Q47+R47-S47+T47-U47+V47-W47+X47-Y47+Z47-AA47</f>
        <v>17</v>
      </c>
    </row>
    <row r="48" spans="1:28">
      <c r="A48" s="170"/>
      <c r="B48" s="143" t="s">
        <v>108</v>
      </c>
      <c r="C48" s="140">
        <v>0</v>
      </c>
      <c r="D48" s="133"/>
      <c r="E48" s="133"/>
      <c r="F48" s="133"/>
      <c r="G48" s="133"/>
      <c r="H48" s="133"/>
      <c r="I48" s="133">
        <v>4</v>
      </c>
      <c r="J48" s="133">
        <v>6</v>
      </c>
      <c r="K48" s="133">
        <v>3</v>
      </c>
      <c r="L48" s="133">
        <v>5</v>
      </c>
      <c r="M48" s="133">
        <v>5</v>
      </c>
      <c r="N48" s="154">
        <v>5</v>
      </c>
      <c r="O48" s="154">
        <v>6</v>
      </c>
      <c r="P48" s="133">
        <v>10</v>
      </c>
      <c r="Q48" s="133"/>
      <c r="R48" s="133">
        <v>8</v>
      </c>
      <c r="S48" s="133"/>
      <c r="T48" s="133"/>
      <c r="U48" s="133">
        <v>10</v>
      </c>
      <c r="V48" s="133">
        <v>4</v>
      </c>
      <c r="W48" s="133">
        <v>1</v>
      </c>
      <c r="X48" s="133">
        <v>8</v>
      </c>
      <c r="Y48" s="133"/>
      <c r="Z48" s="133"/>
      <c r="AA48" s="133">
        <v>6</v>
      </c>
      <c r="AB48" s="135">
        <f>表1_343[[#This Row],[列3]]+D48-E48+F48-G48+H48-I48+J48-K48+L48-M48+N48-O48+P48-Q48+R48-S48+T48-U48+V48-W48+X48-Y48+Z48-AA48</f>
        <v>11</v>
      </c>
    </row>
    <row r="49" spans="1:28">
      <c r="A49" s="170"/>
      <c r="B49" s="142" t="s">
        <v>111</v>
      </c>
      <c r="C49" s="182">
        <v>0</v>
      </c>
      <c r="D49" s="133"/>
      <c r="E49" s="133"/>
      <c r="F49" s="133"/>
      <c r="G49" s="133"/>
      <c r="H49" s="133">
        <v>6</v>
      </c>
      <c r="I49" s="133">
        <v>1</v>
      </c>
      <c r="J49" s="133">
        <v>2</v>
      </c>
      <c r="K49" s="133">
        <v>2</v>
      </c>
      <c r="L49" s="133">
        <v>2</v>
      </c>
      <c r="M49" s="133">
        <v>6</v>
      </c>
      <c r="N49" s="154"/>
      <c r="O49" s="154">
        <v>3</v>
      </c>
      <c r="P49" s="133">
        <v>8</v>
      </c>
      <c r="Q49" s="133"/>
      <c r="R49" s="133">
        <v>8</v>
      </c>
      <c r="S49" s="133"/>
      <c r="T49" s="133">
        <v>2</v>
      </c>
      <c r="U49" s="133">
        <v>4</v>
      </c>
      <c r="V49" s="133">
        <v>5</v>
      </c>
      <c r="W49" s="133">
        <v>5</v>
      </c>
      <c r="X49" s="133">
        <v>3</v>
      </c>
      <c r="Y49" s="133">
        <v>4</v>
      </c>
      <c r="Z49" s="133"/>
      <c r="AA49" s="133">
        <v>5</v>
      </c>
      <c r="AB49" s="135">
        <f t="shared" ref="AB49:AB52" si="1">D49-E49+F49-G49+H49-I49+J49-K49+L49-M49+N49-O49+P49-Q49+R49-S49+T49-U49+V49-W49+X49-Y49+Z49-AA49</f>
        <v>6</v>
      </c>
    </row>
    <row r="50" spans="1:28">
      <c r="A50" s="170"/>
      <c r="B50" s="142" t="s">
        <v>112</v>
      </c>
      <c r="C50" s="182">
        <v>0</v>
      </c>
      <c r="D50" s="133">
        <v>6</v>
      </c>
      <c r="E50" s="133"/>
      <c r="F50" s="133">
        <v>3</v>
      </c>
      <c r="G50" s="133">
        <v>1</v>
      </c>
      <c r="H50" s="133">
        <v>3</v>
      </c>
      <c r="I50" s="133">
        <v>1</v>
      </c>
      <c r="J50" s="133">
        <v>2</v>
      </c>
      <c r="K50" s="133">
        <v>2</v>
      </c>
      <c r="L50" s="133"/>
      <c r="M50" s="133">
        <v>4</v>
      </c>
      <c r="N50" s="154"/>
      <c r="O50" s="154">
        <v>1</v>
      </c>
      <c r="P50" s="133">
        <v>1</v>
      </c>
      <c r="Q50" s="133">
        <v>0.5</v>
      </c>
      <c r="R50" s="133">
        <v>1</v>
      </c>
      <c r="S50" s="133">
        <v>1</v>
      </c>
      <c r="T50" s="133"/>
      <c r="U50" s="133">
        <v>1</v>
      </c>
      <c r="V50" s="133">
        <v>13</v>
      </c>
      <c r="W50" s="133">
        <v>4</v>
      </c>
      <c r="X50" s="133">
        <v>2</v>
      </c>
      <c r="Y50" s="133">
        <v>1</v>
      </c>
      <c r="Z50" s="133"/>
      <c r="AA50" s="133">
        <v>7</v>
      </c>
      <c r="AB50" s="135">
        <f t="shared" si="1"/>
        <v>7.5</v>
      </c>
    </row>
    <row r="51" spans="1:28">
      <c r="A51" s="170"/>
      <c r="B51" s="142" t="s">
        <v>113</v>
      </c>
      <c r="C51" s="182">
        <v>0</v>
      </c>
      <c r="D51" s="133">
        <v>6</v>
      </c>
      <c r="E51" s="133"/>
      <c r="F51" s="133">
        <v>2</v>
      </c>
      <c r="G51" s="133"/>
      <c r="H51" s="133">
        <v>2</v>
      </c>
      <c r="I51" s="133">
        <v>0</v>
      </c>
      <c r="J51" s="133">
        <v>5</v>
      </c>
      <c r="K51" s="133">
        <v>3</v>
      </c>
      <c r="L51" s="133">
        <v>6</v>
      </c>
      <c r="M51" s="133">
        <v>1</v>
      </c>
      <c r="N51" s="154">
        <v>5</v>
      </c>
      <c r="O51" s="154">
        <v>2</v>
      </c>
      <c r="P51" s="133">
        <v>2</v>
      </c>
      <c r="Q51" s="133">
        <v>2</v>
      </c>
      <c r="R51" s="133">
        <v>2</v>
      </c>
      <c r="S51" s="133">
        <v>2</v>
      </c>
      <c r="T51" s="133">
        <v>2</v>
      </c>
      <c r="U51" s="133">
        <v>2</v>
      </c>
      <c r="V51" s="133"/>
      <c r="W51" s="133">
        <v>3</v>
      </c>
      <c r="X51" s="133">
        <v>2</v>
      </c>
      <c r="Y51" s="133">
        <v>1</v>
      </c>
      <c r="Z51" s="133"/>
      <c r="AA51" s="133">
        <v>5</v>
      </c>
      <c r="AB51" s="135">
        <f t="shared" si="1"/>
        <v>13</v>
      </c>
    </row>
    <row r="52" spans="1:28">
      <c r="A52" s="170"/>
      <c r="B52" s="142" t="s">
        <v>175</v>
      </c>
      <c r="C52" s="182">
        <v>0</v>
      </c>
      <c r="D52" s="133">
        <v>5</v>
      </c>
      <c r="E52" s="133"/>
      <c r="F52" s="133"/>
      <c r="G52" s="133"/>
      <c r="H52" s="133">
        <v>3</v>
      </c>
      <c r="I52" s="133"/>
      <c r="J52" s="133">
        <v>3</v>
      </c>
      <c r="K52" s="133"/>
      <c r="L52" s="133">
        <v>2</v>
      </c>
      <c r="M52" s="133">
        <v>4</v>
      </c>
      <c r="N52" s="154">
        <v>2</v>
      </c>
      <c r="O52" s="154">
        <v>3</v>
      </c>
      <c r="P52" s="133">
        <v>3</v>
      </c>
      <c r="Q52" s="133">
        <v>1</v>
      </c>
      <c r="R52" s="133">
        <v>2</v>
      </c>
      <c r="S52" s="133">
        <v>3</v>
      </c>
      <c r="T52" s="133">
        <v>8</v>
      </c>
      <c r="U52" s="133">
        <v>1</v>
      </c>
      <c r="V52" s="133">
        <v>3</v>
      </c>
      <c r="W52" s="133">
        <v>3</v>
      </c>
      <c r="X52" s="133">
        <v>5</v>
      </c>
      <c r="Y52" s="133"/>
      <c r="Z52" s="133"/>
      <c r="AA52" s="133">
        <v>5</v>
      </c>
      <c r="AB52" s="135">
        <f t="shared" si="1"/>
        <v>16</v>
      </c>
    </row>
    <row r="53" spans="1:28">
      <c r="A53" s="170"/>
      <c r="B53" s="143" t="s">
        <v>54</v>
      </c>
      <c r="C53" s="140">
        <v>0</v>
      </c>
      <c r="D53" s="133"/>
      <c r="E53" s="133">
        <v>4</v>
      </c>
      <c r="F53" s="133">
        <v>3</v>
      </c>
      <c r="G53" s="133"/>
      <c r="H53" s="133"/>
      <c r="I53" s="133"/>
      <c r="J53" s="133"/>
      <c r="K53" s="133"/>
      <c r="L53" s="133">
        <v>1</v>
      </c>
      <c r="M53" s="133">
        <v>0.5</v>
      </c>
      <c r="N53" s="154"/>
      <c r="O53" s="154"/>
      <c r="P53" s="133"/>
      <c r="Q53" s="133"/>
      <c r="R53" s="133">
        <v>0.5</v>
      </c>
      <c r="S53" s="133">
        <v>0.5</v>
      </c>
      <c r="T53" s="133">
        <v>0.5</v>
      </c>
      <c r="U53" s="133"/>
      <c r="V53" s="133"/>
      <c r="W53" s="133"/>
      <c r="X53" s="133">
        <v>0.5</v>
      </c>
      <c r="Y53" s="133">
        <v>1</v>
      </c>
      <c r="Z53" s="133"/>
      <c r="AA53" s="133"/>
      <c r="AB53" s="135">
        <f>表1_343[[#This Row],[列3]]+D53-E53+F53-G53+H53-I53+J53-K53+L53-M53+N53-O53+P53-Q53+R53-S53+T53-U53+V53-W53+X53-Y53+Z53-AA53</f>
        <v>-0.5</v>
      </c>
    </row>
    <row r="54" spans="1:28">
      <c r="A54" s="170"/>
      <c r="B54" s="143" t="s">
        <v>176</v>
      </c>
      <c r="C54" s="140">
        <v>0</v>
      </c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54"/>
      <c r="O54" s="154"/>
      <c r="P54" s="133"/>
      <c r="Q54" s="133"/>
      <c r="R54" s="133"/>
      <c r="S54" s="133"/>
      <c r="T54" s="133"/>
      <c r="U54" s="133"/>
      <c r="V54" s="133"/>
      <c r="W54" s="133"/>
      <c r="X54" s="133">
        <v>0.5</v>
      </c>
      <c r="Y54" s="133"/>
      <c r="Z54" s="133"/>
      <c r="AA54" s="133"/>
      <c r="AB54" s="135">
        <f>表1_343[[#This Row],[列3]]+D54-E54+F54-G54+H54-I54+J54-K54+L54-M54+N54-O54+P54-Q54+R54-S54+T54-U54+V54-W54+X54-Y54+Z54-AA54</f>
        <v>0.5</v>
      </c>
    </row>
    <row r="55" spans="1:28">
      <c r="A55" s="170"/>
      <c r="B55" s="142" t="s">
        <v>116</v>
      </c>
      <c r="C55" s="182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54"/>
      <c r="O55" s="154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5">
        <f>D55-E55+F55-G55+H55-I55+J55-K55+L55-M55+N55-O55+P55-Q55+R55-S55+T55-U55+V55-W55+X55-Y55+Z55-AA55</f>
        <v>0</v>
      </c>
    </row>
    <row r="56" spans="1:28">
      <c r="A56" s="170"/>
      <c r="B56" s="143" t="s">
        <v>117</v>
      </c>
      <c r="C56" s="140">
        <v>0</v>
      </c>
      <c r="D56" s="133">
        <v>7</v>
      </c>
      <c r="E56" s="133"/>
      <c r="F56" s="133"/>
      <c r="G56" s="133"/>
      <c r="H56" s="133"/>
      <c r="I56" s="133"/>
      <c r="J56" s="133"/>
      <c r="K56" s="133"/>
      <c r="L56" s="133"/>
      <c r="M56" s="133"/>
      <c r="N56" s="154"/>
      <c r="O56" s="154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5">
        <f>表1_343[[#This Row],[列3]]+D56-E56+F56-G56+H56-I56+J56-K56+L56-M56+N56-O56+P56-Q56+R56-S56+T56-U56+V56-W56+X56-Y56+Z56-AA56</f>
        <v>7</v>
      </c>
    </row>
    <row r="57" spans="1:28">
      <c r="A57" s="170"/>
      <c r="B57" s="143" t="s">
        <v>119</v>
      </c>
      <c r="C57" s="140">
        <v>0</v>
      </c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54"/>
      <c r="O57" s="154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5">
        <f>表1_343[[#This Row],[列3]]+D57-E57+F57-G57+H57-I57+J57-K57+L57-M57+N57-O57+P57-Q57+R57-S57+T57-U57+V57-W57+X57-Y57+Z57-AA57</f>
        <v>0</v>
      </c>
    </row>
    <row r="58" spans="1:28">
      <c r="A58" s="171"/>
      <c r="B58" s="143" t="s">
        <v>120</v>
      </c>
      <c r="C58" s="140">
        <v>0</v>
      </c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54"/>
      <c r="O58" s="154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5">
        <f>表1_343[[#This Row],[列3]]+D58-E58+F58-G58+H58-I58+J58-K58+L58-M58+N58-O58+P58-Q58+R58-S58+T58-U58+V58-W58+X58-Y58+Z58-AA58</f>
        <v>0</v>
      </c>
    </row>
    <row r="59" spans="1:28">
      <c r="A59" s="169" t="s">
        <v>177</v>
      </c>
      <c r="B59" s="139" t="s">
        <v>57</v>
      </c>
      <c r="C59" s="140">
        <v>0</v>
      </c>
      <c r="D59" s="133">
        <v>7</v>
      </c>
      <c r="E59" s="133"/>
      <c r="F59" s="133"/>
      <c r="G59" s="133"/>
      <c r="H59" s="133"/>
      <c r="I59" s="133">
        <v>1</v>
      </c>
      <c r="J59" s="133"/>
      <c r="K59" s="133"/>
      <c r="L59" s="133"/>
      <c r="M59" s="133"/>
      <c r="N59" s="154"/>
      <c r="O59" s="154"/>
      <c r="P59" s="133"/>
      <c r="Q59" s="133"/>
      <c r="R59" s="133"/>
      <c r="S59" s="133"/>
      <c r="T59" s="133"/>
      <c r="U59" s="133"/>
      <c r="V59" s="133"/>
      <c r="W59" s="133">
        <v>2</v>
      </c>
      <c r="X59" s="133"/>
      <c r="Y59" s="133"/>
      <c r="Z59" s="133"/>
      <c r="AA59" s="133">
        <v>1</v>
      </c>
      <c r="AB59" s="135">
        <f>表1_343[[#This Row],[列3]]+D59-E59+F59-G59+H59-I59+J59-K59+L59-M59+N59-O59+P59-Q59+R59-S59+T59-U59+V59-W59+X59-Y59+Z59-AA59</f>
        <v>3</v>
      </c>
    </row>
    <row r="60" spans="1:28">
      <c r="A60" s="170"/>
      <c r="B60" s="143" t="s">
        <v>58</v>
      </c>
      <c r="C60" s="140">
        <v>0</v>
      </c>
      <c r="D60" s="133"/>
      <c r="E60" s="133"/>
      <c r="F60" s="133"/>
      <c r="G60" s="133"/>
      <c r="H60" s="133">
        <v>4</v>
      </c>
      <c r="I60" s="133">
        <v>3</v>
      </c>
      <c r="J60" s="133">
        <v>5</v>
      </c>
      <c r="K60" s="133">
        <v>1</v>
      </c>
      <c r="L60" s="133"/>
      <c r="M60" s="133"/>
      <c r="N60" s="154"/>
      <c r="O60" s="154">
        <v>2</v>
      </c>
      <c r="P60" s="133">
        <v>8</v>
      </c>
      <c r="Q60" s="133"/>
      <c r="R60" s="133"/>
      <c r="S60" s="133"/>
      <c r="T60" s="133"/>
      <c r="U60" s="133"/>
      <c r="V60" s="133"/>
      <c r="W60" s="133">
        <v>3</v>
      </c>
      <c r="X60" s="133">
        <v>1</v>
      </c>
      <c r="Y60" s="133"/>
      <c r="Z60" s="133"/>
      <c r="AA60" s="133"/>
      <c r="AB60" s="135">
        <f>表1_343[[#This Row],[列3]]+D60-E60+F60-G60+H60-I60+J60-K60+L60-M60+N60-O60+P60-Q60+R60-S60+T60-U60+V60-W60+X60-Y60+Z60-AA60</f>
        <v>9</v>
      </c>
    </row>
    <row r="61" spans="1:28">
      <c r="A61" s="169" t="s">
        <v>178</v>
      </c>
      <c r="B61" s="139" t="s">
        <v>60</v>
      </c>
      <c r="C61" s="140">
        <v>0</v>
      </c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54"/>
      <c r="O61" s="154"/>
      <c r="P61" s="133"/>
      <c r="Q61" s="133"/>
      <c r="R61" s="133"/>
      <c r="S61" s="133"/>
      <c r="T61" s="133">
        <v>4</v>
      </c>
      <c r="U61" s="133">
        <v>2</v>
      </c>
      <c r="V61" s="133"/>
      <c r="W61" s="133">
        <v>1</v>
      </c>
      <c r="X61" s="133"/>
      <c r="Y61" s="133"/>
      <c r="Z61" s="133"/>
      <c r="AA61" s="133"/>
      <c r="AB61" s="135">
        <f>表1_343[[#This Row],[列3]]+D61-E61+F61-G61+H61-I61+J61-K61+L61-M61+N61-O61+P61-Q61+R61-S61+T61-U61+V61-W61+X61-Y61+Z61-AA61</f>
        <v>1</v>
      </c>
    </row>
    <row r="62" spans="1:28">
      <c r="A62" s="170"/>
      <c r="B62" s="143" t="s">
        <v>124</v>
      </c>
      <c r="C62" s="140">
        <v>0</v>
      </c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54"/>
      <c r="O62" s="154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5">
        <f>表1_343[[#This Row],[列3]]+D62-E62+F62-G62+H62-I62+J62-K62+L62-M62+N62-O62+P62-Q62+R62-S62+T62-U62+V62-W62+X62-Y62+Z62-AA62</f>
        <v>0</v>
      </c>
    </row>
    <row r="63" spans="1:28">
      <c r="A63" s="171"/>
      <c r="B63" s="143" t="s">
        <v>127</v>
      </c>
      <c r="C63" s="140">
        <v>0</v>
      </c>
      <c r="D63" s="133"/>
      <c r="E63" s="133"/>
      <c r="F63" s="133"/>
      <c r="G63" s="133"/>
      <c r="H63" s="133">
        <v>4</v>
      </c>
      <c r="I63" s="133"/>
      <c r="J63" s="133">
        <v>5</v>
      </c>
      <c r="K63" s="133">
        <v>7</v>
      </c>
      <c r="L63" s="133"/>
      <c r="M63" s="133">
        <v>1</v>
      </c>
      <c r="N63" s="154"/>
      <c r="O63" s="154">
        <v>1</v>
      </c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>
        <v>2.5</v>
      </c>
      <c r="AA63" s="133">
        <v>3</v>
      </c>
      <c r="AB63" s="135">
        <f>表1_343[[#This Row],[列3]]+D63-E63+F63-G63+H63-I63+J63-K63+L63-M63+N63-O63+P63-Q63+R63-S63+T63-U63+V63-W63+X63-Y63+Z63-AA63</f>
        <v>-0.5</v>
      </c>
    </row>
    <row r="64" spans="1:28">
      <c r="A64" s="169" t="s">
        <v>179</v>
      </c>
      <c r="B64" s="139" t="s">
        <v>145</v>
      </c>
      <c r="C64" s="140">
        <v>0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54"/>
      <c r="O64" s="154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5">
        <f>表1_343[[#This Row],[列3]]+D64-E64+F64-G64+H64-I64+J64-K64+L64-M64+N64-O64+P64-Q64+R64-S64+T64-U64+V64-W64+X64-Y64+Z64-AA64</f>
        <v>0</v>
      </c>
    </row>
    <row r="65" spans="1:28">
      <c r="A65" s="170"/>
      <c r="B65" s="139" t="s">
        <v>77</v>
      </c>
      <c r="C65" s="140">
        <v>0</v>
      </c>
      <c r="D65" s="133">
        <v>2</v>
      </c>
      <c r="E65" s="133"/>
      <c r="F65" s="133"/>
      <c r="G65" s="133"/>
      <c r="H65" s="133"/>
      <c r="I65" s="133">
        <v>2</v>
      </c>
      <c r="J65" s="133"/>
      <c r="K65" s="133">
        <v>1</v>
      </c>
      <c r="L65" s="133">
        <v>2</v>
      </c>
      <c r="M65" s="133"/>
      <c r="N65" s="154"/>
      <c r="O65" s="154"/>
      <c r="P65" s="133">
        <v>1</v>
      </c>
      <c r="Q65" s="133"/>
      <c r="R65" s="133">
        <v>2</v>
      </c>
      <c r="S65" s="133"/>
      <c r="T65" s="133">
        <v>5</v>
      </c>
      <c r="U65" s="133"/>
      <c r="V65" s="133">
        <v>13</v>
      </c>
      <c r="W65" s="133">
        <v>1</v>
      </c>
      <c r="X65" s="133">
        <v>3</v>
      </c>
      <c r="Y65" s="133"/>
      <c r="Z65" s="133"/>
      <c r="AA65" s="133"/>
      <c r="AB65" s="135">
        <f>表1_343[[#This Row],[列3]]+D65-E65+F65-G65+H65-I65+J65-K65+L65-M65+N65-O65+P65-Q65+R65-S65+T65-U65+V65-W65+X65-Y65+Z65-AA65</f>
        <v>24</v>
      </c>
    </row>
    <row r="66" spans="1:28">
      <c r="A66" s="170"/>
      <c r="B66" s="143" t="s">
        <v>128</v>
      </c>
      <c r="C66" s="140">
        <v>0</v>
      </c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54"/>
      <c r="O66" s="154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5">
        <f>表1_343[[#This Row],[列3]]+D66-E66+F66-G66+H66-I66+J66-K66+L66-M66+N66-O66+P66-Q66+R66-S66+T66-U66+V66-W66+X66-Y66+Z66-AA66</f>
        <v>0</v>
      </c>
    </row>
    <row r="67" spans="1:28">
      <c r="A67" s="170"/>
      <c r="B67" s="143" t="s">
        <v>79</v>
      </c>
      <c r="C67" s="140">
        <v>0</v>
      </c>
      <c r="D67" s="133">
        <v>7</v>
      </c>
      <c r="E67" s="133"/>
      <c r="F67" s="133"/>
      <c r="G67" s="133"/>
      <c r="H67" s="133"/>
      <c r="I67" s="133">
        <v>1</v>
      </c>
      <c r="J67" s="133"/>
      <c r="K67" s="133">
        <v>1</v>
      </c>
      <c r="L67" s="133">
        <v>2</v>
      </c>
      <c r="M67" s="133">
        <v>4</v>
      </c>
      <c r="N67" s="154">
        <v>2</v>
      </c>
      <c r="O67" s="154">
        <v>1</v>
      </c>
      <c r="P67" s="133">
        <v>6</v>
      </c>
      <c r="Q67" s="133"/>
      <c r="R67" s="133">
        <v>2</v>
      </c>
      <c r="S67" s="133">
        <v>3</v>
      </c>
      <c r="T67" s="133">
        <v>6</v>
      </c>
      <c r="U67" s="133"/>
      <c r="V67" s="133"/>
      <c r="W67" s="133">
        <v>1</v>
      </c>
      <c r="X67" s="133">
        <v>2</v>
      </c>
      <c r="Y67" s="133">
        <v>2</v>
      </c>
      <c r="Z67" s="133"/>
      <c r="AA67" s="133">
        <v>1</v>
      </c>
      <c r="AB67" s="135">
        <f>表1_343[[#This Row],[列3]]+D67-E67+F67-G67+H67-I67+J67-K67+L67-M67+N67-O67+P67-Q67+R67-S67+T67-U67+V67-W67+X67-Y67+Z67-AA67</f>
        <v>13</v>
      </c>
    </row>
    <row r="68" spans="1:28">
      <c r="A68" s="171"/>
      <c r="B68" s="142" t="s">
        <v>180</v>
      </c>
      <c r="C68" s="182">
        <v>0</v>
      </c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54"/>
      <c r="O68" s="154"/>
      <c r="P68" s="133"/>
      <c r="Q68" s="133"/>
      <c r="R68" s="133"/>
      <c r="S68" s="133"/>
      <c r="T68" s="133"/>
      <c r="U68" s="133"/>
      <c r="V68" s="133"/>
      <c r="W68" s="133"/>
      <c r="X68" s="133">
        <v>2</v>
      </c>
      <c r="Y68" s="133"/>
      <c r="Z68" s="133"/>
      <c r="AA68" s="133">
        <v>2</v>
      </c>
      <c r="AB68" s="135">
        <f t="shared" ref="AB68:AB73" si="2">D68-E68+F68-G68+H68-I68+J68-K68+L68-M68+N68-O68+P68-Q68+R68-S68+T68-U68+V68-W68+X68-Y68+Z68-AA68</f>
        <v>0</v>
      </c>
    </row>
    <row r="69" spans="1:28">
      <c r="A69" s="179" t="s">
        <v>181</v>
      </c>
      <c r="B69" s="139" t="s">
        <v>146</v>
      </c>
      <c r="C69" s="140">
        <v>0</v>
      </c>
      <c r="D69" s="133">
        <v>13</v>
      </c>
      <c r="E69" s="133"/>
      <c r="F69" s="133"/>
      <c r="G69" s="133"/>
      <c r="H69" s="133"/>
      <c r="I69" s="133">
        <v>2.5</v>
      </c>
      <c r="J69" s="133">
        <v>3</v>
      </c>
      <c r="K69" s="133">
        <v>2</v>
      </c>
      <c r="L69" s="133">
        <v>4</v>
      </c>
      <c r="M69" s="133">
        <v>0.5</v>
      </c>
      <c r="N69" s="154"/>
      <c r="O69" s="154">
        <v>0.5</v>
      </c>
      <c r="P69" s="133">
        <v>2</v>
      </c>
      <c r="Q69" s="133"/>
      <c r="R69" s="133"/>
      <c r="S69" s="133">
        <v>2</v>
      </c>
      <c r="T69" s="133">
        <v>8</v>
      </c>
      <c r="U69" s="133"/>
      <c r="V69" s="133">
        <v>1</v>
      </c>
      <c r="W69" s="133">
        <v>3</v>
      </c>
      <c r="X69" s="133"/>
      <c r="Y69" s="133">
        <v>1.5</v>
      </c>
      <c r="Z69" s="133"/>
      <c r="AA69" s="133">
        <v>7</v>
      </c>
      <c r="AB69" s="135">
        <f>表1_343[[#This Row],[列3]]+D69-E69+F69-G69+H69-I69+J69-K69+L69-M69+N69-O69+P69-Q69+R69-S69+T69-U69+V69-W69+X69-Y69+Z69-AA69</f>
        <v>12</v>
      </c>
    </row>
    <row r="70" spans="1:28">
      <c r="A70" s="180"/>
      <c r="B70" s="142" t="s">
        <v>182</v>
      </c>
      <c r="C70" s="182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54"/>
      <c r="O70" s="154"/>
      <c r="P70" s="133"/>
      <c r="Q70" s="133"/>
      <c r="R70" s="133"/>
      <c r="S70" s="133"/>
      <c r="T70" s="133"/>
      <c r="U70" s="133"/>
      <c r="V70" s="133">
        <v>3</v>
      </c>
      <c r="W70" s="133"/>
      <c r="X70" s="133"/>
      <c r="Y70" s="133"/>
      <c r="Z70" s="133"/>
      <c r="AA70" s="133">
        <v>0.5</v>
      </c>
      <c r="AB70" s="135">
        <f t="shared" si="2"/>
        <v>2.5</v>
      </c>
    </row>
    <row r="71" spans="1:28">
      <c r="A71" s="180"/>
      <c r="B71" s="143" t="s">
        <v>69</v>
      </c>
      <c r="C71" s="140">
        <v>0</v>
      </c>
      <c r="D71" s="133">
        <v>13</v>
      </c>
      <c r="E71" s="133"/>
      <c r="F71" s="133"/>
      <c r="G71" s="133"/>
      <c r="H71" s="133">
        <v>2</v>
      </c>
      <c r="I71" s="133">
        <v>0.5</v>
      </c>
      <c r="J71" s="133">
        <v>3</v>
      </c>
      <c r="K71" s="133">
        <v>2.5</v>
      </c>
      <c r="L71" s="133">
        <v>1</v>
      </c>
      <c r="M71" s="133">
        <v>1.5</v>
      </c>
      <c r="N71" s="154"/>
      <c r="O71" s="154"/>
      <c r="P71" s="133"/>
      <c r="Q71" s="133"/>
      <c r="R71" s="133"/>
      <c r="S71" s="133">
        <v>1</v>
      </c>
      <c r="T71" s="133">
        <v>2</v>
      </c>
      <c r="U71" s="133"/>
      <c r="V71" s="133">
        <v>5</v>
      </c>
      <c r="W71" s="133">
        <v>1</v>
      </c>
      <c r="X71" s="133">
        <v>4</v>
      </c>
      <c r="Y71" s="133"/>
      <c r="Z71" s="133"/>
      <c r="AA71" s="133"/>
      <c r="AB71" s="135">
        <f>表1_343[[#This Row],[列3]]+D71-E71+F71-G71+H71-I71+J71-K71+L71-M71+N71-O71+P71-Q71+R71-S71+T71-U71+V71-W71+X71-Y71+Z71-AA71</f>
        <v>23.5</v>
      </c>
    </row>
    <row r="72" spans="1:28">
      <c r="A72" s="180"/>
      <c r="B72" s="143" t="s">
        <v>147</v>
      </c>
      <c r="C72" s="140">
        <v>0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54"/>
      <c r="O72" s="154"/>
      <c r="P72" s="133">
        <v>2</v>
      </c>
      <c r="Q72" s="133"/>
      <c r="R72" s="133">
        <v>2</v>
      </c>
      <c r="S72" s="133">
        <v>0.5</v>
      </c>
      <c r="T72" s="133">
        <v>8</v>
      </c>
      <c r="U72" s="133"/>
      <c r="V72" s="133"/>
      <c r="W72" s="133"/>
      <c r="X72" s="133"/>
      <c r="Y72" s="133"/>
      <c r="Z72" s="133"/>
      <c r="AA72" s="133"/>
      <c r="AB72" s="135">
        <f>表1_343[[#This Row],[列3]]+D72-E72+F72-G72+H72-I72+J72-K72+L72-M72+N72-O72+P72-Q72+R72-S72+T72-U72+V72-W72+X72-Y72+Z72-AA72</f>
        <v>11.5</v>
      </c>
    </row>
    <row r="73" spans="1:28">
      <c r="A73" s="180"/>
      <c r="B73" s="142" t="s">
        <v>88</v>
      </c>
      <c r="C73" s="182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54"/>
      <c r="O73" s="154"/>
      <c r="P73" s="133"/>
      <c r="Q73" s="133"/>
      <c r="R73" s="133"/>
      <c r="S73" s="133"/>
      <c r="T73" s="133">
        <v>1</v>
      </c>
      <c r="U73" s="133">
        <v>1</v>
      </c>
      <c r="V73" s="133">
        <v>1</v>
      </c>
      <c r="W73" s="133">
        <v>2</v>
      </c>
      <c r="X73" s="133"/>
      <c r="Y73" s="133"/>
      <c r="Z73" s="133">
        <v>1</v>
      </c>
      <c r="AA73" s="133">
        <v>1</v>
      </c>
      <c r="AB73" s="135">
        <f t="shared" si="2"/>
        <v>-1</v>
      </c>
    </row>
    <row r="74" spans="1:28">
      <c r="A74" s="180"/>
      <c r="B74" s="133" t="s">
        <v>132</v>
      </c>
      <c r="C74" s="133">
        <v>0</v>
      </c>
      <c r="D74" s="140"/>
      <c r="E74" s="140"/>
      <c r="F74" s="140"/>
      <c r="G74" s="140"/>
      <c r="H74" s="140">
        <v>2</v>
      </c>
      <c r="I74" s="140"/>
      <c r="J74" s="140"/>
      <c r="K74" s="140">
        <v>1</v>
      </c>
      <c r="L74" s="140">
        <v>3</v>
      </c>
      <c r="M74" s="140"/>
      <c r="N74" s="175">
        <v>2</v>
      </c>
      <c r="O74" s="175">
        <v>4.5</v>
      </c>
      <c r="P74" s="140">
        <v>1</v>
      </c>
      <c r="Q74" s="140"/>
      <c r="R74" s="140"/>
      <c r="S74" s="140"/>
      <c r="T74" s="140">
        <v>4</v>
      </c>
      <c r="U74" s="140">
        <v>4</v>
      </c>
      <c r="V74" s="140">
        <v>2</v>
      </c>
      <c r="W74" s="140">
        <v>0.5</v>
      </c>
      <c r="X74" s="140"/>
      <c r="Y74" s="140"/>
      <c r="Z74" s="140"/>
      <c r="AA74" s="140"/>
      <c r="AB74" s="135">
        <f>表1_343[[#This Row],[列3]]+D74-E74+F74-G74+H74-I74+J74-K74+L74-M74+N74-O74+P74-Q74+R74-S74+T74-U74+V74-W74+X74-Y74+Z74-AA74</f>
        <v>4</v>
      </c>
    </row>
    <row r="75" spans="1:28">
      <c r="A75" s="180"/>
      <c r="B75" s="142" t="s">
        <v>183</v>
      </c>
      <c r="C75" s="182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54"/>
      <c r="O75" s="154"/>
      <c r="P75" s="133"/>
      <c r="Q75" s="133"/>
      <c r="R75" s="133"/>
      <c r="S75" s="133">
        <v>3</v>
      </c>
      <c r="T75" s="133"/>
      <c r="U75" s="133"/>
      <c r="V75" s="133"/>
      <c r="W75" s="133"/>
      <c r="X75" s="133"/>
      <c r="Y75" s="133"/>
      <c r="Z75" s="133"/>
      <c r="AA75" s="133"/>
      <c r="AB75" s="135">
        <f t="shared" ref="AB75:AB77" si="3">D75-E75+F75-G75+H75-I75+J75-K75+L75-M75+N75-O75+P75-Q75+R75-S75+T75-U75+V75-W75+X75-Y75+Z75-AA75</f>
        <v>-3</v>
      </c>
    </row>
    <row r="76" spans="1:28">
      <c r="A76" s="180"/>
      <c r="B76" s="142" t="s">
        <v>184</v>
      </c>
      <c r="C76" s="182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54"/>
      <c r="O76" s="154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>
        <v>2</v>
      </c>
      <c r="AA76" s="133">
        <v>1</v>
      </c>
      <c r="AB76" s="135">
        <f t="shared" si="3"/>
        <v>1</v>
      </c>
    </row>
    <row r="77" spans="1:28">
      <c r="A77" s="180"/>
      <c r="B77" s="142" t="s">
        <v>185</v>
      </c>
      <c r="C77" s="182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54"/>
      <c r="O77" s="154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>
        <v>1</v>
      </c>
      <c r="AB77" s="135">
        <f t="shared" si="3"/>
        <v>-1</v>
      </c>
    </row>
    <row r="78" spans="1:28">
      <c r="A78" s="180"/>
      <c r="B78" s="143" t="s">
        <v>72</v>
      </c>
      <c r="C78" s="140">
        <v>0</v>
      </c>
      <c r="D78" s="133">
        <v>9</v>
      </c>
      <c r="E78" s="133"/>
      <c r="F78" s="133"/>
      <c r="G78" s="133"/>
      <c r="H78" s="133">
        <v>2</v>
      </c>
      <c r="I78" s="133">
        <v>2</v>
      </c>
      <c r="J78" s="133">
        <v>2</v>
      </c>
      <c r="K78" s="133"/>
      <c r="L78" s="133"/>
      <c r="M78" s="133">
        <v>1</v>
      </c>
      <c r="N78" s="154"/>
      <c r="O78" s="154">
        <v>1.5</v>
      </c>
      <c r="P78" s="133">
        <v>4</v>
      </c>
      <c r="Q78" s="133"/>
      <c r="R78" s="133">
        <v>2</v>
      </c>
      <c r="S78" s="133">
        <v>2</v>
      </c>
      <c r="T78" s="133">
        <v>6</v>
      </c>
      <c r="U78" s="133">
        <v>1</v>
      </c>
      <c r="V78" s="133"/>
      <c r="W78" s="133"/>
      <c r="X78" s="133"/>
      <c r="Y78" s="133">
        <v>6</v>
      </c>
      <c r="Z78" s="133"/>
      <c r="AA78" s="133">
        <v>1</v>
      </c>
      <c r="AB78" s="135">
        <f>表1_343[[#This Row],[列3]]+D78-E78+F78-G78+H78-I78+J78-K78+L78-M78+N78-O78+P78-Q78+R78-S78+T78-U78+V78-W78+X78-Y78+Z78-AA78</f>
        <v>10.5</v>
      </c>
    </row>
    <row r="79" spans="1:28">
      <c r="A79" s="180"/>
      <c r="B79" s="142" t="s">
        <v>186</v>
      </c>
      <c r="C79" s="182">
        <v>0</v>
      </c>
      <c r="D79" s="133">
        <v>13</v>
      </c>
      <c r="E79" s="133"/>
      <c r="F79" s="133"/>
      <c r="G79" s="133"/>
      <c r="H79" s="133">
        <v>4</v>
      </c>
      <c r="I79" s="133">
        <v>1</v>
      </c>
      <c r="J79" s="133">
        <v>2</v>
      </c>
      <c r="K79" s="133"/>
      <c r="L79" s="133">
        <v>3</v>
      </c>
      <c r="M79" s="133">
        <v>1</v>
      </c>
      <c r="N79" s="154">
        <v>6</v>
      </c>
      <c r="O79" s="154">
        <v>2</v>
      </c>
      <c r="P79" s="133">
        <v>8</v>
      </c>
      <c r="Q79" s="133"/>
      <c r="R79" s="133">
        <v>5</v>
      </c>
      <c r="S79" s="133">
        <v>1.5</v>
      </c>
      <c r="T79" s="133">
        <v>8</v>
      </c>
      <c r="U79" s="133">
        <v>3</v>
      </c>
      <c r="V79" s="133">
        <v>12</v>
      </c>
      <c r="W79" s="133"/>
      <c r="X79" s="133">
        <v>4</v>
      </c>
      <c r="Y79" s="133">
        <v>1</v>
      </c>
      <c r="Z79" s="133">
        <v>0</v>
      </c>
      <c r="AA79" s="133">
        <v>6</v>
      </c>
      <c r="AB79" s="135">
        <f t="shared" ref="AB79:AB81" si="4">D79-E79+F79-G79+H79-I79+J79-K79+L79-M79+N79-O79+P79-Q79+R79-S79+T79-U79+V79-W79+X79-Y79+Z79-AA79</f>
        <v>49.5</v>
      </c>
    </row>
    <row r="80" spans="1:28">
      <c r="A80" s="180"/>
      <c r="B80" s="142" t="s">
        <v>187</v>
      </c>
      <c r="C80" s="182">
        <v>0</v>
      </c>
      <c r="D80" s="133"/>
      <c r="E80" s="133"/>
      <c r="F80" s="133">
        <v>1</v>
      </c>
      <c r="G80" s="133"/>
      <c r="H80" s="133"/>
      <c r="I80" s="133"/>
      <c r="J80" s="133"/>
      <c r="K80" s="133">
        <v>1</v>
      </c>
      <c r="L80" s="133">
        <v>3</v>
      </c>
      <c r="M80" s="133"/>
      <c r="N80" s="154">
        <v>1</v>
      </c>
      <c r="O80" s="154">
        <v>1.5</v>
      </c>
      <c r="P80" s="133">
        <v>5</v>
      </c>
      <c r="Q80" s="133"/>
      <c r="R80" s="133">
        <v>6</v>
      </c>
      <c r="S80" s="133">
        <v>1</v>
      </c>
      <c r="T80" s="133">
        <v>2</v>
      </c>
      <c r="U80" s="133"/>
      <c r="V80" s="133">
        <v>1</v>
      </c>
      <c r="W80" s="133"/>
      <c r="X80" s="133"/>
      <c r="Y80" s="133"/>
      <c r="Z80" s="133">
        <v>0</v>
      </c>
      <c r="AA80" s="133">
        <v>1</v>
      </c>
      <c r="AB80" s="135">
        <f t="shared" si="4"/>
        <v>14.5</v>
      </c>
    </row>
    <row r="81" spans="1:28">
      <c r="A81" s="181"/>
      <c r="B81" s="142" t="s">
        <v>188</v>
      </c>
      <c r="C81" s="182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54"/>
      <c r="O81" s="154"/>
      <c r="P81" s="133"/>
      <c r="Q81" s="133"/>
      <c r="R81" s="133">
        <v>6</v>
      </c>
      <c r="S81" s="133">
        <v>1.5</v>
      </c>
      <c r="T81" s="133">
        <v>9</v>
      </c>
      <c r="U81" s="133">
        <v>1</v>
      </c>
      <c r="V81" s="133"/>
      <c r="W81" s="133"/>
      <c r="X81" s="133">
        <v>5</v>
      </c>
      <c r="Y81" s="133"/>
      <c r="Z81" s="133"/>
      <c r="AA81" s="133">
        <v>3</v>
      </c>
      <c r="AB81" s="135">
        <f t="shared" si="4"/>
        <v>14.5</v>
      </c>
    </row>
    <row r="82" spans="1:28">
      <c r="A82" s="179" t="s">
        <v>189</v>
      </c>
      <c r="B82" s="139" t="s">
        <v>81</v>
      </c>
      <c r="C82" s="140">
        <v>0</v>
      </c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54"/>
      <c r="O82" s="154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5">
        <f>表1_343[[#This Row],[列3]]+D82-E82+F82-G82+H82-I82+J82-K82+L82-M82+N82-O82+P82-Q82+R82-S82+T82-U82+V82-W82+X82-Y82+Z82-AA82</f>
        <v>0</v>
      </c>
    </row>
    <row r="83" spans="1:28">
      <c r="A83" s="180"/>
      <c r="B83" s="143" t="s">
        <v>152</v>
      </c>
      <c r="C83" s="140">
        <v>0</v>
      </c>
      <c r="D83" s="133"/>
      <c r="E83" s="133"/>
      <c r="F83" s="133"/>
      <c r="G83" s="133"/>
      <c r="H83" s="133">
        <v>4</v>
      </c>
      <c r="I83" s="133">
        <v>2</v>
      </c>
      <c r="J83" s="133">
        <v>4</v>
      </c>
      <c r="K83" s="133"/>
      <c r="L83" s="133"/>
      <c r="M83" s="133">
        <v>1</v>
      </c>
      <c r="N83" s="154"/>
      <c r="O83" s="154"/>
      <c r="P83" s="133"/>
      <c r="Q83" s="133">
        <v>1</v>
      </c>
      <c r="R83" s="133">
        <v>3</v>
      </c>
      <c r="S83" s="133">
        <v>1</v>
      </c>
      <c r="T83" s="133">
        <v>4</v>
      </c>
      <c r="U83" s="133">
        <v>3</v>
      </c>
      <c r="V83" s="133">
        <v>4</v>
      </c>
      <c r="W83" s="133">
        <v>4</v>
      </c>
      <c r="X83" s="133"/>
      <c r="Y83" s="133">
        <v>4</v>
      </c>
      <c r="Z83" s="133"/>
      <c r="AA83" s="133">
        <v>1</v>
      </c>
      <c r="AB83" s="135">
        <f>表1_343[[#This Row],[列3]]+D83-E83+F83-G83+H83-I83+J83-K83+L83-M83+N83-O83+P83-Q83+R83-S83+T83-U83+V83-W83+X83-Y83+Z83-AA83</f>
        <v>2</v>
      </c>
    </row>
    <row r="84" spans="1:28">
      <c r="A84" s="180"/>
      <c r="B84" s="143" t="s">
        <v>129</v>
      </c>
      <c r="C84" s="140">
        <v>0</v>
      </c>
      <c r="D84" s="133">
        <v>4</v>
      </c>
      <c r="E84" s="133"/>
      <c r="F84" s="133"/>
      <c r="G84" s="133"/>
      <c r="H84" s="133">
        <v>2</v>
      </c>
      <c r="I84" s="133"/>
      <c r="J84" s="133"/>
      <c r="K84" s="133">
        <v>4</v>
      </c>
      <c r="L84" s="133"/>
      <c r="M84" s="133">
        <v>1.5</v>
      </c>
      <c r="N84" s="154"/>
      <c r="O84" s="154">
        <v>1</v>
      </c>
      <c r="P84" s="133">
        <v>1</v>
      </c>
      <c r="Q84" s="133"/>
      <c r="R84" s="133"/>
      <c r="S84" s="133"/>
      <c r="T84" s="133">
        <v>4</v>
      </c>
      <c r="U84" s="133"/>
      <c r="V84" s="133">
        <v>2</v>
      </c>
      <c r="W84" s="133"/>
      <c r="X84" s="133">
        <v>2</v>
      </c>
      <c r="Y84" s="133">
        <v>2</v>
      </c>
      <c r="Z84" s="133"/>
      <c r="AA84" s="133">
        <v>2</v>
      </c>
      <c r="AB84" s="135">
        <f>表1_343[[#This Row],[列3]]+D84-E84+F84-G84+H84-I84+J84-K84+L84-M84+N84-O84+P84-Q84+R84-S84+T84-U84+V84-W84+X84-Y84+Z84-AA84</f>
        <v>4.5</v>
      </c>
    </row>
    <row r="85" spans="1:28">
      <c r="A85" s="180"/>
      <c r="B85" s="133" t="s">
        <v>130</v>
      </c>
      <c r="C85" s="133">
        <v>0</v>
      </c>
      <c r="D85" s="140"/>
      <c r="E85" s="140"/>
      <c r="F85" s="140"/>
      <c r="G85" s="140"/>
      <c r="H85" s="140"/>
      <c r="I85" s="140">
        <v>3</v>
      </c>
      <c r="J85" s="140">
        <v>4</v>
      </c>
      <c r="K85" s="140">
        <v>0.5</v>
      </c>
      <c r="L85" s="140"/>
      <c r="M85" s="140">
        <v>1</v>
      </c>
      <c r="N85" s="175">
        <v>1</v>
      </c>
      <c r="O85" s="175">
        <v>0.5</v>
      </c>
      <c r="P85" s="140"/>
      <c r="Q85" s="140">
        <v>3</v>
      </c>
      <c r="R85" s="140"/>
      <c r="S85" s="140">
        <v>2</v>
      </c>
      <c r="T85" s="140">
        <v>1</v>
      </c>
      <c r="U85" s="140"/>
      <c r="V85" s="140">
        <v>2</v>
      </c>
      <c r="W85" s="140"/>
      <c r="X85" s="140">
        <v>4</v>
      </c>
      <c r="Y85" s="140">
        <v>1</v>
      </c>
      <c r="Z85" s="140">
        <v>2</v>
      </c>
      <c r="AA85" s="140">
        <v>1</v>
      </c>
      <c r="AB85" s="135">
        <f>表1_343[[#This Row],[列3]]+D85-E85+F85-G85+H85-I85+J85-K85+L85-M85+N85-O85+P85-Q85+R85-S85+T85-U85+V85-W85+X85-Y85+Z85-AA85</f>
        <v>2</v>
      </c>
    </row>
    <row r="86" spans="1:28">
      <c r="A86" s="180"/>
      <c r="B86" s="139" t="s">
        <v>40</v>
      </c>
      <c r="C86" s="140">
        <v>0</v>
      </c>
      <c r="D86" s="133">
        <v>2</v>
      </c>
      <c r="E86" s="133"/>
      <c r="F86" s="133">
        <v>1</v>
      </c>
      <c r="G86" s="133"/>
      <c r="H86" s="133">
        <v>1</v>
      </c>
      <c r="I86" s="133">
        <v>1</v>
      </c>
      <c r="J86" s="133"/>
      <c r="K86" s="133"/>
      <c r="L86" s="133">
        <v>1</v>
      </c>
      <c r="M86" s="133">
        <v>2</v>
      </c>
      <c r="N86" s="154">
        <v>2</v>
      </c>
      <c r="O86" s="154">
        <v>2</v>
      </c>
      <c r="P86" s="133"/>
      <c r="Q86" s="133">
        <v>2</v>
      </c>
      <c r="R86" s="133"/>
      <c r="S86" s="133"/>
      <c r="T86" s="133">
        <v>6</v>
      </c>
      <c r="U86" s="133">
        <v>5</v>
      </c>
      <c r="V86" s="133">
        <v>5</v>
      </c>
      <c r="W86" s="133"/>
      <c r="X86" s="133"/>
      <c r="Y86" s="133">
        <v>6</v>
      </c>
      <c r="Z86" s="133"/>
      <c r="AA86" s="133"/>
      <c r="AB86" s="135">
        <f>表1_343[[#This Row],[列3]]+D86-E86+F86-G86+H86-I86+J86-K86+L86-M86+N86-O86+P86-Q86+R86-S86+T86-U86+V86-W86+X86-Y86+Z86-AA86</f>
        <v>0</v>
      </c>
    </row>
    <row r="87" spans="1:28">
      <c r="A87" s="180"/>
      <c r="B87" s="143" t="s">
        <v>153</v>
      </c>
      <c r="C87" s="140">
        <v>0</v>
      </c>
      <c r="D87" s="133"/>
      <c r="E87" s="133"/>
      <c r="F87" s="133"/>
      <c r="G87" s="133"/>
      <c r="H87" s="133">
        <v>4</v>
      </c>
      <c r="I87" s="133">
        <v>1</v>
      </c>
      <c r="J87" s="133">
        <v>7</v>
      </c>
      <c r="K87" s="133">
        <v>4</v>
      </c>
      <c r="L87" s="133"/>
      <c r="M87" s="133">
        <v>1</v>
      </c>
      <c r="N87" s="154"/>
      <c r="O87" s="154">
        <v>1</v>
      </c>
      <c r="P87" s="133"/>
      <c r="Q87" s="133">
        <v>3</v>
      </c>
      <c r="R87" s="133"/>
      <c r="S87" s="133">
        <v>1</v>
      </c>
      <c r="T87" s="133">
        <v>1</v>
      </c>
      <c r="U87" s="133">
        <v>1</v>
      </c>
      <c r="V87" s="133"/>
      <c r="W87" s="133"/>
      <c r="X87" s="133"/>
      <c r="Y87" s="133">
        <v>1</v>
      </c>
      <c r="Z87" s="133"/>
      <c r="AA87" s="133"/>
      <c r="AB87" s="135">
        <f>表1_343[[#This Row],[列3]]+D87-E87+F87-G87+H87-I87+J87-K87+L87-M87+N87-O87+P87-Q87+R87-S87+T87-U87+V87-W87+X87-Y87+Z87-AA87</f>
        <v>-1</v>
      </c>
    </row>
  </sheetData>
  <mergeCells count="12">
    <mergeCell ref="A1:AB1"/>
    <mergeCell ref="A5:A7"/>
    <mergeCell ref="A8:A12"/>
    <mergeCell ref="A13:A21"/>
    <mergeCell ref="A22:A25"/>
    <mergeCell ref="A26:A36"/>
    <mergeCell ref="A37:A58"/>
    <mergeCell ref="A59:A60"/>
    <mergeCell ref="A61:A63"/>
    <mergeCell ref="A64:A68"/>
    <mergeCell ref="A69:A81"/>
    <mergeCell ref="A82:A87"/>
  </mergeCell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"/>
  <sheetViews>
    <sheetView workbookViewId="0">
      <pane xSplit="2" ySplit="4" topLeftCell="C5" activePane="bottomRight" state="frozenSplit"/>
      <selection/>
      <selection pane="topRight"/>
      <selection pane="bottomLeft"/>
      <selection pane="bottomRight" activeCell="D11" sqref="D11"/>
    </sheetView>
  </sheetViews>
  <sheetFormatPr defaultColWidth="9" defaultRowHeight="12"/>
  <cols>
    <col min="1" max="1" width="9.375" style="131" customWidth="1"/>
    <col min="2" max="2" width="7.875" style="127" customWidth="1"/>
    <col min="3" max="3" width="6.625" style="127" customWidth="1"/>
    <col min="4" max="13" width="4.875" style="128" customWidth="1"/>
    <col min="14" max="15" width="4.875" style="166" customWidth="1"/>
    <col min="16" max="27" width="4.875" style="128" customWidth="1"/>
    <col min="28" max="28" width="16" style="130" customWidth="1"/>
    <col min="29" max="16384" width="9" style="131"/>
  </cols>
  <sheetData>
    <row r="1" ht="14.25" spans="1:28">
      <c r="A1" s="83" t="s">
        <v>190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 spans="1:28">
      <c r="A2" s="167" t="s">
        <v>159</v>
      </c>
      <c r="B2" s="133" t="s">
        <v>1</v>
      </c>
      <c r="C2" s="133" t="s">
        <v>2</v>
      </c>
      <c r="D2" s="133" t="s">
        <v>3</v>
      </c>
      <c r="E2" s="133" t="s">
        <v>4</v>
      </c>
      <c r="F2" s="133" t="s">
        <v>5</v>
      </c>
      <c r="G2" s="133" t="s">
        <v>6</v>
      </c>
      <c r="H2" s="133" t="s">
        <v>7</v>
      </c>
      <c r="I2" s="133" t="s">
        <v>8</v>
      </c>
      <c r="J2" s="133" t="s">
        <v>9</v>
      </c>
      <c r="K2" s="133" t="s">
        <v>10</v>
      </c>
      <c r="L2" s="133" t="s">
        <v>11</v>
      </c>
      <c r="M2" s="133" t="s">
        <v>12</v>
      </c>
      <c r="N2" s="133" t="s">
        <v>13</v>
      </c>
      <c r="O2" s="133" t="s">
        <v>14</v>
      </c>
      <c r="P2" s="133" t="s">
        <v>15</v>
      </c>
      <c r="Q2" s="133" t="s">
        <v>16</v>
      </c>
      <c r="R2" s="133" t="s">
        <v>17</v>
      </c>
      <c r="S2" s="133" t="s">
        <v>18</v>
      </c>
      <c r="T2" s="133" t="s">
        <v>19</v>
      </c>
      <c r="U2" s="133" t="s">
        <v>20</v>
      </c>
      <c r="V2" s="133" t="s">
        <v>21</v>
      </c>
      <c r="W2" s="133" t="s">
        <v>22</v>
      </c>
      <c r="X2" s="133" t="s">
        <v>23</v>
      </c>
      <c r="Y2" s="133" t="s">
        <v>24</v>
      </c>
      <c r="Z2" s="133" t="s">
        <v>25</v>
      </c>
      <c r="AA2" s="133" t="s">
        <v>26</v>
      </c>
      <c r="AB2" s="133" t="s">
        <v>27</v>
      </c>
    </row>
    <row r="3" ht="27" customHeight="1" spans="1:28">
      <c r="A3" s="168" t="s">
        <v>160</v>
      </c>
      <c r="B3" s="133" t="s">
        <v>28</v>
      </c>
      <c r="C3" s="135" t="s">
        <v>161</v>
      </c>
      <c r="D3" s="133" t="s">
        <v>3</v>
      </c>
      <c r="E3" s="133"/>
      <c r="F3" s="133" t="s">
        <v>5</v>
      </c>
      <c r="G3" s="133"/>
      <c r="H3" s="133" t="s">
        <v>7</v>
      </c>
      <c r="I3" s="133"/>
      <c r="J3" s="133" t="s">
        <v>9</v>
      </c>
      <c r="K3" s="133"/>
      <c r="L3" s="133" t="s">
        <v>11</v>
      </c>
      <c r="M3" s="133"/>
      <c r="N3" s="133" t="s">
        <v>13</v>
      </c>
      <c r="O3" s="133"/>
      <c r="P3" s="133" t="s">
        <v>15</v>
      </c>
      <c r="Q3" s="133"/>
      <c r="R3" s="133" t="s">
        <v>17</v>
      </c>
      <c r="S3" s="133"/>
      <c r="T3" s="133" t="s">
        <v>19</v>
      </c>
      <c r="U3" s="133"/>
      <c r="V3" s="133" t="s">
        <v>21</v>
      </c>
      <c r="W3" s="133"/>
      <c r="X3" s="133" t="s">
        <v>23</v>
      </c>
      <c r="Y3" s="133"/>
      <c r="Z3" s="133" t="s">
        <v>25</v>
      </c>
      <c r="AA3" s="133"/>
      <c r="AB3" s="133" t="s">
        <v>30</v>
      </c>
    </row>
    <row r="4" ht="17.1" customHeight="1" spans="1:28">
      <c r="A4" s="168"/>
      <c r="B4" s="133"/>
      <c r="C4" s="133"/>
      <c r="D4" s="136" t="s">
        <v>31</v>
      </c>
      <c r="E4" s="137" t="s">
        <v>32</v>
      </c>
      <c r="F4" s="136" t="s">
        <v>31</v>
      </c>
      <c r="G4" s="137" t="s">
        <v>32</v>
      </c>
      <c r="H4" s="136" t="s">
        <v>31</v>
      </c>
      <c r="I4" s="137" t="s">
        <v>32</v>
      </c>
      <c r="J4" s="136" t="s">
        <v>31</v>
      </c>
      <c r="K4" s="137" t="s">
        <v>32</v>
      </c>
      <c r="L4" s="136" t="s">
        <v>31</v>
      </c>
      <c r="M4" s="137" t="s">
        <v>32</v>
      </c>
      <c r="N4" s="172" t="s">
        <v>31</v>
      </c>
      <c r="O4" s="173" t="s">
        <v>32</v>
      </c>
      <c r="P4" s="136" t="s">
        <v>31</v>
      </c>
      <c r="Q4" s="137" t="s">
        <v>32</v>
      </c>
      <c r="R4" s="136" t="s">
        <v>31</v>
      </c>
      <c r="S4" s="137" t="s">
        <v>32</v>
      </c>
      <c r="T4" s="136" t="s">
        <v>31</v>
      </c>
      <c r="U4" s="137" t="s">
        <v>32</v>
      </c>
      <c r="V4" s="136" t="s">
        <v>31</v>
      </c>
      <c r="W4" s="137" t="s">
        <v>32</v>
      </c>
      <c r="X4" s="136" t="s">
        <v>31</v>
      </c>
      <c r="Y4" s="137" t="s">
        <v>32</v>
      </c>
      <c r="Z4" s="136" t="s">
        <v>31</v>
      </c>
      <c r="AA4" s="137" t="s">
        <v>32</v>
      </c>
      <c r="AB4" s="135"/>
    </row>
    <row r="5" ht="17.1" customHeight="1" spans="1:28">
      <c r="A5" s="169" t="s">
        <v>162</v>
      </c>
      <c r="B5" s="139" t="s">
        <v>96</v>
      </c>
      <c r="C5" s="140">
        <v>0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54"/>
      <c r="O5" s="154"/>
      <c r="P5" s="133">
        <v>2</v>
      </c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5">
        <f>表1_3435[[#This Row],[列3]]+D5-E5+F5-G5+H5-I5+J5-K5+L5-M5+N5-O5+P5-Q5+R5-S5+T5-U5+V5-W5+X5-Y5+Z5-AA5</f>
        <v>2</v>
      </c>
    </row>
    <row r="6" ht="17.1" customHeight="1" spans="1:28">
      <c r="A6" s="170"/>
      <c r="B6" s="139" t="s">
        <v>99</v>
      </c>
      <c r="C6" s="140">
        <v>0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54"/>
      <c r="O6" s="154"/>
      <c r="P6" s="133">
        <v>2</v>
      </c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5">
        <f>表1_3435[[#This Row],[列3]]+D6-E6+F6-G6+H6-I6+J6-K6+L6-M6+N6-O6+P6-Q6+R6-S6+T6-U6+V6-W6+X6-Y6+Z6-AA6</f>
        <v>2</v>
      </c>
    </row>
    <row r="7" ht="17.1" customHeight="1" spans="1:28">
      <c r="A7" s="170"/>
      <c r="B7" s="143" t="s">
        <v>101</v>
      </c>
      <c r="C7" s="140">
        <v>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74"/>
      <c r="O7" s="174"/>
      <c r="P7" s="139">
        <v>2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5">
        <f>表1_3435[[#This Row],[列3]]+D7-E7+F7-G7+H7-I7+J7-K7+L7-M7+N7-O7+P7-Q7+R7-S7+T7-U7+V7-W7+X7-Y7+Z7-AA7</f>
        <v>2</v>
      </c>
    </row>
    <row r="8" ht="17.1" customHeight="1" spans="1:28">
      <c r="A8" s="169" t="s">
        <v>163</v>
      </c>
      <c r="B8" s="139" t="s">
        <v>89</v>
      </c>
      <c r="C8" s="140">
        <v>0</v>
      </c>
      <c r="D8" s="133"/>
      <c r="E8" s="133"/>
      <c r="F8" s="133"/>
      <c r="G8" s="133"/>
      <c r="H8" s="133"/>
      <c r="I8" s="133"/>
      <c r="J8" s="133"/>
      <c r="K8" s="133"/>
      <c r="L8" s="133">
        <v>8</v>
      </c>
      <c r="M8" s="133"/>
      <c r="N8" s="154"/>
      <c r="O8" s="154">
        <v>2</v>
      </c>
      <c r="P8" s="133">
        <v>19</v>
      </c>
      <c r="Q8" s="133">
        <v>2</v>
      </c>
      <c r="R8" s="133"/>
      <c r="S8" s="133"/>
      <c r="T8" s="133"/>
      <c r="U8" s="133">
        <v>6</v>
      </c>
      <c r="V8" s="133"/>
      <c r="W8" s="133"/>
      <c r="X8" s="133"/>
      <c r="Y8" s="133">
        <v>2</v>
      </c>
      <c r="Z8" s="133"/>
      <c r="AA8" s="133"/>
      <c r="AB8" s="135">
        <f>表1_3435[[#This Row],[列3]]+D8-E8+F8-G8+H8-I8+J8-K8+L8-M8+N8-O8+P8-Q8+R8-S8+T8-U8+V8-W8+X8-Y8+Z8-AA8</f>
        <v>15</v>
      </c>
    </row>
    <row r="9" ht="17.1" customHeight="1" spans="1:28">
      <c r="A9" s="170"/>
      <c r="B9" s="142" t="s">
        <v>164</v>
      </c>
      <c r="C9" s="140">
        <v>0</v>
      </c>
      <c r="D9" s="133">
        <v>4.5</v>
      </c>
      <c r="E9" s="133"/>
      <c r="F9" s="133"/>
      <c r="G9" s="133"/>
      <c r="H9" s="133"/>
      <c r="I9" s="133"/>
      <c r="J9" s="133">
        <v>1</v>
      </c>
      <c r="K9" s="133">
        <v>1</v>
      </c>
      <c r="L9" s="133"/>
      <c r="M9" s="133">
        <v>1</v>
      </c>
      <c r="N9" s="154"/>
      <c r="O9" s="154"/>
      <c r="P9" s="133">
        <v>2</v>
      </c>
      <c r="Q9" s="133"/>
      <c r="R9" s="133"/>
      <c r="S9" s="133">
        <v>1</v>
      </c>
      <c r="T9" s="133"/>
      <c r="U9" s="133"/>
      <c r="V9" s="133"/>
      <c r="W9" s="133">
        <v>2</v>
      </c>
      <c r="X9" s="133"/>
      <c r="Y9" s="133">
        <v>1</v>
      </c>
      <c r="Z9" s="133">
        <v>3</v>
      </c>
      <c r="AA9" s="133"/>
      <c r="AB9" s="135">
        <f>表1_3435[[#This Row],[列3]]+D9-E9+F9-G9+H9-I9+J9-K9+L9-M9+N9-O9+P9-Q9+R9-S9+T9-U9+V9-W9+X9-Y9+Z9-AA9</f>
        <v>4.5</v>
      </c>
    </row>
    <row r="10" ht="17.1" customHeight="1" spans="1:28">
      <c r="A10" s="170"/>
      <c r="B10" s="143" t="s">
        <v>191</v>
      </c>
      <c r="C10" s="140">
        <v>0</v>
      </c>
      <c r="D10" s="133"/>
      <c r="E10" s="133"/>
      <c r="F10" s="133">
        <v>1</v>
      </c>
      <c r="G10" s="133"/>
      <c r="H10" s="133">
        <v>1</v>
      </c>
      <c r="I10" s="133"/>
      <c r="J10" s="133"/>
      <c r="K10" s="133">
        <v>1</v>
      </c>
      <c r="L10" s="133"/>
      <c r="M10" s="133"/>
      <c r="N10" s="154">
        <v>1</v>
      </c>
      <c r="O10" s="154"/>
      <c r="P10" s="133">
        <v>2</v>
      </c>
      <c r="Q10" s="133">
        <v>1</v>
      </c>
      <c r="R10" s="133"/>
      <c r="S10" s="133"/>
      <c r="T10" s="133"/>
      <c r="U10" s="133"/>
      <c r="V10" s="133"/>
      <c r="W10" s="133"/>
      <c r="X10" s="133"/>
      <c r="Y10" s="133">
        <v>2</v>
      </c>
      <c r="Z10" s="133">
        <v>2</v>
      </c>
      <c r="AA10" s="133"/>
      <c r="AB10" s="135">
        <f>表1_3435[[#This Row],[列3]]+D10-E10+F10-G10+H10-I10+J10-K10+L10-M10+N10-O10+P10-Q10+R10-S10+T10-U10+V10-W10+X10-Y10+Z10-AA10</f>
        <v>3</v>
      </c>
    </row>
    <row r="11" ht="17.1" customHeight="1" spans="1:28">
      <c r="A11" s="170"/>
      <c r="B11" s="143" t="s">
        <v>192</v>
      </c>
      <c r="C11" s="140">
        <v>0</v>
      </c>
      <c r="D11" s="133"/>
      <c r="E11" s="133"/>
      <c r="F11" s="133"/>
      <c r="G11" s="133"/>
      <c r="H11" s="133"/>
      <c r="I11" s="133"/>
      <c r="J11" s="133"/>
      <c r="K11" s="133"/>
      <c r="L11" s="133">
        <v>1.5</v>
      </c>
      <c r="M11" s="133">
        <v>3</v>
      </c>
      <c r="N11" s="154">
        <v>3</v>
      </c>
      <c r="O11" s="154"/>
      <c r="P11" s="133">
        <v>2</v>
      </c>
      <c r="Q11" s="133"/>
      <c r="R11" s="133"/>
      <c r="S11" s="133">
        <v>1.5</v>
      </c>
      <c r="T11" s="133"/>
      <c r="U11" s="133"/>
      <c r="V11" s="133"/>
      <c r="W11" s="133">
        <v>1.5</v>
      </c>
      <c r="X11" s="133">
        <v>1.5</v>
      </c>
      <c r="Y11" s="133"/>
      <c r="Z11" s="133"/>
      <c r="AA11" s="133"/>
      <c r="AB11" s="135">
        <f>表1_3435[[#This Row],[列3]]+D11-E11+F11-G11+H11-I11+J11-K11+L11-M11+N11-O11+P11-Q11+R11-S11+T11-U11+V11-W11+X11-Y11+Z11-AA11</f>
        <v>2</v>
      </c>
    </row>
    <row r="12" ht="17.1" customHeight="1" spans="1:28">
      <c r="A12" s="169" t="s">
        <v>167</v>
      </c>
      <c r="B12" s="139" t="s">
        <v>104</v>
      </c>
      <c r="C12" s="140">
        <v>0</v>
      </c>
      <c r="D12" s="133"/>
      <c r="E12" s="133"/>
      <c r="F12" s="133"/>
      <c r="G12" s="133"/>
      <c r="H12" s="133"/>
      <c r="I12" s="133"/>
      <c r="J12" s="133"/>
      <c r="K12" s="133">
        <v>1</v>
      </c>
      <c r="L12" s="133">
        <v>1</v>
      </c>
      <c r="M12" s="133"/>
      <c r="N12" s="154">
        <v>2</v>
      </c>
      <c r="O12" s="154"/>
      <c r="P12" s="133">
        <v>2</v>
      </c>
      <c r="Q12" s="133"/>
      <c r="R12" s="133"/>
      <c r="S12" s="133">
        <v>1</v>
      </c>
      <c r="T12" s="133">
        <v>1</v>
      </c>
      <c r="U12" s="133"/>
      <c r="V12" s="133">
        <v>2</v>
      </c>
      <c r="W12" s="133"/>
      <c r="X12" s="133">
        <v>5</v>
      </c>
      <c r="Y12" s="133"/>
      <c r="Z12" s="133"/>
      <c r="AA12" s="133"/>
      <c r="AB12" s="135">
        <f>表1_3435[[#This Row],[列3]]+D12-E12+F12-G12+H12-I12+J12-K12+L12-M12+N12-O12+P12-Q12+R12-S12+T12-U12+V12-W12+X12-Y12+Z12-AA12</f>
        <v>11</v>
      </c>
    </row>
    <row r="13" ht="17.1" customHeight="1" spans="1:28">
      <c r="A13" s="170"/>
      <c r="B13" s="143" t="s">
        <v>103</v>
      </c>
      <c r="C13" s="140">
        <v>0</v>
      </c>
      <c r="D13" s="133"/>
      <c r="E13" s="133"/>
      <c r="F13" s="133"/>
      <c r="G13" s="133"/>
      <c r="H13" s="133"/>
      <c r="I13" s="133"/>
      <c r="J13" s="133">
        <v>2</v>
      </c>
      <c r="K13" s="133"/>
      <c r="L13" s="133">
        <v>7</v>
      </c>
      <c r="M13" s="133"/>
      <c r="N13" s="154">
        <v>3</v>
      </c>
      <c r="O13" s="154"/>
      <c r="P13" s="133">
        <v>3</v>
      </c>
      <c r="Q13" s="133"/>
      <c r="R13" s="133"/>
      <c r="S13" s="133">
        <v>2</v>
      </c>
      <c r="T13" s="133"/>
      <c r="U13" s="133">
        <v>1</v>
      </c>
      <c r="V13" s="133">
        <v>2</v>
      </c>
      <c r="W13" s="133"/>
      <c r="X13" s="133">
        <v>2</v>
      </c>
      <c r="Y13" s="133"/>
      <c r="Z13" s="133">
        <v>6</v>
      </c>
      <c r="AA13" s="133"/>
      <c r="AB13" s="135">
        <f>表1_3435[[#This Row],[列3]]+D13-E13+F13-G13+H13-I13+J13-K13+L13-M13+N13-O13+P13-Q13+R13-S13+T13-U13+V13-W13+X13-Y13+Z13-AA13</f>
        <v>22</v>
      </c>
    </row>
    <row r="14" ht="17.1" customHeight="1" spans="1:28">
      <c r="A14" s="170"/>
      <c r="B14" s="143" t="s">
        <v>38</v>
      </c>
      <c r="C14" s="140">
        <v>0</v>
      </c>
      <c r="D14" s="133"/>
      <c r="E14" s="133"/>
      <c r="F14" s="133"/>
      <c r="G14" s="133"/>
      <c r="H14" s="133"/>
      <c r="I14" s="133"/>
      <c r="J14" s="133">
        <v>5</v>
      </c>
      <c r="K14" s="133"/>
      <c r="L14" s="133">
        <v>2</v>
      </c>
      <c r="M14" s="133"/>
      <c r="N14" s="154"/>
      <c r="O14" s="154"/>
      <c r="P14" s="133">
        <v>4</v>
      </c>
      <c r="Q14" s="133"/>
      <c r="R14" s="133"/>
      <c r="S14" s="133">
        <v>1</v>
      </c>
      <c r="T14" s="133">
        <v>6</v>
      </c>
      <c r="U14" s="133"/>
      <c r="V14" s="133"/>
      <c r="W14" s="133">
        <v>3</v>
      </c>
      <c r="X14" s="133">
        <v>1</v>
      </c>
      <c r="Y14" s="133"/>
      <c r="Z14" s="133">
        <v>5</v>
      </c>
      <c r="AA14" s="133"/>
      <c r="AB14" s="135">
        <f>表1_3435[[#This Row],[列3]]+D14-E14+F14-G14+H14-I14+J14-K14+L14-M14+N14-O14+P14-Q14+R14-S14+T14-U14+V14-W14+X14-Y14+Z14-AA14</f>
        <v>19</v>
      </c>
    </row>
    <row r="15" ht="17.1" customHeight="1" spans="1:28">
      <c r="A15" s="170"/>
      <c r="B15" s="143" t="s">
        <v>100</v>
      </c>
      <c r="C15" s="140">
        <v>0</v>
      </c>
      <c r="D15" s="143"/>
      <c r="E15" s="143"/>
      <c r="F15" s="143">
        <v>1</v>
      </c>
      <c r="G15" s="143"/>
      <c r="H15" s="143"/>
      <c r="I15" s="143"/>
      <c r="J15" s="143">
        <v>4</v>
      </c>
      <c r="K15" s="143">
        <v>1</v>
      </c>
      <c r="L15" s="143">
        <v>6</v>
      </c>
      <c r="M15" s="143"/>
      <c r="N15" s="175"/>
      <c r="O15" s="175">
        <v>10</v>
      </c>
      <c r="P15" s="143">
        <v>5</v>
      </c>
      <c r="Q15" s="143"/>
      <c r="R15" s="143">
        <v>2</v>
      </c>
      <c r="S15" s="143"/>
      <c r="T15" s="143">
        <v>9</v>
      </c>
      <c r="U15" s="143"/>
      <c r="V15" s="143">
        <v>4</v>
      </c>
      <c r="W15" s="143"/>
      <c r="X15" s="143">
        <v>7</v>
      </c>
      <c r="Y15" s="143"/>
      <c r="Z15" s="143">
        <v>9</v>
      </c>
      <c r="AA15" s="143"/>
      <c r="AB15" s="135">
        <f>表1_3435[[#This Row],[列3]]+D15-E15+F15-G15+H15-I15+J15-K15+L15-M15+N15-O15+P15-Q15+R15-S15+T15-U15+V15-W15+X15-Y15+Z15-AA15</f>
        <v>36</v>
      </c>
    </row>
    <row r="16" ht="17.1" customHeight="1" spans="1:28">
      <c r="A16" s="170"/>
      <c r="B16" s="143" t="s">
        <v>36</v>
      </c>
      <c r="C16" s="140">
        <v>0</v>
      </c>
      <c r="D16" s="133"/>
      <c r="E16" s="133"/>
      <c r="F16" s="133">
        <v>2</v>
      </c>
      <c r="G16" s="133"/>
      <c r="H16" s="133">
        <v>1</v>
      </c>
      <c r="I16" s="133"/>
      <c r="J16" s="133">
        <v>3</v>
      </c>
      <c r="K16" s="133">
        <v>1</v>
      </c>
      <c r="L16" s="133">
        <v>3</v>
      </c>
      <c r="M16" s="133"/>
      <c r="N16" s="154">
        <v>2</v>
      </c>
      <c r="O16" s="154"/>
      <c r="P16" s="133">
        <v>6</v>
      </c>
      <c r="Q16" s="133"/>
      <c r="R16" s="133">
        <v>4</v>
      </c>
      <c r="S16" s="133"/>
      <c r="T16" s="133">
        <v>4</v>
      </c>
      <c r="U16" s="133"/>
      <c r="V16" s="133">
        <v>2</v>
      </c>
      <c r="W16" s="133"/>
      <c r="X16" s="133">
        <v>7</v>
      </c>
      <c r="Y16" s="133"/>
      <c r="Z16" s="133">
        <v>8</v>
      </c>
      <c r="AA16" s="133"/>
      <c r="AB16" s="135">
        <f>表1_3435[[#This Row],[列3]]+D16-E16+F16-G16+H16-I16+J16-K16+L16-M16+N16-O16+P16-Q16+R16-S16+T16-U16+V16-W16+X16-Y16+Z16-AA16</f>
        <v>41</v>
      </c>
    </row>
    <row r="17" ht="17.1" customHeight="1" spans="1:28">
      <c r="A17" s="170"/>
      <c r="B17" s="143" t="s">
        <v>102</v>
      </c>
      <c r="C17" s="140">
        <v>0</v>
      </c>
      <c r="D17" s="133"/>
      <c r="E17" s="133"/>
      <c r="F17" s="133">
        <v>2</v>
      </c>
      <c r="G17" s="133"/>
      <c r="H17" s="133">
        <v>3</v>
      </c>
      <c r="I17" s="133"/>
      <c r="J17" s="133">
        <v>1</v>
      </c>
      <c r="K17" s="133"/>
      <c r="L17" s="133">
        <v>2.5</v>
      </c>
      <c r="M17" s="133"/>
      <c r="N17" s="154">
        <v>2</v>
      </c>
      <c r="O17" s="154"/>
      <c r="P17" s="133">
        <v>5</v>
      </c>
      <c r="Q17" s="133"/>
      <c r="R17" s="133"/>
      <c r="S17" s="133"/>
      <c r="T17" s="133">
        <v>7</v>
      </c>
      <c r="U17" s="133"/>
      <c r="V17" s="133">
        <v>1</v>
      </c>
      <c r="W17" s="133"/>
      <c r="X17" s="133">
        <v>1</v>
      </c>
      <c r="Y17" s="133"/>
      <c r="Z17" s="133">
        <v>4</v>
      </c>
      <c r="AA17" s="133"/>
      <c r="AB17" s="135">
        <f>表1_3435[[#This Row],[列3]]+D17-E17+F17-G17+H17-I17+J17-K17+L17-M17+N17-O17+P17-Q17+R17-S17+T17-U17+V17-W17+X17-Y17+Z17-AA17</f>
        <v>28.5</v>
      </c>
    </row>
    <row r="18" ht="17.1" customHeight="1" spans="1:28">
      <c r="A18" s="170"/>
      <c r="B18" s="143" t="s">
        <v>115</v>
      </c>
      <c r="C18" s="140">
        <v>0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54"/>
      <c r="O18" s="154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5">
        <f>表1_3435[[#This Row],[列3]]+D18-E18+F18-G18+H18-I18+J18-K18+L18-M18+N18-O18+P18-Q18+R18-S18+T18-U18+V18-W18+X18-Y18+Z18-AA18</f>
        <v>0</v>
      </c>
    </row>
    <row r="19" ht="17.1" customHeight="1" spans="1:28">
      <c r="A19" s="170"/>
      <c r="B19" s="143" t="s">
        <v>118</v>
      </c>
      <c r="C19" s="140">
        <v>0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54"/>
      <c r="O19" s="154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5">
        <f>表1_3435[[#This Row],[列3]]+D19-E19+F19-G19+H19-I19+J19-K19+L19-M19+N19-O19+P19-Q19+R19-S19+T19-U19+V19-W19+X19-Y19+Z19-AA19</f>
        <v>0</v>
      </c>
    </row>
    <row r="20" ht="17.1" customHeight="1" spans="1:28">
      <c r="A20" s="170"/>
      <c r="B20" s="143" t="s">
        <v>49</v>
      </c>
      <c r="C20" s="140">
        <v>0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54">
        <v>1</v>
      </c>
      <c r="O20" s="154"/>
      <c r="P20" s="133">
        <v>2</v>
      </c>
      <c r="Q20" s="133"/>
      <c r="R20" s="133"/>
      <c r="S20" s="133">
        <v>1</v>
      </c>
      <c r="T20" s="133">
        <v>7</v>
      </c>
      <c r="U20" s="133"/>
      <c r="V20" s="133">
        <v>1</v>
      </c>
      <c r="W20" s="133"/>
      <c r="X20" s="133">
        <v>2</v>
      </c>
      <c r="Y20" s="133"/>
      <c r="Z20" s="133">
        <v>2</v>
      </c>
      <c r="AA20" s="133"/>
      <c r="AB20" s="135">
        <f>表1_3435[[#This Row],[列3]]+D20-E20+F20-G20+H20-I20+J20-K20+L20-M20+N20-O20+P20-Q20+R20-S20+T20-U20+V20-W20+X20-Y20+Z20-AA20</f>
        <v>14</v>
      </c>
    </row>
    <row r="21" ht="17.1" customHeight="1" spans="1:28">
      <c r="A21" s="170"/>
      <c r="B21" s="143" t="s">
        <v>121</v>
      </c>
      <c r="C21" s="140">
        <v>0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54"/>
      <c r="O21" s="154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5">
        <f>表1_3435[[#This Row],[列3]]+D21-E21+F21-G21+H21-I21+J21-K21+L21-M21+N21-O21+P21-Q21+R21-S21+T21-U21+V21-W21+X21-Y21+Z21-AA21</f>
        <v>0</v>
      </c>
    </row>
    <row r="22" ht="17.1" customHeight="1" spans="1:28">
      <c r="A22" s="169" t="s">
        <v>168</v>
      </c>
      <c r="B22" s="139" t="s">
        <v>141</v>
      </c>
      <c r="C22" s="140">
        <v>0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54"/>
      <c r="O22" s="154"/>
      <c r="P22" s="133">
        <v>2</v>
      </c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5">
        <f>表1_3435[[#This Row],[列3]]+D22-E22+F22-G22+H22-I22+J22-K22+L22-M22+N22-O22+P22-Q22+R22-S22+T22-U22+V22-W22+X22-Y22+Z22-AA22</f>
        <v>2</v>
      </c>
    </row>
    <row r="23" ht="17.1" customHeight="1" spans="1:28">
      <c r="A23" s="170"/>
      <c r="B23" s="143" t="s">
        <v>37</v>
      </c>
      <c r="C23" s="140">
        <v>0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54"/>
      <c r="O23" s="154"/>
      <c r="P23" s="133">
        <v>2</v>
      </c>
      <c r="Q23" s="133"/>
      <c r="R23" s="133">
        <v>1</v>
      </c>
      <c r="S23" s="133"/>
      <c r="T23" s="133">
        <v>2</v>
      </c>
      <c r="U23" s="133"/>
      <c r="V23" s="133"/>
      <c r="W23" s="133"/>
      <c r="X23" s="133">
        <v>5</v>
      </c>
      <c r="Y23" s="133"/>
      <c r="Z23" s="133">
        <v>1</v>
      </c>
      <c r="AA23" s="133"/>
      <c r="AB23" s="135">
        <f>表1_3435[[#This Row],[列3]]+D23-E23+F23-G23+H23-I23+J23-K23+L23-M23+N23-O23+P23-Q23+R23-S23+T23-U23+V23-W23+X23-Y23+Z23-AA23</f>
        <v>11</v>
      </c>
    </row>
    <row r="24" ht="17.1" customHeight="1" spans="1:28">
      <c r="A24" s="170"/>
      <c r="B24" s="146" t="s">
        <v>98</v>
      </c>
      <c r="C24" s="140">
        <v>0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54"/>
      <c r="O24" s="154"/>
      <c r="P24" s="133">
        <v>2</v>
      </c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5">
        <f>表1_3435[[#This Row],[列3]]+D24-E24+F24-G24+H24-I24+J24-K24+L24-M24+N24-O24+P24-Q24+R24-S24+T24-U24+V24-W24+X24-Y24+Z24-AA24</f>
        <v>2</v>
      </c>
    </row>
    <row r="25" ht="17.1" customHeight="1" spans="1:28">
      <c r="A25" s="171"/>
      <c r="B25" s="143" t="s">
        <v>143</v>
      </c>
      <c r="C25" s="140">
        <v>0</v>
      </c>
      <c r="D25" s="133"/>
      <c r="E25" s="133"/>
      <c r="F25" s="133"/>
      <c r="G25" s="133"/>
      <c r="H25" s="133"/>
      <c r="I25" s="133"/>
      <c r="J25" s="133"/>
      <c r="K25" s="133"/>
      <c r="L25" s="133">
        <v>9</v>
      </c>
      <c r="M25" s="133"/>
      <c r="N25" s="154"/>
      <c r="O25" s="154"/>
      <c r="P25" s="133">
        <v>2</v>
      </c>
      <c r="Q25" s="133"/>
      <c r="R25" s="133"/>
      <c r="S25" s="133"/>
      <c r="T25" s="133"/>
      <c r="U25" s="133"/>
      <c r="V25" s="133"/>
      <c r="W25" s="133">
        <v>3</v>
      </c>
      <c r="X25" s="133"/>
      <c r="Y25" s="133"/>
      <c r="Z25" s="133"/>
      <c r="AA25" s="133">
        <v>1</v>
      </c>
      <c r="AB25" s="135">
        <f>表1_3435[[#This Row],[列3]]+D25-E25+F25-G25+H25-I25+J25-K25+L25-M25+N25-O25+P25-Q25+R25-S25+T25-U25+V25-W25+X25-Y25+Z25-AA25</f>
        <v>7</v>
      </c>
    </row>
    <row r="26" ht="17.1" customHeight="1" spans="1:28">
      <c r="A26" s="169" t="s">
        <v>169</v>
      </c>
      <c r="B26" s="139" t="s">
        <v>133</v>
      </c>
      <c r="C26" s="140">
        <v>0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54"/>
      <c r="O26" s="154"/>
      <c r="P26" s="133">
        <v>2</v>
      </c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5">
        <f>表1_3435[[#This Row],[列3]]+D26-E26+F26-G26+H26-I26+J26-K26+L26-M26+N26-O26+P26-Q26+R26-S26+T26-U26+V26-W26+X26-Y26+Z26-AA26</f>
        <v>2</v>
      </c>
    </row>
    <row r="27" ht="17.1" customHeight="1" spans="1:28">
      <c r="A27" s="170"/>
      <c r="B27" s="143" t="s">
        <v>134</v>
      </c>
      <c r="C27" s="140">
        <v>0</v>
      </c>
      <c r="D27" s="133"/>
      <c r="E27" s="133"/>
      <c r="F27" s="133"/>
      <c r="G27" s="133"/>
      <c r="H27" s="133"/>
      <c r="I27" s="133"/>
      <c r="J27" s="133"/>
      <c r="K27" s="133"/>
      <c r="L27" s="133">
        <v>2</v>
      </c>
      <c r="M27" s="133"/>
      <c r="N27" s="154">
        <v>6</v>
      </c>
      <c r="O27" s="154"/>
      <c r="P27" s="133">
        <v>6</v>
      </c>
      <c r="Q27" s="133"/>
      <c r="R27" s="133"/>
      <c r="S27" s="133"/>
      <c r="T27" s="133"/>
      <c r="U27" s="133"/>
      <c r="V27" s="133">
        <v>3</v>
      </c>
      <c r="W27" s="133"/>
      <c r="X27" s="133"/>
      <c r="Y27" s="133"/>
      <c r="Z27" s="133"/>
      <c r="AA27" s="133"/>
      <c r="AB27" s="135">
        <f>表1_3435[[#This Row],[列3]]+D27-E27+F27-G27+H27-I27+J27-K27+L27-M27+N27-O27+P27-Q27+R27-S27+T27-U27+V27-W27+X27-Y27+Z27-AA27</f>
        <v>17</v>
      </c>
    </row>
    <row r="28" ht="17.1" customHeight="1" spans="1:28">
      <c r="A28" s="170"/>
      <c r="B28" s="142" t="s">
        <v>135</v>
      </c>
      <c r="C28" s="140">
        <v>0</v>
      </c>
      <c r="D28" s="133"/>
      <c r="E28" s="133"/>
      <c r="F28" s="133"/>
      <c r="G28" s="133"/>
      <c r="H28" s="133"/>
      <c r="I28" s="133"/>
      <c r="J28" s="133"/>
      <c r="K28" s="133"/>
      <c r="L28" s="133">
        <v>4</v>
      </c>
      <c r="M28" s="133"/>
      <c r="N28" s="154">
        <v>4</v>
      </c>
      <c r="O28" s="154"/>
      <c r="P28" s="133">
        <v>4</v>
      </c>
      <c r="Q28" s="133"/>
      <c r="R28" s="133"/>
      <c r="S28" s="133"/>
      <c r="T28" s="133">
        <v>8</v>
      </c>
      <c r="U28" s="133"/>
      <c r="V28" s="133">
        <v>4</v>
      </c>
      <c r="W28" s="133"/>
      <c r="X28" s="133">
        <v>5</v>
      </c>
      <c r="Y28" s="133"/>
      <c r="Z28" s="133">
        <v>6</v>
      </c>
      <c r="AA28" s="133"/>
      <c r="AB28" s="135">
        <f>表1_3435[[#This Row],[列3]]+D28-E28+F28-G28+H28-I28+J28-K28+L28-M28+N28-O28+P28-Q28+R28-S28+T28-U28+V28-W28+X28-Y28+Z28-AA28</f>
        <v>35</v>
      </c>
    </row>
    <row r="29" ht="17.1" customHeight="1" spans="1:28">
      <c r="A29" s="170"/>
      <c r="B29" s="142" t="s">
        <v>85</v>
      </c>
      <c r="C29" s="140">
        <v>0</v>
      </c>
      <c r="D29" s="133"/>
      <c r="E29" s="133"/>
      <c r="F29" s="133"/>
      <c r="G29" s="133"/>
      <c r="H29" s="133"/>
      <c r="I29" s="133"/>
      <c r="J29" s="133"/>
      <c r="K29" s="133"/>
      <c r="L29" s="133">
        <v>5</v>
      </c>
      <c r="M29" s="133"/>
      <c r="N29" s="154">
        <v>2</v>
      </c>
      <c r="O29" s="154"/>
      <c r="P29" s="133"/>
      <c r="Q29" s="133">
        <v>1</v>
      </c>
      <c r="R29" s="133"/>
      <c r="S29" s="133"/>
      <c r="T29" s="133">
        <v>8</v>
      </c>
      <c r="U29" s="133"/>
      <c r="V29" s="133">
        <v>9</v>
      </c>
      <c r="W29" s="133"/>
      <c r="X29" s="133">
        <v>3</v>
      </c>
      <c r="Y29" s="133"/>
      <c r="Z29" s="133">
        <v>5</v>
      </c>
      <c r="AA29" s="133"/>
      <c r="AB29" s="135">
        <f>表1_3435[[#This Row],[列3]]+D29-E29+F29-G29+H29-I29+J29-K29+L29-M29+N29-O29+P29-Q29+R29-S29+T29-U29+V29-W29+X29-Y29+Z29-AA29</f>
        <v>31</v>
      </c>
    </row>
    <row r="30" ht="17.1" customHeight="1" spans="1:28">
      <c r="A30" s="170"/>
      <c r="B30" s="142" t="s">
        <v>136</v>
      </c>
      <c r="C30" s="140">
        <v>0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54"/>
      <c r="O30" s="154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76">
        <f>表1_3435[[#This Row],[列3]]+D30-E30+F30-G30+H30-I30+J30-K30+L30-M30+N30-O30+P30-Q30+R30-S30+T30-U30+V30-W30+X30-Y30+Z30-AA30</f>
        <v>0</v>
      </c>
    </row>
    <row r="31" ht="17.1" customHeight="1" spans="1:28">
      <c r="A31" s="170"/>
      <c r="B31" s="142" t="s">
        <v>170</v>
      </c>
      <c r="C31" s="140">
        <v>0</v>
      </c>
      <c r="D31" s="133"/>
      <c r="E31" s="133"/>
      <c r="F31" s="133"/>
      <c r="G31" s="133"/>
      <c r="H31" s="133"/>
      <c r="I31" s="133"/>
      <c r="J31" s="133"/>
      <c r="K31" s="133"/>
      <c r="L31" s="133">
        <v>4</v>
      </c>
      <c r="M31" s="133"/>
      <c r="N31" s="154">
        <v>6</v>
      </c>
      <c r="O31" s="154"/>
      <c r="P31" s="133">
        <v>4</v>
      </c>
      <c r="Q31" s="133"/>
      <c r="R31" s="133"/>
      <c r="S31" s="133"/>
      <c r="T31" s="133">
        <v>5</v>
      </c>
      <c r="U31" s="133"/>
      <c r="V31" s="133">
        <v>2</v>
      </c>
      <c r="W31" s="133"/>
      <c r="X31" s="133">
        <v>1</v>
      </c>
      <c r="Y31" s="133"/>
      <c r="Z31" s="133">
        <v>5</v>
      </c>
      <c r="AA31" s="133"/>
      <c r="AB31" s="135">
        <f>表1_3435[[#This Row],[列3]]+D31-E31+F31-G31+H31-I31+J31-K31+L31-M31+N31-O31+P31-Q31+R31-S31+T31-U31+V31-W31+X31-Y31+Z31-AA31</f>
        <v>27</v>
      </c>
    </row>
    <row r="32" ht="17.1" customHeight="1" spans="1:28">
      <c r="A32" s="170"/>
      <c r="B32" s="142" t="s">
        <v>171</v>
      </c>
      <c r="C32" s="140">
        <v>0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54"/>
      <c r="O32" s="154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5">
        <f>表1_3435[[#This Row],[列3]]+D32-E32+F32-G32+H32-I32+J32-K32+L32-M32+N32-O32+P32-Q32+R32-S32+T32-U32+V32-W32+X32-Y32+Z32-AA32</f>
        <v>0</v>
      </c>
    </row>
    <row r="33" ht="17.1" customHeight="1" spans="1:28">
      <c r="A33" s="170"/>
      <c r="B33" s="143" t="s">
        <v>107</v>
      </c>
      <c r="C33" s="140">
        <v>0</v>
      </c>
      <c r="D33" s="133"/>
      <c r="E33" s="133"/>
      <c r="F33" s="133"/>
      <c r="G33" s="133"/>
      <c r="H33" s="133"/>
      <c r="I33" s="133"/>
      <c r="J33" s="133"/>
      <c r="K33" s="133"/>
      <c r="L33" s="133">
        <v>4</v>
      </c>
      <c r="M33" s="133"/>
      <c r="N33" s="154">
        <v>4</v>
      </c>
      <c r="O33" s="154"/>
      <c r="P33" s="133">
        <v>8</v>
      </c>
      <c r="Q33" s="133"/>
      <c r="R33" s="133"/>
      <c r="S33" s="133"/>
      <c r="T33" s="133">
        <v>7</v>
      </c>
      <c r="U33" s="133"/>
      <c r="V33" s="133">
        <v>4</v>
      </c>
      <c r="W33" s="133"/>
      <c r="X33" s="133">
        <v>3</v>
      </c>
      <c r="Y33" s="133"/>
      <c r="Z33" s="133">
        <v>6</v>
      </c>
      <c r="AA33" s="133"/>
      <c r="AB33" s="135">
        <f>表1_3435[[#This Row],[列3]]+D33-E33+F33-G33+H33-I33+J33-K33+L33-M33+N33-O33+P33-Q33+R33-S33+T33-U33+V33-W33+X33-Y33+Z33-AA33</f>
        <v>36</v>
      </c>
    </row>
    <row r="34" ht="17.1" customHeight="1" spans="1:28">
      <c r="A34" s="169" t="s">
        <v>172</v>
      </c>
      <c r="B34" s="146" t="s">
        <v>173</v>
      </c>
      <c r="C34" s="140">
        <v>0</v>
      </c>
      <c r="D34" s="133"/>
      <c r="E34" s="133"/>
      <c r="F34" s="133"/>
      <c r="G34" s="133"/>
      <c r="H34" s="133"/>
      <c r="I34" s="133"/>
      <c r="J34" s="133">
        <v>1</v>
      </c>
      <c r="K34" s="133"/>
      <c r="L34" s="133">
        <v>2</v>
      </c>
      <c r="M34" s="133"/>
      <c r="N34" s="154">
        <v>4</v>
      </c>
      <c r="O34" s="154"/>
      <c r="P34" s="133">
        <v>6</v>
      </c>
      <c r="Q34" s="133"/>
      <c r="R34" s="133">
        <v>5</v>
      </c>
      <c r="S34" s="133"/>
      <c r="T34" s="133">
        <v>8</v>
      </c>
      <c r="U34" s="133"/>
      <c r="V34" s="133">
        <v>2</v>
      </c>
      <c r="W34" s="133"/>
      <c r="X34" s="133">
        <v>5</v>
      </c>
      <c r="Y34" s="133"/>
      <c r="Z34" s="133">
        <v>5</v>
      </c>
      <c r="AA34" s="133"/>
      <c r="AB34" s="135">
        <f>表1_3435[[#This Row],[列3]]+D34-E34+F34-G34+H34-I34+J34-K34+L34-M34+N34-O34+P34-Q34+R34-S34+T34-U34+V34-W34+X34-Y34+Z34-AA34</f>
        <v>38</v>
      </c>
    </row>
    <row r="35" ht="17.1" customHeight="1" spans="1:28">
      <c r="A35" s="170"/>
      <c r="B35" s="143" t="s">
        <v>122</v>
      </c>
      <c r="C35" s="140">
        <v>0</v>
      </c>
      <c r="D35" s="143">
        <v>1</v>
      </c>
      <c r="E35" s="143"/>
      <c r="F35" s="143">
        <v>2</v>
      </c>
      <c r="G35" s="143"/>
      <c r="H35" s="143"/>
      <c r="I35" s="143"/>
      <c r="J35" s="143"/>
      <c r="K35" s="143">
        <v>1</v>
      </c>
      <c r="L35" s="143"/>
      <c r="M35" s="143"/>
      <c r="N35" s="175"/>
      <c r="O35" s="175">
        <v>1.5</v>
      </c>
      <c r="P35" s="143">
        <v>2</v>
      </c>
      <c r="Q35" s="143">
        <v>1</v>
      </c>
      <c r="R35" s="143"/>
      <c r="S35" s="143"/>
      <c r="T35" s="143">
        <v>1</v>
      </c>
      <c r="U35" s="143"/>
      <c r="V35" s="143"/>
      <c r="W35" s="143">
        <v>1</v>
      </c>
      <c r="X35" s="143"/>
      <c r="Y35" s="143">
        <v>0.5</v>
      </c>
      <c r="Z35" s="143"/>
      <c r="AA35" s="143">
        <v>1</v>
      </c>
      <c r="AB35" s="135">
        <f>表1_3435[[#This Row],[列3]]+D35-E35+F35-G35+H35-I35+J35-K35+L35-M35+N35-O35+P35-Q35+R35-S35+T35-U35+V35-W35+X35-Y35+Z35-AA35</f>
        <v>0</v>
      </c>
    </row>
    <row r="36" ht="17.1" customHeight="1" spans="1:28">
      <c r="A36" s="170"/>
      <c r="B36" s="143" t="s">
        <v>123</v>
      </c>
      <c r="C36" s="140">
        <v>0</v>
      </c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54"/>
      <c r="O36" s="154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77">
        <f>表1_3435[[#This Row],[列3]]+D36-E36+F36-G36+H36-I36+J36-K36+L36-M36+N36-O36+P36-Q36+R36-S36+T36-U36+V36-W36+X36-Y36+Z36-AA36</f>
        <v>0</v>
      </c>
    </row>
    <row r="37" ht="17.1" customHeight="1" spans="1:28">
      <c r="A37" s="170"/>
      <c r="B37" s="143" t="s">
        <v>114</v>
      </c>
      <c r="C37" s="140">
        <v>0</v>
      </c>
      <c r="D37" s="133"/>
      <c r="E37" s="133"/>
      <c r="F37" s="133"/>
      <c r="G37" s="133"/>
      <c r="H37" s="133">
        <v>1</v>
      </c>
      <c r="I37" s="133"/>
      <c r="J37" s="133">
        <v>3</v>
      </c>
      <c r="K37" s="133">
        <v>1</v>
      </c>
      <c r="L37" s="133">
        <v>1</v>
      </c>
      <c r="M37" s="133"/>
      <c r="N37" s="154"/>
      <c r="O37" s="154">
        <v>1</v>
      </c>
      <c r="P37" s="133">
        <v>2</v>
      </c>
      <c r="Q37" s="133"/>
      <c r="R37" s="133"/>
      <c r="S37" s="133"/>
      <c r="T37" s="133"/>
      <c r="U37" s="133"/>
      <c r="V37" s="133"/>
      <c r="W37" s="133"/>
      <c r="X37" s="133">
        <v>1</v>
      </c>
      <c r="Y37" s="133"/>
      <c r="Z37" s="133">
        <v>1</v>
      </c>
      <c r="AA37" s="133"/>
      <c r="AB37" s="135">
        <f>表1_3435[[#This Row],[列3]]+D37-E37+F37-G37+H37-I37+J37-K37+L37-M37+N37-O37+P37-Q37+R37-S37+T37-U37+V37-W37+X37-Y37+Z37-AA37</f>
        <v>7</v>
      </c>
    </row>
    <row r="38" ht="17.1" customHeight="1" spans="1:28">
      <c r="A38" s="170"/>
      <c r="B38" s="143" t="s">
        <v>110</v>
      </c>
      <c r="C38" s="140">
        <v>0</v>
      </c>
      <c r="D38" s="133"/>
      <c r="E38" s="133">
        <v>4</v>
      </c>
      <c r="F38" s="133"/>
      <c r="G38" s="133"/>
      <c r="H38" s="133">
        <v>3</v>
      </c>
      <c r="I38" s="133">
        <v>3</v>
      </c>
      <c r="J38" s="133">
        <v>3</v>
      </c>
      <c r="K38" s="133">
        <v>2</v>
      </c>
      <c r="L38" s="133"/>
      <c r="M38" s="133"/>
      <c r="N38" s="154">
        <v>8</v>
      </c>
      <c r="O38" s="154"/>
      <c r="P38" s="133">
        <v>3</v>
      </c>
      <c r="Q38" s="133"/>
      <c r="R38" s="133">
        <v>6</v>
      </c>
      <c r="S38" s="133"/>
      <c r="T38" s="133">
        <v>8</v>
      </c>
      <c r="U38" s="133"/>
      <c r="V38" s="133">
        <v>11</v>
      </c>
      <c r="W38" s="133"/>
      <c r="X38" s="133">
        <v>6</v>
      </c>
      <c r="Y38" s="133"/>
      <c r="Z38" s="133"/>
      <c r="AA38" s="133"/>
      <c r="AB38" s="135">
        <f>表1_3435[[#This Row],[列3]]+D38-E38+F38-G38+H38-I38+J38-K38+L38-M38+N38-O38+P38-Q38+R38-S38+T38-U38+V38-W38+X38-Y38+Z38-AA38</f>
        <v>39</v>
      </c>
    </row>
    <row r="39" ht="17.1" customHeight="1" spans="1:28">
      <c r="A39" s="170"/>
      <c r="B39" s="142" t="s">
        <v>174</v>
      </c>
      <c r="C39" s="140">
        <v>0</v>
      </c>
      <c r="D39" s="133"/>
      <c r="E39" s="133"/>
      <c r="F39" s="133"/>
      <c r="G39" s="133"/>
      <c r="H39" s="133">
        <v>1</v>
      </c>
      <c r="I39" s="133"/>
      <c r="J39" s="133"/>
      <c r="K39" s="133"/>
      <c r="L39" s="133">
        <v>2</v>
      </c>
      <c r="M39" s="133"/>
      <c r="N39" s="154">
        <v>3</v>
      </c>
      <c r="O39" s="154"/>
      <c r="P39" s="128">
        <v>3</v>
      </c>
      <c r="Q39" s="133"/>
      <c r="R39" s="133">
        <v>4.5</v>
      </c>
      <c r="S39" s="133"/>
      <c r="T39" s="133">
        <v>1</v>
      </c>
      <c r="U39" s="133"/>
      <c r="V39" s="133"/>
      <c r="W39" s="133">
        <v>7</v>
      </c>
      <c r="X39" s="133">
        <v>3</v>
      </c>
      <c r="Y39" s="133"/>
      <c r="Z39" s="133">
        <v>6</v>
      </c>
      <c r="AA39" s="133"/>
      <c r="AB39" s="135">
        <f>表1_3435[[#This Row],[列3]]+D39-E39+F39-G39+H39-I39+J39-K39+L39-M39+N39-O39+P39-Q39+R39-S39+T39-U39+V39-W39+X39-Y39+Z39-AA39</f>
        <v>16.5</v>
      </c>
    </row>
    <row r="40" ht="17.1" customHeight="1" spans="1:28">
      <c r="A40" s="170"/>
      <c r="B40" s="143" t="s">
        <v>52</v>
      </c>
      <c r="C40" s="140">
        <v>0</v>
      </c>
      <c r="D40" s="133"/>
      <c r="E40" s="133"/>
      <c r="F40" s="133"/>
      <c r="G40" s="133"/>
      <c r="H40" s="133">
        <v>2</v>
      </c>
      <c r="I40" s="133">
        <v>2</v>
      </c>
      <c r="J40" s="133">
        <v>12</v>
      </c>
      <c r="K40" s="133">
        <v>2</v>
      </c>
      <c r="L40" s="133">
        <v>9</v>
      </c>
      <c r="M40" s="133"/>
      <c r="N40" s="154"/>
      <c r="O40" s="154">
        <v>6</v>
      </c>
      <c r="P40" s="133"/>
      <c r="Q40" s="154">
        <v>3</v>
      </c>
      <c r="R40" s="133"/>
      <c r="S40" s="133">
        <v>1</v>
      </c>
      <c r="T40" s="133"/>
      <c r="U40" s="133">
        <v>1</v>
      </c>
      <c r="V40" s="133"/>
      <c r="W40" s="133">
        <v>1</v>
      </c>
      <c r="X40" s="133">
        <v>1</v>
      </c>
      <c r="Y40" s="133"/>
      <c r="Z40" s="133">
        <v>6</v>
      </c>
      <c r="AA40" s="133"/>
      <c r="AB40" s="135">
        <f>表1_3435[[#This Row],[列3]]+D40-E40+F40-G40+H40-I40+J40-K40+L40-M40+N40-O40+P40-Q40+R40-S40+T40-U40+V40-W40+X40-Y40+Z40-AA40</f>
        <v>14</v>
      </c>
    </row>
    <row r="41" ht="17.1" customHeight="1" spans="1:28">
      <c r="A41" s="170"/>
      <c r="B41" s="143" t="s">
        <v>105</v>
      </c>
      <c r="C41" s="140">
        <v>0</v>
      </c>
      <c r="D41" s="133"/>
      <c r="E41" s="133">
        <v>10</v>
      </c>
      <c r="F41" s="133"/>
      <c r="G41" s="133"/>
      <c r="H41" s="133">
        <v>1</v>
      </c>
      <c r="I41" s="133"/>
      <c r="J41" s="133">
        <v>2</v>
      </c>
      <c r="K41" s="133"/>
      <c r="L41" s="133">
        <v>2</v>
      </c>
      <c r="M41" s="133"/>
      <c r="N41" s="154"/>
      <c r="O41" s="154"/>
      <c r="P41" s="133">
        <v>2</v>
      </c>
      <c r="Q41" s="133"/>
      <c r="R41" s="133"/>
      <c r="S41" s="133"/>
      <c r="T41" s="133">
        <v>1</v>
      </c>
      <c r="U41" s="133"/>
      <c r="V41" s="133"/>
      <c r="W41" s="133"/>
      <c r="X41" s="133">
        <v>1</v>
      </c>
      <c r="Y41" s="133"/>
      <c r="Z41" s="133">
        <v>1</v>
      </c>
      <c r="AA41" s="133"/>
      <c r="AB41" s="178">
        <f>表1_3435[[#This Row],[列3]]+D41-E41+F41-G41+H41-I41+J41-K41+L41-M41+N41-O41+P41-Q41+R41-S41+T41-U41+V41-W41+X41-Y41+Z41-AA41</f>
        <v>0</v>
      </c>
    </row>
    <row r="42" ht="17.1" customHeight="1" spans="1:28">
      <c r="A42" s="170"/>
      <c r="B42" s="143" t="s">
        <v>51</v>
      </c>
      <c r="C42" s="140">
        <v>0</v>
      </c>
      <c r="D42" s="133"/>
      <c r="E42" s="133">
        <v>5</v>
      </c>
      <c r="F42" s="133"/>
      <c r="G42" s="133"/>
      <c r="H42" s="133">
        <v>1</v>
      </c>
      <c r="I42" s="133">
        <v>5</v>
      </c>
      <c r="J42" s="133"/>
      <c r="K42" s="133">
        <v>2</v>
      </c>
      <c r="L42" s="133">
        <v>5</v>
      </c>
      <c r="M42" s="133"/>
      <c r="N42" s="154">
        <v>7</v>
      </c>
      <c r="O42" s="154"/>
      <c r="P42" s="133"/>
      <c r="Q42" s="133">
        <v>1</v>
      </c>
      <c r="R42" s="133">
        <v>8</v>
      </c>
      <c r="S42" s="133"/>
      <c r="T42" s="133">
        <v>8</v>
      </c>
      <c r="U42" s="133"/>
      <c r="V42" s="133"/>
      <c r="W42" s="133">
        <v>2</v>
      </c>
      <c r="X42" s="133">
        <v>5</v>
      </c>
      <c r="Y42" s="133"/>
      <c r="Z42" s="133">
        <v>3</v>
      </c>
      <c r="AA42" s="133"/>
      <c r="AB42" s="135">
        <f>表1_3435[[#This Row],[列3]]+D42-E42+F42-G42+H42-I42+J42-K42+L42-M42+N42-O42+P42-Q42+R42-S42+T42-U42+V42-W42+X42-Y42+Z42-AA42</f>
        <v>22</v>
      </c>
    </row>
    <row r="43" ht="17.1" customHeight="1" spans="1:28">
      <c r="A43" s="170"/>
      <c r="B43" s="143" t="s">
        <v>50</v>
      </c>
      <c r="C43" s="140">
        <v>0</v>
      </c>
      <c r="D43" s="133"/>
      <c r="E43" s="133">
        <v>2</v>
      </c>
      <c r="F43" s="133"/>
      <c r="G43" s="133"/>
      <c r="H43" s="133">
        <v>1</v>
      </c>
      <c r="I43" s="133">
        <v>2</v>
      </c>
      <c r="J43" s="133">
        <v>11</v>
      </c>
      <c r="K43" s="133"/>
      <c r="L43" s="133">
        <v>2</v>
      </c>
      <c r="M43" s="133"/>
      <c r="N43" s="154"/>
      <c r="O43" s="154"/>
      <c r="P43" s="133">
        <v>8</v>
      </c>
      <c r="Q43" s="133"/>
      <c r="R43" s="133">
        <v>7</v>
      </c>
      <c r="S43" s="133"/>
      <c r="T43" s="133">
        <v>10</v>
      </c>
      <c r="U43" s="133"/>
      <c r="V43" s="133">
        <v>4</v>
      </c>
      <c r="W43" s="133"/>
      <c r="X43" s="133">
        <v>8</v>
      </c>
      <c r="Y43" s="133"/>
      <c r="Z43" s="133">
        <v>7</v>
      </c>
      <c r="AA43" s="133"/>
      <c r="AB43" s="135">
        <f>表1_3435[[#This Row],[列3]]+D43-E43+F43-G43+H43-I43+J43-K43+L43-M43+N43-O43+P43-Q43+R43-S43+T43-U43+V43-W43+X43-Y43+Z43-AA43</f>
        <v>54</v>
      </c>
    </row>
    <row r="44" ht="17.1" customHeight="1" spans="1:28">
      <c r="A44" s="170"/>
      <c r="B44" s="143" t="s">
        <v>108</v>
      </c>
      <c r="C44" s="140">
        <v>0</v>
      </c>
      <c r="D44" s="133"/>
      <c r="E44" s="133">
        <v>4</v>
      </c>
      <c r="F44" s="133"/>
      <c r="G44" s="133"/>
      <c r="H44" s="133">
        <v>2</v>
      </c>
      <c r="I44" s="133">
        <v>7</v>
      </c>
      <c r="J44" s="133">
        <v>4</v>
      </c>
      <c r="K44" s="133">
        <v>3</v>
      </c>
      <c r="L44" s="133"/>
      <c r="M44" s="133">
        <v>3</v>
      </c>
      <c r="N44" s="154">
        <v>11</v>
      </c>
      <c r="O44" s="154"/>
      <c r="P44" s="133">
        <v>6</v>
      </c>
      <c r="Q44" s="133"/>
      <c r="R44" s="133">
        <v>8</v>
      </c>
      <c r="S44" s="133"/>
      <c r="T44" s="133">
        <v>10</v>
      </c>
      <c r="U44" s="133"/>
      <c r="V44" s="133"/>
      <c r="W44" s="133">
        <v>6</v>
      </c>
      <c r="X44" s="133">
        <v>8</v>
      </c>
      <c r="Y44" s="133"/>
      <c r="Z44" s="133">
        <v>9</v>
      </c>
      <c r="AA44" s="133"/>
      <c r="AB44" s="135">
        <f>表1_3435[[#This Row],[列3]]+D44-E44+F44-G44+H44-I44+J44-K44+L44-M44+N44-O44+P44-Q44+R44-S44+T44-U44+V44-W44+X44-Y44+Z44-AA44</f>
        <v>35</v>
      </c>
    </row>
    <row r="45" ht="17.1" customHeight="1" spans="1:28">
      <c r="A45" s="170"/>
      <c r="B45" s="142" t="s">
        <v>111</v>
      </c>
      <c r="C45" s="140">
        <v>0</v>
      </c>
      <c r="D45" s="133"/>
      <c r="E45" s="133"/>
      <c r="F45" s="133"/>
      <c r="G45" s="133"/>
      <c r="H45" s="133">
        <v>4</v>
      </c>
      <c r="I45" s="133">
        <v>1</v>
      </c>
      <c r="J45" s="133">
        <v>6</v>
      </c>
      <c r="K45" s="133"/>
      <c r="L45" s="133"/>
      <c r="M45" s="133">
        <v>1</v>
      </c>
      <c r="N45" s="154"/>
      <c r="O45" s="154"/>
      <c r="P45" s="133">
        <v>2</v>
      </c>
      <c r="Q45" s="133"/>
      <c r="R45" s="133">
        <v>5</v>
      </c>
      <c r="S45" s="133"/>
      <c r="T45" s="133">
        <v>5</v>
      </c>
      <c r="U45" s="133"/>
      <c r="V45" s="133"/>
      <c r="W45" s="133">
        <v>5</v>
      </c>
      <c r="X45" s="133">
        <v>4</v>
      </c>
      <c r="Y45" s="133"/>
      <c r="Z45" s="133">
        <v>9</v>
      </c>
      <c r="AA45" s="133"/>
      <c r="AB45" s="135">
        <f>表1_3435[[#This Row],[列3]]+D45-E45+F45-G45+H45-I45+J45-K45+L45-M45+N45-O45+P45-Q45+R45-S45+T45-U45+V45-W45+X45-Y45+Z45-AA45</f>
        <v>28</v>
      </c>
    </row>
    <row r="46" ht="17.1" customHeight="1" spans="1:28">
      <c r="A46" s="170"/>
      <c r="B46" s="142" t="s">
        <v>112</v>
      </c>
      <c r="C46" s="140">
        <v>0</v>
      </c>
      <c r="D46" s="133"/>
      <c r="E46" s="133"/>
      <c r="F46" s="133"/>
      <c r="G46" s="133"/>
      <c r="H46" s="133">
        <v>4</v>
      </c>
      <c r="I46" s="133"/>
      <c r="J46" s="133">
        <v>11</v>
      </c>
      <c r="K46" s="133"/>
      <c r="L46" s="133"/>
      <c r="M46" s="133"/>
      <c r="N46" s="154">
        <v>3</v>
      </c>
      <c r="O46" s="154"/>
      <c r="P46" s="133">
        <v>2</v>
      </c>
      <c r="Q46" s="133">
        <v>2</v>
      </c>
      <c r="R46" s="133">
        <v>6</v>
      </c>
      <c r="S46" s="133"/>
      <c r="T46" s="133">
        <v>5</v>
      </c>
      <c r="U46" s="133"/>
      <c r="V46" s="133">
        <v>4</v>
      </c>
      <c r="W46" s="133"/>
      <c r="X46" s="133">
        <v>6</v>
      </c>
      <c r="Y46" s="133"/>
      <c r="Z46" s="133">
        <v>1</v>
      </c>
      <c r="AA46" s="133"/>
      <c r="AB46" s="135">
        <f>表1_3435[[#This Row],[列3]]+D46-E46+F46-G46+H46-I46+J46-K46+L46-M46+N46-O46+P46-Q46+R46-S46+T46-U46+V46-W46+X46-Y46+Z46-AA46</f>
        <v>40</v>
      </c>
    </row>
    <row r="47" ht="17.1" customHeight="1" spans="1:28">
      <c r="A47" s="170"/>
      <c r="B47" s="142" t="s">
        <v>113</v>
      </c>
      <c r="C47" s="140">
        <v>0</v>
      </c>
      <c r="D47" s="133"/>
      <c r="E47" s="133">
        <v>8</v>
      </c>
      <c r="F47" s="133"/>
      <c r="G47" s="133"/>
      <c r="H47" s="133">
        <v>2</v>
      </c>
      <c r="I47" s="133">
        <v>7</v>
      </c>
      <c r="J47" s="133">
        <v>12</v>
      </c>
      <c r="K47" s="133"/>
      <c r="L47" s="133">
        <v>9</v>
      </c>
      <c r="M47" s="133"/>
      <c r="N47" s="154">
        <v>3</v>
      </c>
      <c r="O47" s="154"/>
      <c r="P47" s="133">
        <v>2</v>
      </c>
      <c r="Q47" s="133"/>
      <c r="R47" s="133">
        <v>6</v>
      </c>
      <c r="S47" s="133"/>
      <c r="T47" s="133"/>
      <c r="U47" s="133">
        <v>1</v>
      </c>
      <c r="V47" s="133">
        <v>2</v>
      </c>
      <c r="W47" s="133"/>
      <c r="X47" s="133">
        <v>5</v>
      </c>
      <c r="Y47" s="133"/>
      <c r="Z47" s="133">
        <v>9</v>
      </c>
      <c r="AA47" s="133"/>
      <c r="AB47" s="135">
        <f>表1_3435[[#This Row],[列3]]+D47-E47+F47-G47+H47-I47+J47-K47+L47-M47+N47-O47+P47-Q47+R47-S47+T47-U47+V47-W47+X47-Y47+Z47-AA47</f>
        <v>34</v>
      </c>
    </row>
    <row r="48" ht="17.1" customHeight="1" spans="1:28">
      <c r="A48" s="170"/>
      <c r="B48" s="143" t="s">
        <v>54</v>
      </c>
      <c r="C48" s="140">
        <v>0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54"/>
      <c r="O48" s="154">
        <v>3.5</v>
      </c>
      <c r="P48" s="133">
        <v>2.5</v>
      </c>
      <c r="Q48" s="133"/>
      <c r="R48" s="133"/>
      <c r="S48" s="133"/>
      <c r="T48" s="133"/>
      <c r="U48" s="133"/>
      <c r="V48" s="133"/>
      <c r="W48" s="133"/>
      <c r="X48" s="133"/>
      <c r="Y48" s="133">
        <v>2</v>
      </c>
      <c r="Z48" s="133">
        <v>3</v>
      </c>
      <c r="AA48" s="133"/>
      <c r="AB48" s="177">
        <f>表1_3435[[#This Row],[列3]]+D48-E48+F48-G48+H48-I48+J48-K48+L48-M48+N48-O48+P48-Q48+R48-S48+T48-U48+V48-W48+X48-Y48+Z48-AA48</f>
        <v>0</v>
      </c>
    </row>
    <row r="49" ht="17.1" customHeight="1" spans="1:28">
      <c r="A49" s="170"/>
      <c r="B49" s="143" t="s">
        <v>193</v>
      </c>
      <c r="C49" s="140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54"/>
      <c r="O49" s="154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>
        <v>0.5</v>
      </c>
      <c r="AA49" s="133"/>
      <c r="AB49" s="178">
        <f>表1_3435[[#This Row],[列3]]+D49-E49+F49-G49+H49-I49+J49-K49+L49-M49+N49-O49+P49-Q49+R49-S49+T49-U49+V49-W49+X49-Y49+Z49-AA49</f>
        <v>0.5</v>
      </c>
    </row>
    <row r="50" ht="17.1" customHeight="1" spans="1:28">
      <c r="A50" s="170"/>
      <c r="B50" s="143" t="s">
        <v>176</v>
      </c>
      <c r="C50" s="140">
        <v>0</v>
      </c>
      <c r="D50" s="133"/>
      <c r="E50" s="133"/>
      <c r="F50" s="133"/>
      <c r="G50" s="133"/>
      <c r="H50" s="133">
        <v>2</v>
      </c>
      <c r="I50" s="133">
        <v>2</v>
      </c>
      <c r="J50" s="133"/>
      <c r="K50" s="133"/>
      <c r="L50" s="133">
        <v>2</v>
      </c>
      <c r="M50" s="133"/>
      <c r="N50" s="154"/>
      <c r="O50" s="154"/>
      <c r="P50" s="133">
        <v>3</v>
      </c>
      <c r="Q50" s="133"/>
      <c r="R50" s="133">
        <v>8</v>
      </c>
      <c r="S50" s="133"/>
      <c r="T50" s="133"/>
      <c r="U50" s="133">
        <v>3</v>
      </c>
      <c r="V50" s="133"/>
      <c r="W50" s="133">
        <v>4.5</v>
      </c>
      <c r="X50" s="133">
        <v>2</v>
      </c>
      <c r="Y50" s="133"/>
      <c r="Z50" s="133">
        <v>7</v>
      </c>
      <c r="AA50" s="133"/>
      <c r="AB50" s="135">
        <f>表1_3435[[#This Row],[列3]]+D50-E50+F50-G50+H50-I50+J50-K50+L50-M50+N50-O50+P50-Q50+R50-S50+T50-U50+V50-W50+X50-Y50+Z50-AA50</f>
        <v>14.5</v>
      </c>
    </row>
    <row r="51" ht="17.1" customHeight="1" spans="1:28">
      <c r="A51" s="170"/>
      <c r="B51" s="142" t="s">
        <v>194</v>
      </c>
      <c r="C51" s="140">
        <v>0</v>
      </c>
      <c r="D51" s="133"/>
      <c r="E51" s="133"/>
      <c r="F51" s="133"/>
      <c r="G51" s="133"/>
      <c r="H51" s="133"/>
      <c r="I51" s="133"/>
      <c r="J51" s="133"/>
      <c r="K51" s="133"/>
      <c r="L51" s="133">
        <v>1</v>
      </c>
      <c r="M51" s="133"/>
      <c r="N51" s="154">
        <v>4</v>
      </c>
      <c r="O51" s="154"/>
      <c r="P51" s="133">
        <v>6</v>
      </c>
      <c r="Q51" s="133"/>
      <c r="R51" s="133">
        <v>6</v>
      </c>
      <c r="S51" s="133"/>
      <c r="T51" s="133">
        <v>6</v>
      </c>
      <c r="U51" s="133"/>
      <c r="V51" s="133">
        <v>2</v>
      </c>
      <c r="W51" s="133"/>
      <c r="X51" s="133">
        <v>5</v>
      </c>
      <c r="Y51" s="133"/>
      <c r="Z51" s="133">
        <v>8</v>
      </c>
      <c r="AA51" s="133"/>
      <c r="AB51" s="135">
        <f>表1_3435[[#This Row],[列3]]+D51-E51+F51-G51+H51-I51+J51-K51+L51-M51+N51-O51+P51-Q51+R51-S51+T51-U51+V51-W51+X51-Y51+Z51-AA51</f>
        <v>38</v>
      </c>
    </row>
    <row r="52" ht="17.1" customHeight="1" spans="1:28">
      <c r="A52" s="170"/>
      <c r="B52" s="142" t="s">
        <v>195</v>
      </c>
      <c r="C52" s="140">
        <v>0</v>
      </c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54"/>
      <c r="O52" s="154"/>
      <c r="P52" s="133"/>
      <c r="Q52" s="133"/>
      <c r="R52" s="133"/>
      <c r="S52" s="133"/>
      <c r="T52" s="133"/>
      <c r="U52" s="133"/>
      <c r="V52" s="133">
        <v>1</v>
      </c>
      <c r="W52" s="133"/>
      <c r="X52" s="133">
        <v>6</v>
      </c>
      <c r="Y52" s="133"/>
      <c r="Z52" s="133">
        <v>9</v>
      </c>
      <c r="AA52" s="133"/>
      <c r="AB52" s="135">
        <f>表1_3435[[#This Row],[列3]]+D52-E52+F52-G52+H52-I52+J52-K52+L52-M52+N52-O52+P52-Q52+R52-S52+T52-U52+V52-W52+X52-Y52+Z52-AA52</f>
        <v>16</v>
      </c>
    </row>
    <row r="53" ht="17.1" customHeight="1" spans="1:28">
      <c r="A53" s="170"/>
      <c r="B53" s="142" t="s">
        <v>196</v>
      </c>
      <c r="C53" s="140">
        <v>0</v>
      </c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54"/>
      <c r="O53" s="154"/>
      <c r="P53" s="133"/>
      <c r="Q53" s="133"/>
      <c r="R53" s="133"/>
      <c r="S53" s="133"/>
      <c r="T53" s="133"/>
      <c r="U53" s="133"/>
      <c r="V53" s="133"/>
      <c r="W53" s="133"/>
      <c r="X53" s="133">
        <v>6</v>
      </c>
      <c r="Y53" s="133"/>
      <c r="Z53" s="133">
        <v>4</v>
      </c>
      <c r="AA53" s="133"/>
      <c r="AB53" s="135">
        <f>表1_3435[[#This Row],[列3]]+D53-E53+F53-G53+H53-I53+J53-K53+L53-M53+N53-O53+P53-Q53+R53-S53+T53-U53+V53-W53+X53-Y53+Z53-AA53</f>
        <v>10</v>
      </c>
    </row>
    <row r="54" ht="17.1" customHeight="1" spans="1:28">
      <c r="A54" s="170"/>
      <c r="B54" s="142" t="s">
        <v>116</v>
      </c>
      <c r="C54" s="140">
        <v>0</v>
      </c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54"/>
      <c r="O54" s="154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5">
        <f>表1_3435[[#This Row],[列3]]+D54-E54+F54-G54+H54-I54+J54-K54+L54-M54+N54-O54+P54-Q54+R54-S54+T54-U54+V54-W54+X54-Y54+Z54-AA54</f>
        <v>0</v>
      </c>
    </row>
    <row r="55" ht="17.1" customHeight="1" spans="1:28">
      <c r="A55" s="170"/>
      <c r="B55" s="143" t="s">
        <v>117</v>
      </c>
      <c r="C55" s="140">
        <v>0</v>
      </c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5">
        <f>表1_3435[[#This Row],[列3]]+D55-E55+F55-G55+H55-I55+J55-K55+L55-M55+N55-O55+P55-Q55+R55-S55+T55-U55+V55-W55+X55-Y55+Z55-AA55</f>
        <v>0</v>
      </c>
    </row>
    <row r="56" ht="17.1" customHeight="1" spans="1:28">
      <c r="A56" s="170"/>
      <c r="B56" s="143" t="s">
        <v>119</v>
      </c>
      <c r="C56" s="140">
        <v>0</v>
      </c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54"/>
      <c r="O56" s="154"/>
      <c r="P56" s="133">
        <v>2</v>
      </c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5">
        <f>表1_3435[[#This Row],[列3]]+D56-E56+F56-G56+H56-I56+J56-K56+L56-M56+N56-O56+P56-Q56+R56-S56+T56-U56+V56-W56+X56-Y56+Z56-AA56</f>
        <v>2</v>
      </c>
    </row>
    <row r="57" ht="17.1" customHeight="1" spans="1:28">
      <c r="A57" s="171"/>
      <c r="B57" s="143" t="s">
        <v>120</v>
      </c>
      <c r="C57" s="140">
        <v>0</v>
      </c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54"/>
      <c r="O57" s="154"/>
      <c r="P57" s="133">
        <v>2</v>
      </c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5">
        <f>表1_3435[[#This Row],[列3]]+D57-E57+F57-G57+H57-I57+J57-K57+L57-M57+N57-O57+P57-Q57+R57-S57+T57-U57+V57-W57+X57-Y57+Z57-AA57</f>
        <v>2</v>
      </c>
    </row>
    <row r="58" ht="17.1" customHeight="1" spans="1:28">
      <c r="A58" s="169" t="s">
        <v>177</v>
      </c>
      <c r="B58" s="139" t="s">
        <v>57</v>
      </c>
      <c r="C58" s="140">
        <v>0</v>
      </c>
      <c r="D58" s="133"/>
      <c r="E58" s="133"/>
      <c r="F58" s="133"/>
      <c r="G58" s="133"/>
      <c r="H58" s="133"/>
      <c r="I58" s="133"/>
      <c r="J58" s="133">
        <v>2</v>
      </c>
      <c r="K58" s="133">
        <v>2</v>
      </c>
      <c r="L58" s="133">
        <v>5</v>
      </c>
      <c r="M58" s="133"/>
      <c r="N58" s="154">
        <v>3</v>
      </c>
      <c r="O58" s="154"/>
      <c r="P58" s="133">
        <v>2</v>
      </c>
      <c r="Q58" s="133"/>
      <c r="R58" s="133"/>
      <c r="S58" s="133"/>
      <c r="T58" s="133">
        <v>3</v>
      </c>
      <c r="U58" s="133"/>
      <c r="V58" s="133"/>
      <c r="W58" s="133">
        <v>5</v>
      </c>
      <c r="X58" s="133">
        <v>3</v>
      </c>
      <c r="Y58" s="133"/>
      <c r="Z58" s="133"/>
      <c r="AA58" s="133">
        <v>1</v>
      </c>
      <c r="AB58" s="135">
        <f>表1_3435[[#This Row],[列3]]+D58-E58+F58-G58+H58-I58+J58-K58+L58-M58+N58-O58+P58-Q58+R58-S58+T58-U58+V58-W58+X58-Y58+Z58-AA58</f>
        <v>10</v>
      </c>
    </row>
    <row r="59" ht="17.1" customHeight="1" spans="1:28">
      <c r="A59" s="170"/>
      <c r="B59" s="143" t="s">
        <v>58</v>
      </c>
      <c r="C59" s="140">
        <v>0</v>
      </c>
      <c r="D59" s="133"/>
      <c r="E59" s="133"/>
      <c r="F59" s="133"/>
      <c r="G59" s="133"/>
      <c r="H59" s="133"/>
      <c r="I59" s="133"/>
      <c r="J59" s="133">
        <v>2</v>
      </c>
      <c r="K59" s="133">
        <v>1</v>
      </c>
      <c r="L59" s="133">
        <v>8</v>
      </c>
      <c r="M59" s="133"/>
      <c r="N59" s="154"/>
      <c r="O59" s="154"/>
      <c r="P59" s="133">
        <v>3</v>
      </c>
      <c r="Q59" s="133"/>
      <c r="R59" s="133"/>
      <c r="S59" s="133"/>
      <c r="T59" s="133"/>
      <c r="U59" s="133"/>
      <c r="V59" s="133">
        <v>2</v>
      </c>
      <c r="W59" s="133"/>
      <c r="X59" s="133"/>
      <c r="Y59" s="133"/>
      <c r="Z59" s="133">
        <v>1</v>
      </c>
      <c r="AA59" s="133"/>
      <c r="AB59" s="135">
        <f>表1_3435[[#This Row],[列3]]+D59-E59+F59-G59+H59-I59+J59-K59+L59-M59+N59-O59+P59-Q59+R59-S59+T59-U59+V59-W59+X59-Y59+Z59-AA59</f>
        <v>15</v>
      </c>
    </row>
    <row r="60" ht="17.1" customHeight="1" spans="1:28">
      <c r="A60" s="169" t="s">
        <v>178</v>
      </c>
      <c r="B60" s="139" t="s">
        <v>60</v>
      </c>
      <c r="C60" s="140">
        <v>0</v>
      </c>
      <c r="D60" s="133">
        <v>5.5</v>
      </c>
      <c r="E60" s="133"/>
      <c r="F60" s="133">
        <v>4</v>
      </c>
      <c r="G60" s="133"/>
      <c r="H60" s="133">
        <v>8</v>
      </c>
      <c r="I60" s="133"/>
      <c r="J60" s="133">
        <v>4</v>
      </c>
      <c r="K60" s="133"/>
      <c r="L60" s="133">
        <v>2</v>
      </c>
      <c r="M60" s="133"/>
      <c r="N60" s="154">
        <v>4</v>
      </c>
      <c r="O60" s="154"/>
      <c r="P60" s="133">
        <v>6</v>
      </c>
      <c r="Q60" s="133"/>
      <c r="R60" s="133"/>
      <c r="S60" s="133"/>
      <c r="T60" s="133"/>
      <c r="U60" s="133"/>
      <c r="V60" s="133"/>
      <c r="W60" s="128">
        <v>2</v>
      </c>
      <c r="X60" s="133"/>
      <c r="Y60" s="133">
        <v>1</v>
      </c>
      <c r="Z60" s="133"/>
      <c r="AA60" s="133"/>
      <c r="AB60" s="135">
        <f>表1_3435[[#This Row],[列3]]+D60-E60+F60-G60+H60-I60+J60-K60+L60-M60+N60-O60+P60-Q60+R60-S60+T60-U60+V60-W60+X60-Y60+Z60-AA60</f>
        <v>30.5</v>
      </c>
    </row>
    <row r="61" ht="17.1" customHeight="1" spans="1:28">
      <c r="A61" s="170"/>
      <c r="B61" s="143" t="s">
        <v>124</v>
      </c>
      <c r="C61" s="140">
        <v>0</v>
      </c>
      <c r="D61" s="133"/>
      <c r="E61" s="133"/>
      <c r="F61" s="133">
        <v>1</v>
      </c>
      <c r="G61" s="133"/>
      <c r="H61" s="133">
        <v>3</v>
      </c>
      <c r="I61" s="133">
        <v>1</v>
      </c>
      <c r="J61" s="133">
        <v>1</v>
      </c>
      <c r="K61" s="133"/>
      <c r="L61" s="133">
        <v>0.5</v>
      </c>
      <c r="M61" s="133"/>
      <c r="N61" s="154"/>
      <c r="O61" s="154">
        <v>1</v>
      </c>
      <c r="P61" s="133"/>
      <c r="Q61" s="133">
        <v>2</v>
      </c>
      <c r="R61" s="133"/>
      <c r="S61" s="133"/>
      <c r="T61" s="133"/>
      <c r="U61" s="133"/>
      <c r="V61" s="133"/>
      <c r="W61" s="133"/>
      <c r="X61" s="133"/>
      <c r="Y61" s="133"/>
      <c r="Z61" s="133">
        <v>0.5</v>
      </c>
      <c r="AA61" s="133"/>
      <c r="AB61" s="135">
        <f>表1_3435[[#This Row],[列3]]+D61-E61+F61-G61+H61-I61+J61-K61+L61-M61+N61-O61+P61-Q61+R61-S61+T61-U61+V61-W61+X61-Y61+Z61-AA61</f>
        <v>2</v>
      </c>
    </row>
    <row r="62" ht="17.1" customHeight="1" spans="1:28">
      <c r="A62" s="170"/>
      <c r="B62" s="142" t="s">
        <v>197</v>
      </c>
      <c r="C62" s="140">
        <v>0</v>
      </c>
      <c r="D62" s="133"/>
      <c r="E62" s="133"/>
      <c r="F62" s="133"/>
      <c r="G62" s="133"/>
      <c r="H62" s="133">
        <v>3</v>
      </c>
      <c r="I62" s="133">
        <v>1</v>
      </c>
      <c r="J62" s="133">
        <v>2</v>
      </c>
      <c r="K62" s="133">
        <v>3.5</v>
      </c>
      <c r="L62" s="133">
        <v>1.5</v>
      </c>
      <c r="M62" s="133"/>
      <c r="N62" s="154">
        <v>1</v>
      </c>
      <c r="O62" s="154"/>
      <c r="P62" s="133">
        <v>2</v>
      </c>
      <c r="Q62" s="133"/>
      <c r="R62" s="133"/>
      <c r="S62" s="133">
        <v>1</v>
      </c>
      <c r="T62" s="133"/>
      <c r="U62" s="133">
        <v>2</v>
      </c>
      <c r="V62" s="133"/>
      <c r="W62" s="133"/>
      <c r="X62" s="133"/>
      <c r="Y62" s="133">
        <v>2</v>
      </c>
      <c r="Z62" s="133">
        <v>0.5</v>
      </c>
      <c r="AA62" s="133">
        <v>0.5</v>
      </c>
      <c r="AB62" s="177">
        <f>表1_3435[[#This Row],[列3]]+D62-E62+F62-G62+H62-I62+J62-K62+L62-M62+N62-O62+P62-Q62+R62-S62+T62-U62+V62-W62+X62-Y62+Z62-AA62</f>
        <v>0</v>
      </c>
    </row>
    <row r="63" ht="17.1" customHeight="1" spans="1:28">
      <c r="A63" s="170"/>
      <c r="B63" s="142" t="s">
        <v>198</v>
      </c>
      <c r="C63" s="140">
        <v>0</v>
      </c>
      <c r="D63" s="133"/>
      <c r="E63" s="133"/>
      <c r="F63" s="133"/>
      <c r="G63" s="133"/>
      <c r="H63" s="133"/>
      <c r="I63" s="133"/>
      <c r="J63" s="133">
        <v>2</v>
      </c>
      <c r="K63" s="133">
        <v>2.5</v>
      </c>
      <c r="L63" s="133">
        <v>1.5</v>
      </c>
      <c r="M63" s="133"/>
      <c r="N63" s="154">
        <v>1.5</v>
      </c>
      <c r="O63" s="154"/>
      <c r="P63" s="133">
        <v>2</v>
      </c>
      <c r="Q63" s="133">
        <v>0.5</v>
      </c>
      <c r="R63" s="133"/>
      <c r="S63" s="133">
        <v>1</v>
      </c>
      <c r="T63" s="133"/>
      <c r="U63" s="133"/>
      <c r="V63" s="133"/>
      <c r="W63" s="133">
        <v>1</v>
      </c>
      <c r="X63" s="133"/>
      <c r="Y63" s="133"/>
      <c r="Z63" s="133"/>
      <c r="AA63" s="133">
        <v>0.5</v>
      </c>
      <c r="AB63" s="135">
        <f>表1_3435[[#This Row],[列3]]+D63-E63+F63-G63+H63-I63+J63-K63+L63-M63+N63-O63+P63-Q63+R63-S63+T63-U63+V63-W63+X63-Y63+Z63-AA63</f>
        <v>1.5</v>
      </c>
    </row>
    <row r="64" ht="17.1" customHeight="1" spans="1:28">
      <c r="A64" s="170"/>
      <c r="B64" s="143" t="s">
        <v>127</v>
      </c>
      <c r="C64" s="140">
        <v>0</v>
      </c>
      <c r="D64" s="133">
        <v>4.5</v>
      </c>
      <c r="E64" s="133"/>
      <c r="F64" s="133">
        <v>1</v>
      </c>
      <c r="G64" s="133"/>
      <c r="H64" s="133">
        <v>2</v>
      </c>
      <c r="I64" s="133">
        <v>2</v>
      </c>
      <c r="J64" s="133"/>
      <c r="K64" s="133">
        <v>2</v>
      </c>
      <c r="L64" s="133"/>
      <c r="M64" s="133"/>
      <c r="N64" s="154"/>
      <c r="O64" s="154">
        <v>3.5</v>
      </c>
      <c r="P64" s="133">
        <v>2</v>
      </c>
      <c r="Q64" s="133">
        <v>1.5</v>
      </c>
      <c r="R64" s="133"/>
      <c r="S64" s="133"/>
      <c r="T64" s="133">
        <v>0.5</v>
      </c>
      <c r="U64" s="133"/>
      <c r="V64" s="133"/>
      <c r="W64" s="133"/>
      <c r="X64" s="133"/>
      <c r="Y64" s="133"/>
      <c r="Z64" s="133"/>
      <c r="AA64" s="133"/>
      <c r="AB64" s="135">
        <f>表1_3435[[#This Row],[列3]]+D64-E64+F64-G64+H64-I64+J64-K64+L64-M64+N64-O64+P64-Q64+R64-S64+T64-U64+V64-W64+X64-Y64+Z64-AA64</f>
        <v>1</v>
      </c>
    </row>
    <row r="65" ht="17.1" customHeight="1" spans="1:28">
      <c r="A65" s="170"/>
      <c r="B65" s="143" t="s">
        <v>199</v>
      </c>
      <c r="C65" s="140">
        <v>0</v>
      </c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54">
        <v>1</v>
      </c>
      <c r="O65" s="154"/>
      <c r="P65" s="133">
        <v>3</v>
      </c>
      <c r="Q65" s="133"/>
      <c r="R65" s="133"/>
      <c r="S65" s="133">
        <v>0.5</v>
      </c>
      <c r="T65" s="133"/>
      <c r="U65" s="133"/>
      <c r="V65" s="133"/>
      <c r="W65" s="133"/>
      <c r="X65" s="133"/>
      <c r="Y65" s="133"/>
      <c r="Z65" s="133"/>
      <c r="AA65" s="133">
        <v>1</v>
      </c>
      <c r="AB65" s="135">
        <f>表1_3435[[#This Row],[列3]]+D65-E65+F65-G65+H65-I65+J65-K65+L65-M65+N65-O65+P65-Q65+R65-S65+T65-U65+V65-W65+X65-Y65+Z65-AA65</f>
        <v>2.5</v>
      </c>
    </row>
    <row r="66" ht="17.1" customHeight="1" spans="1:28">
      <c r="A66" s="169" t="s">
        <v>179</v>
      </c>
      <c r="B66" s="139" t="s">
        <v>145</v>
      </c>
      <c r="C66" s="140">
        <v>0</v>
      </c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54"/>
      <c r="O66" s="154"/>
      <c r="P66" s="133">
        <v>2</v>
      </c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5">
        <f>表1_3435[[#This Row],[列3]]+D66-E66+F66-G66+H66-I66+J66-K66+L66-M66+N66-O66+P66-Q66+R66-S66+T66-U66+V66-W66+X66-Y66+Z66-AA66</f>
        <v>2</v>
      </c>
    </row>
    <row r="67" ht="17.1" customHeight="1" spans="1:28">
      <c r="A67" s="170"/>
      <c r="B67" s="139" t="s">
        <v>77</v>
      </c>
      <c r="C67" s="140">
        <v>0</v>
      </c>
      <c r="D67" s="133"/>
      <c r="E67" s="133"/>
      <c r="F67" s="133">
        <v>1</v>
      </c>
      <c r="G67" s="133"/>
      <c r="H67" s="133"/>
      <c r="I67" s="133"/>
      <c r="J67" s="133">
        <v>2</v>
      </c>
      <c r="K67" s="133"/>
      <c r="L67" s="133">
        <v>1</v>
      </c>
      <c r="M67" s="133"/>
      <c r="N67" s="154">
        <v>1</v>
      </c>
      <c r="O67" s="154"/>
      <c r="P67" s="133">
        <v>2</v>
      </c>
      <c r="Q67" s="133"/>
      <c r="R67" s="133">
        <v>2</v>
      </c>
      <c r="S67" s="133"/>
      <c r="T67" s="133">
        <v>1</v>
      </c>
      <c r="U67" s="133"/>
      <c r="V67" s="133"/>
      <c r="W67" s="133"/>
      <c r="X67" s="133"/>
      <c r="Y67" s="133"/>
      <c r="Z67" s="133">
        <v>1</v>
      </c>
      <c r="AA67" s="133"/>
      <c r="AB67" s="135">
        <f>表1_3435[[#This Row],[列3]]+D67-E67+F67-G67+H67-I67+J67-K67+L67-M67+N67-O67+P67-Q67+R67-S67+T67-U67+V67-W67+X67-Y67+Z67-AA67</f>
        <v>11</v>
      </c>
    </row>
    <row r="68" ht="17.1" customHeight="1" spans="1:28">
      <c r="A68" s="170"/>
      <c r="B68" s="143" t="s">
        <v>128</v>
      </c>
      <c r="C68" s="140">
        <v>0</v>
      </c>
      <c r="D68" s="133"/>
      <c r="E68" s="133"/>
      <c r="F68" s="133"/>
      <c r="G68" s="133"/>
      <c r="H68" s="133"/>
      <c r="I68" s="133"/>
      <c r="J68" s="133">
        <v>2</v>
      </c>
      <c r="K68" s="133"/>
      <c r="L68" s="133"/>
      <c r="M68" s="133"/>
      <c r="N68" s="154">
        <v>1</v>
      </c>
      <c r="O68" s="154"/>
      <c r="P68" s="133">
        <v>2</v>
      </c>
      <c r="Q68" s="133"/>
      <c r="R68" s="133">
        <v>2</v>
      </c>
      <c r="S68" s="133"/>
      <c r="T68" s="133"/>
      <c r="U68" s="133"/>
      <c r="V68" s="133"/>
      <c r="W68" s="133"/>
      <c r="X68" s="133"/>
      <c r="Y68" s="133"/>
      <c r="Z68" s="133">
        <v>1</v>
      </c>
      <c r="AA68" s="133"/>
      <c r="AB68" s="135">
        <f>表1_3435[[#This Row],[列3]]+D68-E68+F68-G68+H68-I68+J68-K68+L68-M68+N68-O68+P68-Q68+R68-S68+T68-U68+V68-W68+X68-Y68+Z68-AA68</f>
        <v>8</v>
      </c>
    </row>
    <row r="69" ht="17.1" customHeight="1" spans="1:28">
      <c r="A69" s="170"/>
      <c r="B69" s="143" t="s">
        <v>79</v>
      </c>
      <c r="C69" s="140">
        <v>0</v>
      </c>
      <c r="D69" s="133"/>
      <c r="E69" s="133"/>
      <c r="F69" s="133">
        <v>2</v>
      </c>
      <c r="G69" s="133"/>
      <c r="H69" s="133">
        <v>3</v>
      </c>
      <c r="I69" s="133"/>
      <c r="J69" s="133"/>
      <c r="K69" s="133">
        <v>4</v>
      </c>
      <c r="L69" s="133"/>
      <c r="M69" s="133">
        <v>4.5</v>
      </c>
      <c r="N69" s="154">
        <v>1</v>
      </c>
      <c r="O69" s="154"/>
      <c r="P69" s="133">
        <v>2</v>
      </c>
      <c r="Q69" s="133">
        <v>1</v>
      </c>
      <c r="R69" s="133">
        <v>1</v>
      </c>
      <c r="S69" s="133"/>
      <c r="T69" s="133"/>
      <c r="U69" s="133"/>
      <c r="V69" s="133">
        <v>17</v>
      </c>
      <c r="W69" s="133"/>
      <c r="X69" s="133"/>
      <c r="Y69" s="133">
        <v>2</v>
      </c>
      <c r="Z69" s="133">
        <v>7</v>
      </c>
      <c r="AA69" s="133"/>
      <c r="AB69" s="135">
        <f>表1_3435[[#This Row],[列3]]+D69-E69+F69-G69+H69-I69+J69-K69+L69-M69+N69-O69+P69-Q69+R69-S69+T69-U69+V69-W69+X69-Y69+Z69-AA69</f>
        <v>21.5</v>
      </c>
    </row>
    <row r="70" ht="17.1" customHeight="1" spans="1:28">
      <c r="A70" s="170"/>
      <c r="B70" s="142" t="s">
        <v>180</v>
      </c>
      <c r="C70" s="140">
        <v>0</v>
      </c>
      <c r="D70" s="133"/>
      <c r="E70" s="133"/>
      <c r="F70" s="133">
        <v>3</v>
      </c>
      <c r="G70" s="133"/>
      <c r="H70" s="133">
        <v>3</v>
      </c>
      <c r="I70" s="133"/>
      <c r="J70" s="133">
        <v>1</v>
      </c>
      <c r="K70" s="133"/>
      <c r="L70" s="133">
        <v>4</v>
      </c>
      <c r="M70" s="133"/>
      <c r="N70" s="154">
        <v>2</v>
      </c>
      <c r="O70" s="154"/>
      <c r="P70" s="133">
        <v>2</v>
      </c>
      <c r="Q70" s="133"/>
      <c r="R70" s="133">
        <v>2</v>
      </c>
      <c r="S70" s="133"/>
      <c r="T70" s="133"/>
      <c r="U70" s="133"/>
      <c r="V70" s="133">
        <v>13</v>
      </c>
      <c r="W70" s="133"/>
      <c r="X70" s="133"/>
      <c r="Y70" s="133"/>
      <c r="Z70" s="133">
        <v>4</v>
      </c>
      <c r="AA70" s="133"/>
      <c r="AB70" s="135">
        <f>表1_3435[[#This Row],[列3]]+D70-E70+F70-G70+H70-I70+J70-K70+L70-M70+N70-O70+P70-Q70+R70-S70+T70-U70+V70-W70+X70-Y70+Z70-AA70</f>
        <v>34</v>
      </c>
    </row>
    <row r="71" ht="17.1" customHeight="1" spans="1:28">
      <c r="A71" s="170"/>
      <c r="B71" s="142" t="s">
        <v>200</v>
      </c>
      <c r="C71" s="140">
        <v>0</v>
      </c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54"/>
      <c r="O71" s="154"/>
      <c r="P71" s="133">
        <v>2</v>
      </c>
      <c r="Q71" s="133"/>
      <c r="R71" s="133">
        <v>2</v>
      </c>
      <c r="S71" s="133"/>
      <c r="T71" s="133"/>
      <c r="U71" s="133"/>
      <c r="V71" s="133">
        <v>1</v>
      </c>
      <c r="W71" s="133"/>
      <c r="X71" s="133">
        <v>1</v>
      </c>
      <c r="Y71" s="133"/>
      <c r="Z71" s="133"/>
      <c r="AA71" s="133"/>
      <c r="AB71" s="135">
        <f>表1_3435[[#This Row],[列3]]+D71-E71+F71-G71+H71-I71+J71-K71+L71-M71+N71-O71+P71-Q71+R71-S71+T71-U71+V71-W71+X71-Y71+Z71-AA71</f>
        <v>6</v>
      </c>
    </row>
    <row r="72" ht="17.1" customHeight="1" spans="1:28">
      <c r="A72" s="170"/>
      <c r="B72" s="142" t="s">
        <v>201</v>
      </c>
      <c r="C72" s="140">
        <v>0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54"/>
      <c r="O72" s="154"/>
      <c r="P72" s="133">
        <v>2</v>
      </c>
      <c r="Q72" s="133"/>
      <c r="R72" s="133">
        <v>1</v>
      </c>
      <c r="S72" s="133"/>
      <c r="T72" s="133"/>
      <c r="U72" s="133"/>
      <c r="V72" s="133"/>
      <c r="W72" s="133">
        <v>1</v>
      </c>
      <c r="X72" s="133">
        <v>2</v>
      </c>
      <c r="Y72" s="133"/>
      <c r="Z72" s="133">
        <v>1</v>
      </c>
      <c r="AA72" s="133"/>
      <c r="AB72" s="135">
        <f>表1_3435[[#This Row],[列3]]+D72-E72+F72-G72+H72-I72+J72-K72+L72-M72+N72-O72+P72-Q72+R72-S72+T72-U72+V72-W72+X72-Y72+Z72-AA72</f>
        <v>5</v>
      </c>
    </row>
    <row r="73" ht="17.1" customHeight="1" spans="1:28">
      <c r="A73" s="170"/>
      <c r="B73" s="142" t="s">
        <v>202</v>
      </c>
      <c r="C73" s="140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54"/>
      <c r="O73" s="154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>
        <v>4</v>
      </c>
      <c r="AA73" s="133"/>
      <c r="AB73" s="135">
        <f>表1_3435[[#This Row],[列3]]+D73-E73+F73-G73+H73-I73+J73-K73+L73-M73+N73-O73+P73-Q73+R73-S73+T73-U73+V73-W73+X73-Y73+Z73-AA73</f>
        <v>4</v>
      </c>
    </row>
    <row r="74" ht="17.1" customHeight="1" spans="1:28">
      <c r="A74" s="171"/>
      <c r="B74" s="142" t="s">
        <v>203</v>
      </c>
      <c r="C74" s="140">
        <v>0</v>
      </c>
      <c r="D74" s="133"/>
      <c r="E74" s="133"/>
      <c r="F74" s="133"/>
      <c r="G74" s="133"/>
      <c r="H74" s="133"/>
      <c r="I74" s="133"/>
      <c r="J74" s="133"/>
      <c r="K74" s="133"/>
      <c r="L74" s="133">
        <v>2</v>
      </c>
      <c r="M74" s="133"/>
      <c r="N74" s="154">
        <v>1</v>
      </c>
      <c r="O74" s="154"/>
      <c r="P74" s="133">
        <v>4</v>
      </c>
      <c r="Q74" s="133"/>
      <c r="R74" s="133"/>
      <c r="S74" s="133"/>
      <c r="T74" s="133">
        <v>2</v>
      </c>
      <c r="U74" s="133"/>
      <c r="V74" s="133"/>
      <c r="W74" s="133"/>
      <c r="X74" s="133">
        <v>2</v>
      </c>
      <c r="Y74" s="133"/>
      <c r="Z74" s="133">
        <v>4</v>
      </c>
      <c r="AA74" s="133"/>
      <c r="AB74" s="135">
        <f>表1_3435[[#This Row],[列3]]+D74-E74+F74-G74+H74-I74+J74-K74+L74-M74+N74-O74+P74-Q74+R74-S74+T74-U74+V74-W74+X74-Y74+Z74-AA74</f>
        <v>15</v>
      </c>
    </row>
    <row r="75" ht="17.1" customHeight="1" spans="1:28">
      <c r="A75" s="179" t="s">
        <v>181</v>
      </c>
      <c r="B75" s="139" t="s">
        <v>146</v>
      </c>
      <c r="C75" s="140">
        <v>0</v>
      </c>
      <c r="D75" s="133"/>
      <c r="E75" s="133"/>
      <c r="F75" s="133"/>
      <c r="G75" s="133"/>
      <c r="H75" s="133"/>
      <c r="I75" s="133">
        <v>1</v>
      </c>
      <c r="J75" s="133">
        <v>2</v>
      </c>
      <c r="K75" s="133"/>
      <c r="L75" s="133">
        <v>1</v>
      </c>
      <c r="M75" s="133"/>
      <c r="N75" s="154"/>
      <c r="O75" s="154"/>
      <c r="P75" s="133">
        <v>2</v>
      </c>
      <c r="Q75" s="133">
        <v>2</v>
      </c>
      <c r="R75" s="133">
        <v>0.5</v>
      </c>
      <c r="S75" s="133"/>
      <c r="T75" s="133">
        <v>1</v>
      </c>
      <c r="U75" s="133"/>
      <c r="V75" s="133"/>
      <c r="W75" s="133">
        <v>2</v>
      </c>
      <c r="X75" s="133">
        <v>1.5</v>
      </c>
      <c r="Y75" s="133"/>
      <c r="Z75" s="133">
        <v>6</v>
      </c>
      <c r="AA75" s="133"/>
      <c r="AB75" s="135">
        <f>表1_3435[[#This Row],[列3]]+D75-E75+F75-G75+H75-I75+J75-K75+L75-M75+N75-O75+P75-Q75+R75-S75+T75-U75+V75-W75+X75-Y75+Z75-AA75</f>
        <v>9</v>
      </c>
    </row>
    <row r="76" ht="17.1" customHeight="1" spans="1:28">
      <c r="A76" s="180"/>
      <c r="B76" s="139" t="s">
        <v>40</v>
      </c>
      <c r="C76" s="140">
        <v>0</v>
      </c>
      <c r="D76" s="133"/>
      <c r="E76" s="133"/>
      <c r="F76" s="133">
        <v>4</v>
      </c>
      <c r="G76" s="133"/>
      <c r="H76" s="133">
        <v>1</v>
      </c>
      <c r="I76" s="133">
        <v>4</v>
      </c>
      <c r="J76" s="133">
        <v>1</v>
      </c>
      <c r="K76" s="133">
        <v>0.5</v>
      </c>
      <c r="L76" s="133"/>
      <c r="M76" s="133"/>
      <c r="N76" s="154">
        <v>4</v>
      </c>
      <c r="O76" s="154"/>
      <c r="P76" s="133">
        <v>2</v>
      </c>
      <c r="Q76" s="133"/>
      <c r="R76" s="133"/>
      <c r="S76" s="133">
        <v>2</v>
      </c>
      <c r="T76" s="133">
        <v>5</v>
      </c>
      <c r="U76" s="133"/>
      <c r="V76" s="133">
        <v>20</v>
      </c>
      <c r="W76" s="133"/>
      <c r="X76" s="133">
        <v>3</v>
      </c>
      <c r="Y76" s="133"/>
      <c r="Z76" s="133">
        <v>4</v>
      </c>
      <c r="AA76" s="133"/>
      <c r="AB76" s="135">
        <f>表1_3435[[#This Row],[列3]]+D76-E76+F76-G76+H76-I76+J76-K76+L76-M76+N76-O76+P76-Q76+R76-S76+T76-U76+V76-W76+X76-Y76+Z76-AA76</f>
        <v>37.5</v>
      </c>
    </row>
    <row r="77" ht="17.1" customHeight="1" spans="1:28">
      <c r="A77" s="180"/>
      <c r="B77" s="143" t="s">
        <v>147</v>
      </c>
      <c r="C77" s="140">
        <v>0</v>
      </c>
      <c r="D77" s="133">
        <v>2</v>
      </c>
      <c r="E77" s="133"/>
      <c r="F77" s="133"/>
      <c r="G77" s="133"/>
      <c r="H77" s="133"/>
      <c r="I77" s="133"/>
      <c r="J77" s="133"/>
      <c r="K77" s="133">
        <v>1</v>
      </c>
      <c r="L77" s="133"/>
      <c r="M77" s="133">
        <v>3.5</v>
      </c>
      <c r="N77" s="154">
        <v>1</v>
      </c>
      <c r="O77" s="154"/>
      <c r="P77" s="133">
        <v>2</v>
      </c>
      <c r="Q77" s="133"/>
      <c r="R77" s="133"/>
      <c r="S77" s="133">
        <v>2</v>
      </c>
      <c r="T77" s="133"/>
      <c r="U77" s="133"/>
      <c r="V77" s="133"/>
      <c r="W77" s="133"/>
      <c r="X77" s="133"/>
      <c r="Y77" s="133"/>
      <c r="Z77" s="133">
        <v>5.5</v>
      </c>
      <c r="AA77" s="133">
        <v>4</v>
      </c>
      <c r="AB77" s="178">
        <f>表1_3435[[#This Row],[列3]]+D77-E77+F77-G77+H77-I77+J77-K77+L77-M77+N77-O77+P77-Q77+R77-S77+T77-U77+V77-W77+X77-Y77+Z77-AA77</f>
        <v>0</v>
      </c>
    </row>
    <row r="78" ht="17.1" customHeight="1" spans="1:28">
      <c r="A78" s="180"/>
      <c r="B78" s="143" t="s">
        <v>69</v>
      </c>
      <c r="C78" s="140">
        <v>0</v>
      </c>
      <c r="D78" s="133"/>
      <c r="E78" s="133"/>
      <c r="F78" s="133"/>
      <c r="G78" s="133"/>
      <c r="H78" s="133"/>
      <c r="I78" s="133">
        <v>1</v>
      </c>
      <c r="J78" s="133"/>
      <c r="K78" s="133">
        <v>1</v>
      </c>
      <c r="L78" s="133">
        <v>1</v>
      </c>
      <c r="M78" s="133"/>
      <c r="N78" s="154"/>
      <c r="O78" s="154">
        <v>2</v>
      </c>
      <c r="P78" s="133">
        <v>2</v>
      </c>
      <c r="Q78" s="133">
        <v>1</v>
      </c>
      <c r="R78" s="133"/>
      <c r="S78" s="133">
        <v>1</v>
      </c>
      <c r="T78" s="133"/>
      <c r="U78" s="133"/>
      <c r="V78" s="133">
        <v>3</v>
      </c>
      <c r="W78" s="133"/>
      <c r="X78" s="133">
        <v>2</v>
      </c>
      <c r="Y78" s="133"/>
      <c r="Z78" s="133">
        <v>8</v>
      </c>
      <c r="AA78" s="133"/>
      <c r="AB78" s="135">
        <f>表1_3435[[#This Row],[列3]]+D78-E78+F78-G78+H78-I78+J78-K78+L78-M78+N78-O78+P78-Q78+R78-S78+T78-U78+V78-W78+X78-Y78+Z78-AA78</f>
        <v>10</v>
      </c>
    </row>
    <row r="79" ht="17.1" customHeight="1" spans="1:28">
      <c r="A79" s="180"/>
      <c r="B79" s="133" t="s">
        <v>132</v>
      </c>
      <c r="C79" s="140">
        <v>0</v>
      </c>
      <c r="D79" s="140"/>
      <c r="E79" s="140"/>
      <c r="F79" s="140">
        <v>2</v>
      </c>
      <c r="G79" s="140"/>
      <c r="H79" s="140">
        <v>1</v>
      </c>
      <c r="I79" s="140"/>
      <c r="J79" s="140"/>
      <c r="K79" s="140"/>
      <c r="L79" s="140">
        <v>0.5</v>
      </c>
      <c r="M79" s="140"/>
      <c r="N79" s="175"/>
      <c r="O79" s="175"/>
      <c r="P79" s="140">
        <v>2</v>
      </c>
      <c r="Q79" s="140"/>
      <c r="R79" s="140"/>
      <c r="S79" s="140"/>
      <c r="T79" s="140"/>
      <c r="U79" s="140"/>
      <c r="V79" s="140"/>
      <c r="W79" s="140">
        <v>2</v>
      </c>
      <c r="X79" s="140">
        <v>3</v>
      </c>
      <c r="Y79" s="140"/>
      <c r="Z79" s="140">
        <v>9</v>
      </c>
      <c r="AA79" s="140"/>
      <c r="AB79" s="135">
        <f>表1_3435[[#This Row],[列3]]+D79-E79+F79-G79+H79-I79+J79-K79+L79-M79+N79-O79+P79-Q79+R79-S79+T79-U79+V79-W79+X79-Y79+Z79-AA79</f>
        <v>15.5</v>
      </c>
    </row>
    <row r="80" ht="17.1" customHeight="1" spans="1:28">
      <c r="A80" s="180"/>
      <c r="B80" s="142" t="s">
        <v>72</v>
      </c>
      <c r="C80" s="140">
        <v>0</v>
      </c>
      <c r="D80" s="133">
        <v>4</v>
      </c>
      <c r="E80" s="133"/>
      <c r="F80" s="133"/>
      <c r="G80" s="133"/>
      <c r="H80" s="133"/>
      <c r="I80" s="133"/>
      <c r="J80" s="133"/>
      <c r="K80" s="133">
        <v>2</v>
      </c>
      <c r="L80" s="133">
        <v>0.5</v>
      </c>
      <c r="M80" s="133">
        <v>1</v>
      </c>
      <c r="N80" s="154"/>
      <c r="O80" s="154"/>
      <c r="P80" s="133">
        <v>2</v>
      </c>
      <c r="Q80" s="133"/>
      <c r="R80" s="133">
        <v>3</v>
      </c>
      <c r="S80" s="133"/>
      <c r="T80" s="133"/>
      <c r="U80" s="133">
        <v>1</v>
      </c>
      <c r="V80" s="133"/>
      <c r="W80" s="133">
        <v>3</v>
      </c>
      <c r="X80" s="133"/>
      <c r="Y80" s="133"/>
      <c r="Z80" s="133">
        <v>5</v>
      </c>
      <c r="AA80" s="133"/>
      <c r="AB80" s="135">
        <f>表1_3435[[#This Row],[列3]]+D80-E80+F80-G80+H80-I80+J80-K80+L80-M80+N80-O80+P80-Q80+R80-S80+T80-U80+V80-W80+X80-Y80+Z80-AA80</f>
        <v>7.5</v>
      </c>
    </row>
    <row r="81" ht="17.1" customHeight="1" spans="1:28">
      <c r="A81" s="180"/>
      <c r="B81" s="142" t="s">
        <v>186</v>
      </c>
      <c r="C81" s="140">
        <v>0</v>
      </c>
      <c r="D81" s="133"/>
      <c r="E81" s="133"/>
      <c r="F81" s="133">
        <v>5</v>
      </c>
      <c r="G81" s="133"/>
      <c r="H81" s="133"/>
      <c r="I81" s="133"/>
      <c r="J81" s="133">
        <v>5</v>
      </c>
      <c r="K81" s="133">
        <v>6</v>
      </c>
      <c r="L81" s="133"/>
      <c r="M81" s="133">
        <v>1.5</v>
      </c>
      <c r="N81" s="154">
        <v>9</v>
      </c>
      <c r="O81" s="154"/>
      <c r="P81" s="133">
        <v>2</v>
      </c>
      <c r="Q81" s="133"/>
      <c r="R81" s="133"/>
      <c r="S81" s="133"/>
      <c r="T81" s="133"/>
      <c r="U81" s="133"/>
      <c r="V81" s="133">
        <v>3.5</v>
      </c>
      <c r="W81" s="133"/>
      <c r="X81" s="133">
        <v>7</v>
      </c>
      <c r="Y81" s="133"/>
      <c r="Z81" s="133">
        <v>8</v>
      </c>
      <c r="AA81" s="133"/>
      <c r="AB81" s="135">
        <f>表1_3435[[#This Row],[列3]]+D81-E81+F81-G81+H81-I81+J81-K81+L81-M81+N81-O81+P81-Q81+R81-S81+T81-U81+V81-W81+X81-Y81+Z81-AA81</f>
        <v>32</v>
      </c>
    </row>
    <row r="82" ht="17.1" customHeight="1" spans="1:28">
      <c r="A82" s="180"/>
      <c r="B82" s="142" t="s">
        <v>187</v>
      </c>
      <c r="C82" s="140">
        <v>0</v>
      </c>
      <c r="D82" s="133"/>
      <c r="E82" s="133"/>
      <c r="F82" s="133"/>
      <c r="G82" s="133"/>
      <c r="H82" s="133">
        <v>6</v>
      </c>
      <c r="I82" s="133"/>
      <c r="J82" s="133">
        <v>2</v>
      </c>
      <c r="K82" s="133">
        <v>0.5</v>
      </c>
      <c r="L82" s="133"/>
      <c r="M82" s="133"/>
      <c r="N82" s="154">
        <v>3</v>
      </c>
      <c r="O82" s="154"/>
      <c r="P82" s="133">
        <v>2</v>
      </c>
      <c r="Q82" s="133"/>
      <c r="R82" s="133"/>
      <c r="S82" s="133"/>
      <c r="T82" s="133">
        <v>10</v>
      </c>
      <c r="U82" s="133"/>
      <c r="V82" s="133">
        <v>4</v>
      </c>
      <c r="W82" s="133"/>
      <c r="X82" s="133">
        <v>7</v>
      </c>
      <c r="Y82" s="133"/>
      <c r="Z82" s="133">
        <v>4</v>
      </c>
      <c r="AA82" s="133"/>
      <c r="AB82" s="135">
        <f>表1_3435[[#This Row],[列3]]+D82-E82+F82-G82+H82-I82+J82-K82+L82-M82+N82-O82+P82-Q82+R82-S82+T82-U82+V82-W82+X82-Y82+Z82-AA82</f>
        <v>37.5</v>
      </c>
    </row>
    <row r="83" ht="17.1" customHeight="1" spans="1:28">
      <c r="A83" s="180"/>
      <c r="B83" s="142" t="s">
        <v>204</v>
      </c>
      <c r="C83" s="140">
        <v>0</v>
      </c>
      <c r="D83" s="133"/>
      <c r="E83" s="133"/>
      <c r="F83" s="133">
        <v>1</v>
      </c>
      <c r="G83" s="133"/>
      <c r="H83" s="133"/>
      <c r="I83" s="133">
        <v>1</v>
      </c>
      <c r="J83" s="133"/>
      <c r="K83" s="133">
        <v>1</v>
      </c>
      <c r="L83" s="133"/>
      <c r="M83" s="133">
        <v>1</v>
      </c>
      <c r="N83" s="154"/>
      <c r="O83" s="154"/>
      <c r="P83" s="133"/>
      <c r="Q83" s="133"/>
      <c r="R83" s="133"/>
      <c r="S83" s="133"/>
      <c r="T83" s="133">
        <v>6</v>
      </c>
      <c r="U83" s="133"/>
      <c r="V83" s="133"/>
      <c r="W83" s="133">
        <v>7</v>
      </c>
      <c r="X83" s="133">
        <v>6</v>
      </c>
      <c r="Y83" s="133"/>
      <c r="Z83" s="133">
        <v>2</v>
      </c>
      <c r="AA83" s="133"/>
      <c r="AB83" s="135">
        <f>表1_3435[[#This Row],[列3]]+D83-E83+F83-G83+H83-I83+J83-K83+L83-M83+N83-O83+P83-Q83+R83-S83+T83-U83+V83-W83+X83-Y83+Z83-AA83</f>
        <v>5</v>
      </c>
    </row>
    <row r="84" ht="17.1" customHeight="1" spans="1:28">
      <c r="A84" s="180"/>
      <c r="B84" s="142" t="s">
        <v>205</v>
      </c>
      <c r="C84" s="140">
        <v>0</v>
      </c>
      <c r="D84" s="133">
        <v>1</v>
      </c>
      <c r="E84" s="133"/>
      <c r="F84" s="133"/>
      <c r="G84" s="133"/>
      <c r="H84" s="133">
        <v>2</v>
      </c>
      <c r="I84" s="133"/>
      <c r="J84" s="133">
        <v>2</v>
      </c>
      <c r="K84" s="133"/>
      <c r="L84" s="133"/>
      <c r="M84" s="133">
        <v>1</v>
      </c>
      <c r="N84" s="154"/>
      <c r="O84" s="154"/>
      <c r="P84" s="133"/>
      <c r="Q84" s="133"/>
      <c r="R84" s="133"/>
      <c r="S84" s="133"/>
      <c r="T84" s="133">
        <v>7</v>
      </c>
      <c r="U84" s="133"/>
      <c r="V84" s="133">
        <v>1</v>
      </c>
      <c r="W84" s="133"/>
      <c r="X84" s="133">
        <v>7</v>
      </c>
      <c r="Y84" s="133"/>
      <c r="Z84" s="133">
        <v>9</v>
      </c>
      <c r="AA84" s="133"/>
      <c r="AB84" s="135">
        <f>表1_3435[[#This Row],[列3]]+D84-E84+F84-G84+H84-I84+J84-K84+L84-M84+N84-O84+P84-Q84+R84-S84+T84-U84+V84-W84+X84-Y84+Z84-AA84</f>
        <v>28</v>
      </c>
    </row>
    <row r="85" ht="17.1" customHeight="1" spans="1:28">
      <c r="A85" s="180"/>
      <c r="B85" s="142" t="s">
        <v>206</v>
      </c>
      <c r="C85" s="140">
        <v>0</v>
      </c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54"/>
      <c r="O85" s="154"/>
      <c r="P85" s="133"/>
      <c r="Q85" s="133"/>
      <c r="R85" s="133"/>
      <c r="S85" s="133"/>
      <c r="T85" s="133"/>
      <c r="U85" s="133"/>
      <c r="V85" s="133">
        <v>4</v>
      </c>
      <c r="W85" s="133"/>
      <c r="X85" s="133">
        <v>5</v>
      </c>
      <c r="Y85" s="133"/>
      <c r="Z85" s="133">
        <v>4</v>
      </c>
      <c r="AA85" s="133"/>
      <c r="AB85" s="135">
        <f>表1_3435[[#This Row],[列3]]+D85-E85+F85-G85+H85-I85+J85-K85+L85-M85+N85-O85+P85-Q85+R85-S85+T85-U85+V85-W85+X85-Y85+Z85-AA85</f>
        <v>13</v>
      </c>
    </row>
    <row r="86" ht="17.1" customHeight="1" spans="1:28">
      <c r="A86" s="180"/>
      <c r="B86" s="142" t="s">
        <v>207</v>
      </c>
      <c r="C86" s="140">
        <v>0</v>
      </c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54"/>
      <c r="O86" s="154"/>
      <c r="P86" s="133"/>
      <c r="Q86" s="133"/>
      <c r="R86" s="133"/>
      <c r="S86" s="133"/>
      <c r="T86" s="133"/>
      <c r="U86" s="133"/>
      <c r="V86" s="133"/>
      <c r="W86" s="133"/>
      <c r="X86" s="133">
        <v>3</v>
      </c>
      <c r="Y86" s="133"/>
      <c r="Z86" s="133">
        <v>2</v>
      </c>
      <c r="AA86" s="133"/>
      <c r="AB86" s="135">
        <f>表1_3435[[#This Row],[列3]]+D86-E86+F86-G86+H86-I86+J86-K86+L86-M86+N86-O86+P86-Q86+R86-S86+T86-U86+V86-W86+X86-Y86+Z86-AA86</f>
        <v>5</v>
      </c>
    </row>
    <row r="87" ht="17.1" customHeight="1" spans="1:28">
      <c r="A87" s="180"/>
      <c r="B87" s="142" t="s">
        <v>188</v>
      </c>
      <c r="C87" s="140">
        <v>0</v>
      </c>
      <c r="D87" s="133"/>
      <c r="E87" s="133"/>
      <c r="F87" s="133">
        <v>3</v>
      </c>
      <c r="G87" s="133"/>
      <c r="H87" s="133"/>
      <c r="I87" s="133"/>
      <c r="J87" s="133"/>
      <c r="K87" s="133">
        <v>1</v>
      </c>
      <c r="L87" s="133"/>
      <c r="M87" s="133">
        <v>1.5</v>
      </c>
      <c r="N87" s="154">
        <v>7</v>
      </c>
      <c r="O87" s="154"/>
      <c r="P87" s="133">
        <v>2</v>
      </c>
      <c r="Q87" s="133"/>
      <c r="R87" s="133"/>
      <c r="S87" s="133"/>
      <c r="T87" s="133">
        <v>10</v>
      </c>
      <c r="U87" s="133"/>
      <c r="V87" s="133">
        <v>4</v>
      </c>
      <c r="W87" s="133"/>
      <c r="X87" s="133">
        <v>7</v>
      </c>
      <c r="Y87" s="133"/>
      <c r="Z87" s="133">
        <v>9</v>
      </c>
      <c r="AA87" s="133"/>
      <c r="AB87" s="135">
        <f>表1_3435[[#This Row],[列3]]+D87-E87+F87-G87+H87-I87+J87-K87+L87-M87+N87-O87+P87-Q87+R87-S87+T87-U87+V87-W87+X87-Y87+Z87-AA87</f>
        <v>39.5</v>
      </c>
    </row>
    <row r="88" ht="17.1" customHeight="1" spans="1:28">
      <c r="A88" s="180"/>
      <c r="B88" s="142" t="s">
        <v>182</v>
      </c>
      <c r="C88" s="140">
        <v>0</v>
      </c>
      <c r="D88" s="133"/>
      <c r="E88" s="133"/>
      <c r="F88" s="133">
        <v>1</v>
      </c>
      <c r="G88" s="133"/>
      <c r="H88" s="133"/>
      <c r="I88" s="133"/>
      <c r="J88" s="133"/>
      <c r="K88" s="133">
        <v>0.5</v>
      </c>
      <c r="L88" s="133">
        <v>0.5</v>
      </c>
      <c r="M88" s="133"/>
      <c r="N88" s="154"/>
      <c r="O88" s="154"/>
      <c r="P88" s="133">
        <v>2</v>
      </c>
      <c r="Q88" s="133"/>
      <c r="R88" s="133">
        <v>1.5</v>
      </c>
      <c r="S88" s="133"/>
      <c r="T88" s="133"/>
      <c r="U88" s="133"/>
      <c r="V88" s="133">
        <v>1</v>
      </c>
      <c r="W88" s="133"/>
      <c r="X88" s="133">
        <v>2</v>
      </c>
      <c r="Y88" s="133"/>
      <c r="Z88" s="133">
        <v>1</v>
      </c>
      <c r="AA88" s="133"/>
      <c r="AB88" s="135">
        <f>表1_3435[[#This Row],[列3]]+D88-E88+F88-G88+H88-I88+J88-K88+L88-M88+N88-O88+P88-Q88+R88-S88+T88-U88+V88-W88+X88-Y88+Z88-AA88</f>
        <v>8.5</v>
      </c>
    </row>
    <row r="89" ht="17.1" customHeight="1" spans="1:28">
      <c r="A89" s="180"/>
      <c r="B89" s="142" t="s">
        <v>208</v>
      </c>
      <c r="C89" s="140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54"/>
      <c r="O89" s="154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>
        <v>2</v>
      </c>
      <c r="AA89" s="133">
        <v>2</v>
      </c>
      <c r="AB89" s="178">
        <f>表1_3435[[#This Row],[列3]]+D89-E89+F89-G89+H89-I89+J89-K89+L89-M89+N89-O89+P89-Q89+R89-S89+T89-U89+V89-W89+X89-Y89+Z89-AA89</f>
        <v>0</v>
      </c>
    </row>
    <row r="90" ht="17.1" customHeight="1" spans="1:28">
      <c r="A90" s="180"/>
      <c r="B90" s="142" t="s">
        <v>88</v>
      </c>
      <c r="C90" s="140">
        <v>0</v>
      </c>
      <c r="D90" s="133">
        <v>3</v>
      </c>
      <c r="E90" s="133"/>
      <c r="F90" s="133">
        <v>1</v>
      </c>
      <c r="G90" s="133"/>
      <c r="H90" s="133">
        <v>3</v>
      </c>
      <c r="I90" s="133">
        <v>5.5</v>
      </c>
      <c r="J90" s="133">
        <v>3</v>
      </c>
      <c r="K90" s="133">
        <v>0.5</v>
      </c>
      <c r="L90" s="133">
        <v>1</v>
      </c>
      <c r="M90" s="133"/>
      <c r="N90" s="154"/>
      <c r="O90" s="154"/>
      <c r="P90" s="133"/>
      <c r="Q90" s="133">
        <v>1.5</v>
      </c>
      <c r="R90" s="133"/>
      <c r="S90" s="133">
        <v>2</v>
      </c>
      <c r="T90" s="133"/>
      <c r="U90" s="133">
        <v>0.5</v>
      </c>
      <c r="V90" s="133">
        <v>1</v>
      </c>
      <c r="W90" s="133"/>
      <c r="X90" s="133"/>
      <c r="Y90" s="133"/>
      <c r="Z90" s="133">
        <v>7</v>
      </c>
      <c r="AA90" s="133"/>
      <c r="AB90" s="135">
        <f>表1_3435[[#This Row],[列3]]+D90-E90+F90-G90+H90-I90+J90-K90+L90-M90+N90-O90+P90-Q90+R90-S90+T90-U90+V90-W90+X90-Y90+Z90-AA90</f>
        <v>9</v>
      </c>
    </row>
    <row r="91" ht="17.1" customHeight="1" spans="1:28">
      <c r="A91" s="180"/>
      <c r="B91" s="142" t="s">
        <v>183</v>
      </c>
      <c r="C91" s="140">
        <v>0</v>
      </c>
      <c r="D91" s="133"/>
      <c r="E91" s="133"/>
      <c r="F91" s="133"/>
      <c r="G91" s="133"/>
      <c r="H91" s="133"/>
      <c r="I91" s="133">
        <v>1</v>
      </c>
      <c r="J91" s="133"/>
      <c r="K91" s="133"/>
      <c r="L91" s="133"/>
      <c r="M91" s="133"/>
      <c r="N91" s="154"/>
      <c r="O91" s="154">
        <v>0.5</v>
      </c>
      <c r="P91" s="133">
        <v>2</v>
      </c>
      <c r="Q91" s="133">
        <v>1</v>
      </c>
      <c r="R91" s="133">
        <v>3</v>
      </c>
      <c r="S91" s="133"/>
      <c r="T91" s="133"/>
      <c r="U91" s="133">
        <v>1.5</v>
      </c>
      <c r="V91" s="133"/>
      <c r="W91" s="133">
        <v>1</v>
      </c>
      <c r="X91" s="133"/>
      <c r="Y91" s="133"/>
      <c r="Z91" s="133"/>
      <c r="AA91" s="133"/>
      <c r="AB91" s="135">
        <f>表1_3435[[#This Row],[列3]]+D91-E91+F91-G91+H91-I91+J91-K91+L91-M91+N91-O91+P91-Q91+R91-S91+T91-U91+V91-W91+X91-Y91+Z91-AA91</f>
        <v>0</v>
      </c>
    </row>
    <row r="92" ht="17.1" customHeight="1" spans="1:28">
      <c r="A92" s="180"/>
      <c r="B92" s="142" t="s">
        <v>184</v>
      </c>
      <c r="C92" s="140">
        <v>0</v>
      </c>
      <c r="D92" s="133">
        <v>3.5</v>
      </c>
      <c r="E92" s="133"/>
      <c r="F92" s="133"/>
      <c r="G92" s="133"/>
      <c r="H92" s="133"/>
      <c r="I92" s="133"/>
      <c r="J92" s="133"/>
      <c r="K92" s="133"/>
      <c r="L92" s="133"/>
      <c r="M92" s="133"/>
      <c r="N92" s="154"/>
      <c r="O92" s="154"/>
      <c r="P92" s="133">
        <v>2</v>
      </c>
      <c r="Q92" s="133"/>
      <c r="R92" s="133"/>
      <c r="S92" s="133">
        <v>1</v>
      </c>
      <c r="T92" s="133"/>
      <c r="U92" s="133"/>
      <c r="V92" s="133"/>
      <c r="W92" s="133"/>
      <c r="X92" s="133"/>
      <c r="Y92" s="133"/>
      <c r="Z92" s="133"/>
      <c r="AA92" s="133"/>
      <c r="AB92" s="135">
        <f>表1_3435[[#This Row],[列3]]+D92-E92+F92-G92+H92-I92+J92-K92+L92-M92+N92-O92+P92-Q92+R92-S92+T92-U92+V92-W92+X92-Y92+Z92-AA92</f>
        <v>4.5</v>
      </c>
    </row>
    <row r="93" ht="17.1" customHeight="1" spans="1:28">
      <c r="A93" s="180"/>
      <c r="B93" s="142" t="s">
        <v>185</v>
      </c>
      <c r="C93" s="140">
        <v>0</v>
      </c>
      <c r="D93" s="133"/>
      <c r="E93" s="133"/>
      <c r="F93" s="133"/>
      <c r="G93" s="133"/>
      <c r="H93" s="133"/>
      <c r="I93" s="133"/>
      <c r="J93" s="133"/>
      <c r="K93" s="133">
        <v>1</v>
      </c>
      <c r="L93" s="133"/>
      <c r="M93" s="133">
        <v>1</v>
      </c>
      <c r="N93" s="154"/>
      <c r="O93" s="154"/>
      <c r="P93" s="133">
        <v>2</v>
      </c>
      <c r="Q93" s="133">
        <v>2</v>
      </c>
      <c r="R93" s="133"/>
      <c r="S93" s="133">
        <v>3</v>
      </c>
      <c r="T93" s="133">
        <v>5</v>
      </c>
      <c r="U93" s="133"/>
      <c r="V93" s="133"/>
      <c r="W93" s="133">
        <v>2</v>
      </c>
      <c r="X93" s="133"/>
      <c r="Y93" s="133"/>
      <c r="Z93" s="133">
        <v>2</v>
      </c>
      <c r="AA93" s="133"/>
      <c r="AB93" s="178">
        <f>表1_3435[[#This Row],[列3]]+D93-E93+F93-G93+H93-I93+J93-K93+L93-M93+N93-O93+P93-Q93+R93-S93+T93-U93+V93-W93+X93-Y93+Z93-AA93</f>
        <v>0</v>
      </c>
    </row>
    <row r="94" ht="17.1" customHeight="1" spans="1:28">
      <c r="A94" s="180"/>
      <c r="B94" s="142" t="s">
        <v>209</v>
      </c>
      <c r="C94" s="140">
        <v>0</v>
      </c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54"/>
      <c r="O94" s="154"/>
      <c r="P94" s="133">
        <v>2</v>
      </c>
      <c r="Q94" s="133">
        <v>1</v>
      </c>
      <c r="R94" s="133"/>
      <c r="S94" s="133"/>
      <c r="T94" s="133"/>
      <c r="U94" s="133"/>
      <c r="V94" s="133"/>
      <c r="W94" s="133"/>
      <c r="X94" s="133"/>
      <c r="Y94" s="133">
        <v>2</v>
      </c>
      <c r="Z94" s="133">
        <v>9</v>
      </c>
      <c r="AA94" s="133"/>
      <c r="AB94" s="177">
        <f>表1_3435[[#This Row],[列3]]+D94-E94+F94-G94+H94-I94+J94-K94+L94-M94+N94-O94+P94-Q94+R94-S94+T94-U94+V94-W94+X94-Y94+Z94-AA94</f>
        <v>8</v>
      </c>
    </row>
    <row r="95" ht="17.1" customHeight="1" spans="1:28">
      <c r="A95" s="181"/>
      <c r="B95" s="142" t="s">
        <v>210</v>
      </c>
      <c r="C95" s="140">
        <v>0</v>
      </c>
      <c r="D95" s="133"/>
      <c r="E95" s="133"/>
      <c r="F95" s="133"/>
      <c r="G95" s="133"/>
      <c r="H95" s="133"/>
      <c r="I95" s="133"/>
      <c r="J95" s="133"/>
      <c r="K95" s="133"/>
      <c r="L95" s="133"/>
      <c r="M95" s="133">
        <v>0.5</v>
      </c>
      <c r="N95" s="154"/>
      <c r="O95" s="154">
        <v>0.5</v>
      </c>
      <c r="P95" s="133">
        <v>2</v>
      </c>
      <c r="Q95" s="133"/>
      <c r="R95" s="133"/>
      <c r="S95" s="133"/>
      <c r="T95" s="133"/>
      <c r="U95" s="133"/>
      <c r="V95" s="133"/>
      <c r="W95" s="133"/>
      <c r="X95" s="133">
        <v>1</v>
      </c>
      <c r="Y95" s="133"/>
      <c r="Z95" s="133">
        <v>5</v>
      </c>
      <c r="AA95" s="133"/>
      <c r="AB95" s="135">
        <f>表1_3435[[#This Row],[列3]]+D95-E95+F95-G95+H95-I95+J95-K95+L95-M95+N95-O95+P95-Q95+R95-S95+T95-U95+V95-W95+X95-Y95+Z95-AA95</f>
        <v>7</v>
      </c>
    </row>
    <row r="96" ht="17.1" customHeight="1" spans="1:28">
      <c r="A96" s="179" t="s">
        <v>189</v>
      </c>
      <c r="B96" s="139" t="s">
        <v>81</v>
      </c>
      <c r="C96" s="140">
        <v>0</v>
      </c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54"/>
      <c r="O96" s="154"/>
      <c r="P96" s="133">
        <v>2</v>
      </c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5">
        <f>表1_3435[[#This Row],[列3]]+D96-E96+F96-G96+H96-I96+J96-K96+L96-M96+N96-O96+P96-Q96+R96-S96+T96-U96+V96-W96+X96-Y96+Z96-AA96</f>
        <v>2</v>
      </c>
    </row>
    <row r="97" ht="17.1" customHeight="1" spans="1:28">
      <c r="A97" s="180"/>
      <c r="B97" s="143" t="s">
        <v>152</v>
      </c>
      <c r="C97" s="140">
        <v>0</v>
      </c>
      <c r="D97" s="133"/>
      <c r="E97" s="133"/>
      <c r="F97" s="133">
        <v>3</v>
      </c>
      <c r="G97" s="133"/>
      <c r="H97" s="133">
        <v>3</v>
      </c>
      <c r="I97" s="133">
        <v>1</v>
      </c>
      <c r="J97" s="133">
        <v>4</v>
      </c>
      <c r="K97" s="133"/>
      <c r="L97" s="133">
        <v>5</v>
      </c>
      <c r="M97" s="133"/>
      <c r="N97" s="154">
        <v>2</v>
      </c>
      <c r="O97" s="154"/>
      <c r="P97" s="133">
        <v>3</v>
      </c>
      <c r="Q97" s="133"/>
      <c r="R97" s="133"/>
      <c r="S97" s="133">
        <v>3</v>
      </c>
      <c r="T97" s="133">
        <v>4</v>
      </c>
      <c r="U97" s="133"/>
      <c r="V97" s="133"/>
      <c r="W97" s="133">
        <v>1</v>
      </c>
      <c r="X97" s="133"/>
      <c r="Y97" s="133"/>
      <c r="Z97" s="133"/>
      <c r="AA97" s="133">
        <v>1</v>
      </c>
      <c r="AB97" s="135">
        <f>表1_3435[[#This Row],[列3]]+D97-E97+F97-G97+H97-I97+J97-K97+L97-M97+N97-O97+P97-Q97+R97-S97+T97-U97+V97-W97+X97-Y97+Z97-AA97</f>
        <v>18</v>
      </c>
    </row>
    <row r="98" ht="17.1" customHeight="1" spans="1:28">
      <c r="A98" s="180"/>
      <c r="B98" s="143" t="s">
        <v>129</v>
      </c>
      <c r="C98" s="140">
        <v>0</v>
      </c>
      <c r="D98" s="133">
        <v>1</v>
      </c>
      <c r="E98" s="133"/>
      <c r="F98" s="133"/>
      <c r="G98" s="133"/>
      <c r="H98" s="133"/>
      <c r="I98" s="133"/>
      <c r="J98" s="133">
        <v>0.5</v>
      </c>
      <c r="K98" s="133"/>
      <c r="L98" s="133">
        <v>1</v>
      </c>
      <c r="M98" s="133"/>
      <c r="N98" s="154"/>
      <c r="O98" s="154">
        <v>2</v>
      </c>
      <c r="P98" s="133">
        <v>2</v>
      </c>
      <c r="Q98" s="133">
        <v>1</v>
      </c>
      <c r="R98" s="133"/>
      <c r="S98" s="133">
        <v>2</v>
      </c>
      <c r="T98" s="133"/>
      <c r="U98" s="133"/>
      <c r="V98" s="133">
        <v>4</v>
      </c>
      <c r="W98" s="133"/>
      <c r="X98" s="133"/>
      <c r="Y98" s="133"/>
      <c r="Z98" s="133">
        <v>9</v>
      </c>
      <c r="AA98" s="133"/>
      <c r="AB98" s="135">
        <f>表1_3435[[#This Row],[列3]]+D98-E98+F98-G98+H98-I98+J98-K98+L98-M98+N98-O98+P98-Q98+R98-S98+T98-U98+V98-W98+X98-Y98+Z98-AA98</f>
        <v>12.5</v>
      </c>
    </row>
    <row r="99" ht="17.1" customHeight="1" spans="1:28">
      <c r="A99" s="180"/>
      <c r="B99" s="22" t="s">
        <v>130</v>
      </c>
      <c r="C99" s="140">
        <v>0</v>
      </c>
      <c r="D99" s="140">
        <v>1</v>
      </c>
      <c r="E99" s="140"/>
      <c r="F99" s="140"/>
      <c r="G99" s="140"/>
      <c r="H99" s="140"/>
      <c r="I99" s="140"/>
      <c r="J99" s="140">
        <v>8</v>
      </c>
      <c r="K99" s="140"/>
      <c r="L99" s="140"/>
      <c r="M99" s="140">
        <v>3</v>
      </c>
      <c r="N99" s="175"/>
      <c r="O99" s="175">
        <v>1</v>
      </c>
      <c r="P99" s="140">
        <v>2</v>
      </c>
      <c r="Q99" s="140">
        <v>2</v>
      </c>
      <c r="R99" s="140"/>
      <c r="S99" s="140">
        <v>2</v>
      </c>
      <c r="T99" s="140"/>
      <c r="U99" s="140">
        <v>3</v>
      </c>
      <c r="V99" s="140"/>
      <c r="W99" s="140"/>
      <c r="X99" s="140"/>
      <c r="Y99" s="140"/>
      <c r="Z99" s="140">
        <v>1</v>
      </c>
      <c r="AA99" s="140"/>
      <c r="AB99" s="135">
        <f>表1_3435[[#This Row],[列3]]+D99-E99+F99-G99+H99-I99+J99-K99+L99-M99+N99-O99+P99-Q99+R99-S99+T99-U99+V99-W99+X99-Y99+Z99-AA99</f>
        <v>1</v>
      </c>
    </row>
    <row r="100" ht="17.1" customHeight="1" spans="1:28">
      <c r="A100" s="180"/>
      <c r="B100" s="143" t="s">
        <v>153</v>
      </c>
      <c r="C100" s="140">
        <v>0</v>
      </c>
      <c r="D100" s="133"/>
      <c r="E100" s="133"/>
      <c r="F100" s="133"/>
      <c r="G100" s="133"/>
      <c r="H100" s="133"/>
      <c r="I100" s="133">
        <v>1</v>
      </c>
      <c r="J100" s="133">
        <v>2</v>
      </c>
      <c r="K100" s="133"/>
      <c r="L100" s="133">
        <v>4</v>
      </c>
      <c r="M100" s="133"/>
      <c r="N100" s="154">
        <v>2</v>
      </c>
      <c r="O100" s="154"/>
      <c r="P100" s="133">
        <v>2</v>
      </c>
      <c r="Q100" s="133"/>
      <c r="R100" s="133"/>
      <c r="S100" s="133">
        <v>1</v>
      </c>
      <c r="T100" s="133"/>
      <c r="U100" s="133"/>
      <c r="V100" s="133"/>
      <c r="W100" s="133">
        <v>1</v>
      </c>
      <c r="X100" s="133"/>
      <c r="Y100" s="133">
        <v>1</v>
      </c>
      <c r="Z100" s="133"/>
      <c r="AA100" s="133">
        <v>1</v>
      </c>
      <c r="AB100" s="135">
        <f>表1_3435[[#This Row],[列3]]+D100-E100+F100-G100+H100-I100+J100-K100+L100-M100+N100-O100+P100-Q100+R100-S100+T100-U100+V100-W100+X100-Y100+Z100-AA100</f>
        <v>5</v>
      </c>
    </row>
    <row r="101" ht="27" customHeight="1"/>
    <row r="104" spans="26:26">
      <c r="Z104" s="128" t="s">
        <v>211</v>
      </c>
    </row>
  </sheetData>
  <mergeCells count="12">
    <mergeCell ref="A1:AB1"/>
    <mergeCell ref="A5:A7"/>
    <mergeCell ref="A8:A11"/>
    <mergeCell ref="A12:A21"/>
    <mergeCell ref="A22:A25"/>
    <mergeCell ref="A26:A33"/>
    <mergeCell ref="A34:A57"/>
    <mergeCell ref="A58:A59"/>
    <mergeCell ref="A60:A65"/>
    <mergeCell ref="A66:A74"/>
    <mergeCell ref="A75:A95"/>
    <mergeCell ref="A96:A100"/>
  </mergeCells>
  <pageMargins left="0" right="0" top="0" bottom="0" header="0" footer="0"/>
  <pageSetup paperSize="9" orientation="landscape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6"/>
  <sheetViews>
    <sheetView workbookViewId="0">
      <pane xSplit="2" ySplit="4" topLeftCell="C5" activePane="bottomRight" state="frozenSplit"/>
      <selection/>
      <selection pane="topRight"/>
      <selection pane="bottomLeft"/>
      <selection pane="bottomRight" activeCell="B9" sqref="$A9:$XFD9"/>
    </sheetView>
  </sheetViews>
  <sheetFormatPr defaultColWidth="9" defaultRowHeight="12"/>
  <cols>
    <col min="1" max="1" width="9.375" style="126" customWidth="1"/>
    <col min="2" max="2" width="7.875" style="127" customWidth="1"/>
    <col min="3" max="3" width="6.625" style="127" customWidth="1"/>
    <col min="4" max="13" width="4.875" style="128" customWidth="1"/>
    <col min="14" max="15" width="4.875" style="129" customWidth="1"/>
    <col min="16" max="25" width="4.875" style="128" customWidth="1"/>
    <col min="26" max="26" width="6.75" style="128" customWidth="1"/>
    <col min="27" max="27" width="7.5" style="128" customWidth="1"/>
    <col min="28" max="28" width="7.625" style="130" customWidth="1"/>
    <col min="29" max="16384" width="9" style="131"/>
  </cols>
  <sheetData>
    <row r="1" ht="14.25" spans="1:28">
      <c r="A1" s="82" t="s">
        <v>212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</row>
    <row r="2" spans="1:28">
      <c r="A2" s="132" t="s">
        <v>159</v>
      </c>
      <c r="B2" s="133" t="s">
        <v>1</v>
      </c>
      <c r="C2" s="133" t="s">
        <v>2</v>
      </c>
      <c r="D2" s="133" t="s">
        <v>3</v>
      </c>
      <c r="E2" s="133" t="s">
        <v>4</v>
      </c>
      <c r="F2" s="133" t="s">
        <v>5</v>
      </c>
      <c r="G2" s="133" t="s">
        <v>6</v>
      </c>
      <c r="H2" s="133" t="s">
        <v>7</v>
      </c>
      <c r="I2" s="133" t="s">
        <v>8</v>
      </c>
      <c r="J2" s="133" t="s">
        <v>9</v>
      </c>
      <c r="K2" s="133" t="s">
        <v>10</v>
      </c>
      <c r="L2" s="133" t="s">
        <v>11</v>
      </c>
      <c r="M2" s="133" t="s">
        <v>12</v>
      </c>
      <c r="N2" s="147" t="s">
        <v>13</v>
      </c>
      <c r="O2" s="147" t="s">
        <v>14</v>
      </c>
      <c r="P2" s="133" t="s">
        <v>15</v>
      </c>
      <c r="Q2" s="133" t="s">
        <v>16</v>
      </c>
      <c r="R2" s="133" t="s">
        <v>17</v>
      </c>
      <c r="S2" s="133" t="s">
        <v>18</v>
      </c>
      <c r="T2" s="133" t="s">
        <v>19</v>
      </c>
      <c r="U2" s="133" t="s">
        <v>20</v>
      </c>
      <c r="V2" s="133" t="s">
        <v>21</v>
      </c>
      <c r="W2" s="133" t="s">
        <v>22</v>
      </c>
      <c r="X2" s="133" t="s">
        <v>23</v>
      </c>
      <c r="Y2" s="133" t="s">
        <v>24</v>
      </c>
      <c r="Z2" s="133" t="s">
        <v>25</v>
      </c>
      <c r="AA2" s="133" t="s">
        <v>26</v>
      </c>
      <c r="AB2" s="133" t="s">
        <v>27</v>
      </c>
    </row>
    <row r="3" ht="27" customHeight="1" spans="1:28">
      <c r="A3" s="134" t="s">
        <v>160</v>
      </c>
      <c r="B3" s="133" t="s">
        <v>28</v>
      </c>
      <c r="C3" s="135" t="s">
        <v>213</v>
      </c>
      <c r="D3" s="133" t="s">
        <v>3</v>
      </c>
      <c r="E3" s="133"/>
      <c r="F3" s="133" t="s">
        <v>5</v>
      </c>
      <c r="G3" s="133"/>
      <c r="H3" s="133" t="s">
        <v>7</v>
      </c>
      <c r="I3" s="133"/>
      <c r="J3" s="133" t="s">
        <v>9</v>
      </c>
      <c r="K3" s="133"/>
      <c r="L3" s="133" t="s">
        <v>11</v>
      </c>
      <c r="M3" s="133"/>
      <c r="N3" s="147" t="s">
        <v>13</v>
      </c>
      <c r="O3" s="147"/>
      <c r="P3" s="133" t="s">
        <v>15</v>
      </c>
      <c r="Q3" s="133"/>
      <c r="R3" s="133" t="s">
        <v>17</v>
      </c>
      <c r="S3" s="133"/>
      <c r="T3" s="133" t="s">
        <v>19</v>
      </c>
      <c r="U3" s="133"/>
      <c r="V3" s="133" t="s">
        <v>21</v>
      </c>
      <c r="W3" s="133"/>
      <c r="X3" s="133" t="s">
        <v>23</v>
      </c>
      <c r="Y3" s="133"/>
      <c r="Z3" s="133" t="s">
        <v>25</v>
      </c>
      <c r="AA3" s="133"/>
      <c r="AB3" s="133" t="s">
        <v>30</v>
      </c>
    </row>
    <row r="4" ht="17.1" customHeight="1" spans="1:28">
      <c r="A4" s="134"/>
      <c r="B4" s="133"/>
      <c r="C4" s="133"/>
      <c r="D4" s="136" t="s">
        <v>31</v>
      </c>
      <c r="E4" s="137" t="s">
        <v>32</v>
      </c>
      <c r="F4" s="136" t="s">
        <v>31</v>
      </c>
      <c r="G4" s="137" t="s">
        <v>32</v>
      </c>
      <c r="H4" s="136" t="s">
        <v>31</v>
      </c>
      <c r="I4" s="137" t="s">
        <v>32</v>
      </c>
      <c r="J4" s="136" t="s">
        <v>31</v>
      </c>
      <c r="K4" s="137" t="s">
        <v>32</v>
      </c>
      <c r="L4" s="136" t="s">
        <v>31</v>
      </c>
      <c r="M4" s="137" t="s">
        <v>32</v>
      </c>
      <c r="N4" s="148" t="s">
        <v>31</v>
      </c>
      <c r="O4" s="149" t="s">
        <v>32</v>
      </c>
      <c r="P4" s="136" t="s">
        <v>31</v>
      </c>
      <c r="Q4" s="137" t="s">
        <v>32</v>
      </c>
      <c r="R4" s="136" t="s">
        <v>31</v>
      </c>
      <c r="S4" s="137" t="s">
        <v>32</v>
      </c>
      <c r="T4" s="136" t="s">
        <v>31</v>
      </c>
      <c r="U4" s="137" t="s">
        <v>32</v>
      </c>
      <c r="V4" s="136" t="s">
        <v>31</v>
      </c>
      <c r="W4" s="137" t="s">
        <v>32</v>
      </c>
      <c r="X4" s="136" t="s">
        <v>31</v>
      </c>
      <c r="Y4" s="137" t="s">
        <v>32</v>
      </c>
      <c r="Z4" s="136" t="s">
        <v>31</v>
      </c>
      <c r="AA4" s="137" t="s">
        <v>32</v>
      </c>
      <c r="AB4" s="135"/>
    </row>
    <row r="5" ht="16.5" customHeight="1" spans="1:28">
      <c r="A5" s="138" t="s">
        <v>163</v>
      </c>
      <c r="B5" s="139" t="s">
        <v>89</v>
      </c>
      <c r="C5" s="140">
        <v>0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50"/>
      <c r="O5" s="150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5">
        <f>表1_34356[[#This Row],[列3]]+D5-E5+F5-G5+H5-I5+J5-K5+L5-M5+N5-O5+P5-Q5+R5-S5+T5-U5+V5-W5+X5-Y5+Z5-AA5</f>
        <v>0</v>
      </c>
    </row>
    <row r="6" ht="16.5" customHeight="1" spans="1:28">
      <c r="A6" s="141"/>
      <c r="B6" s="142" t="s">
        <v>164</v>
      </c>
      <c r="C6" s="140">
        <v>0</v>
      </c>
      <c r="D6" s="133">
        <v>2.5</v>
      </c>
      <c r="E6" s="133"/>
      <c r="F6" s="133"/>
      <c r="G6" s="133"/>
      <c r="H6" s="133"/>
      <c r="I6" s="133"/>
      <c r="J6" s="133"/>
      <c r="K6" s="133">
        <v>2</v>
      </c>
      <c r="L6" s="133"/>
      <c r="M6" s="133"/>
      <c r="N6" s="150"/>
      <c r="O6" s="150"/>
      <c r="P6" s="133">
        <v>0.5</v>
      </c>
      <c r="Q6" s="133">
        <v>1</v>
      </c>
      <c r="R6" s="133"/>
      <c r="S6" s="133"/>
      <c r="T6" s="133"/>
      <c r="U6" s="133"/>
      <c r="V6" s="133"/>
      <c r="W6" s="133">
        <v>2</v>
      </c>
      <c r="X6" s="133"/>
      <c r="Y6" s="133"/>
      <c r="Z6" s="133">
        <v>5.5</v>
      </c>
      <c r="AA6" s="133"/>
      <c r="AB6" s="135">
        <f>表1_34356[[#This Row],[列3]]+D6-E6+F6-G6+H6-I6+J6-K6+L6-M6+N6-O6+P6-Q6+R6-S6+T6-U6+V6-W6+X6-Y6+Z6-AA6</f>
        <v>3.5</v>
      </c>
    </row>
    <row r="7" ht="16.5" customHeight="1" spans="1:28">
      <c r="A7" s="141"/>
      <c r="B7" s="143" t="s">
        <v>191</v>
      </c>
      <c r="C7" s="140">
        <v>0</v>
      </c>
      <c r="D7" s="133">
        <v>1</v>
      </c>
      <c r="E7" s="133"/>
      <c r="F7" s="133"/>
      <c r="G7" s="133"/>
      <c r="H7" s="133"/>
      <c r="I7" s="133"/>
      <c r="J7" s="133"/>
      <c r="K7" s="133"/>
      <c r="L7" s="133"/>
      <c r="M7" s="133"/>
      <c r="N7" s="150"/>
      <c r="O7" s="150"/>
      <c r="P7" s="133"/>
      <c r="Q7" s="133"/>
      <c r="R7" s="133"/>
      <c r="S7" s="133"/>
      <c r="T7" s="133"/>
      <c r="U7" s="133">
        <v>1</v>
      </c>
      <c r="V7" s="133"/>
      <c r="W7" s="133"/>
      <c r="X7" s="133"/>
      <c r="Y7" s="133">
        <v>1</v>
      </c>
      <c r="Z7" s="133"/>
      <c r="AA7" s="133"/>
      <c r="AB7" s="135">
        <f>表1_34356[[#This Row],[列3]]+D7-E7+F7-G7+H7-I7+J7-K7+L7-M7+N7-O7+P7-Q7+R7-S7+T7-U7+V7-W7+X7-Y7+Z7-AA7</f>
        <v>-1</v>
      </c>
    </row>
    <row r="8" ht="16.5" customHeight="1" spans="1:28">
      <c r="A8" s="141"/>
      <c r="B8" s="143" t="s">
        <v>214</v>
      </c>
      <c r="C8" s="140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50">
        <v>2</v>
      </c>
      <c r="O8" s="150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>
        <v>5.5</v>
      </c>
      <c r="AA8" s="133"/>
      <c r="AB8" s="135">
        <f>表1_34356[[#This Row],[列3]]+D8-E8+F8-G8+H8-I8+J8-K8+L8-M8+N8-O8+P8-Q8+R8-S8+T8-U8+V8-W8+X8-Y8+Z8-AA8</f>
        <v>7.5</v>
      </c>
    </row>
    <row r="9" ht="16.5" customHeight="1" spans="1:28">
      <c r="A9" s="141"/>
      <c r="B9" s="143" t="s">
        <v>215</v>
      </c>
      <c r="C9" s="140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50"/>
      <c r="O9" s="150"/>
      <c r="P9" s="133">
        <v>1.5</v>
      </c>
      <c r="Q9" s="133"/>
      <c r="R9" s="133"/>
      <c r="S9" s="133">
        <v>1</v>
      </c>
      <c r="T9" s="133"/>
      <c r="U9" s="133">
        <v>0.5</v>
      </c>
      <c r="V9" s="133"/>
      <c r="W9" s="133">
        <v>1</v>
      </c>
      <c r="X9" s="133">
        <v>3</v>
      </c>
      <c r="Y9" s="133">
        <v>1</v>
      </c>
      <c r="Z9" s="133">
        <v>0.5</v>
      </c>
      <c r="AA9" s="133">
        <v>0.5</v>
      </c>
      <c r="AB9" s="135">
        <f>表1_34356[[#This Row],[列3]]+D9-E9+F9-G9+H9-I9+J9-K9+L9-M9+N9-O9+P9-Q9+R9-S9+T9-U9+V9-W9+X9-Y9+Z9-AA9</f>
        <v>1</v>
      </c>
    </row>
    <row r="10" ht="16.5" customHeight="1" spans="1:28">
      <c r="A10" s="144"/>
      <c r="B10" s="143" t="s">
        <v>216</v>
      </c>
      <c r="C10" s="140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50"/>
      <c r="O10" s="150"/>
      <c r="P10" s="133"/>
      <c r="Q10" s="133"/>
      <c r="R10" s="133"/>
      <c r="S10" s="133"/>
      <c r="T10" s="133"/>
      <c r="U10" s="133">
        <v>1</v>
      </c>
      <c r="V10" s="133"/>
      <c r="W10" s="133"/>
      <c r="X10" s="133">
        <v>2</v>
      </c>
      <c r="Y10" s="133"/>
      <c r="Z10" s="133"/>
      <c r="AA10" s="133">
        <v>1</v>
      </c>
      <c r="AB10" s="135">
        <f>表1_34356[[#This Row],[列3]]+D10-E10+F10-G10+H10-I10+J10-K10+L10-M10+N10-O10+P10-Q10+R10-S10+T10-U10+V10-W10+X10-Y10+Z10-AA10</f>
        <v>0</v>
      </c>
    </row>
    <row r="11" ht="17.1" customHeight="1" spans="1:28">
      <c r="A11" s="138" t="s">
        <v>167</v>
      </c>
      <c r="B11" s="139" t="s">
        <v>101</v>
      </c>
      <c r="C11" s="140">
        <v>0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51"/>
      <c r="O11" s="151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5">
        <f>表1_34356[[#This Row],[列3]]+D11-E11+F11-G11+H11-I11+J11-K11+L11-M11+N11-O11+P11-Q11+R11-S11+T11-U11+V11-W11+X11-Y11+Z11-AA11</f>
        <v>0</v>
      </c>
    </row>
    <row r="12" ht="17.1" customHeight="1" spans="1:28">
      <c r="A12" s="141"/>
      <c r="B12" s="139" t="s">
        <v>104</v>
      </c>
      <c r="C12" s="140">
        <v>0</v>
      </c>
      <c r="D12" s="133"/>
      <c r="E12" s="133"/>
      <c r="F12" s="133">
        <v>2</v>
      </c>
      <c r="G12" s="133"/>
      <c r="H12" s="133"/>
      <c r="I12" s="133"/>
      <c r="J12" s="133"/>
      <c r="K12" s="133"/>
      <c r="L12" s="133"/>
      <c r="M12" s="133"/>
      <c r="N12" s="150"/>
      <c r="O12" s="150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5">
        <f>表1_34356[[#This Row],[列3]]+D12-E12+F12-G12+H12-I12+J12-K12+L12-M12+N12-O12+P12-Q12+R12-S12+T12-U12+V12-W12+X12-Y12+Z12-AA12</f>
        <v>2</v>
      </c>
    </row>
    <row r="13" ht="17.1" customHeight="1" spans="1:28">
      <c r="A13" s="141"/>
      <c r="B13" s="143" t="s">
        <v>37</v>
      </c>
      <c r="C13" s="140">
        <v>0</v>
      </c>
      <c r="D13" s="133">
        <v>5</v>
      </c>
      <c r="E13" s="133"/>
      <c r="F13" s="133"/>
      <c r="G13" s="133"/>
      <c r="H13" s="133">
        <v>4</v>
      </c>
      <c r="I13" s="133"/>
      <c r="J13" s="133">
        <v>3</v>
      </c>
      <c r="K13" s="133"/>
      <c r="L13" s="133">
        <v>2</v>
      </c>
      <c r="M13" s="133"/>
      <c r="N13" s="150">
        <v>4</v>
      </c>
      <c r="O13" s="150"/>
      <c r="P13" s="133">
        <v>2</v>
      </c>
      <c r="Q13" s="133"/>
      <c r="R13" s="133">
        <v>4</v>
      </c>
      <c r="S13" s="133">
        <v>1</v>
      </c>
      <c r="T13" s="133">
        <v>2</v>
      </c>
      <c r="U13" s="133"/>
      <c r="V13" s="133">
        <v>1</v>
      </c>
      <c r="W13" s="133"/>
      <c r="X13" s="133">
        <v>3</v>
      </c>
      <c r="Y13" s="133">
        <v>1</v>
      </c>
      <c r="Z13" s="133"/>
      <c r="AA13" s="133"/>
      <c r="AB13" s="135">
        <f>表1_34356[[#This Row],[列3]]+D13-E13+F13-G13+H13-I13+J13-K13+L13-M13+N13-O13+P13-Q13+R13-S13+T13-U13+V13-W13+X13-Y13+Z13-AA13</f>
        <v>28</v>
      </c>
    </row>
    <row r="14" ht="17.1" customHeight="1" spans="1:28">
      <c r="A14" s="141"/>
      <c r="B14" s="143" t="s">
        <v>122</v>
      </c>
      <c r="C14" s="140">
        <v>0</v>
      </c>
      <c r="D14" s="133"/>
      <c r="E14" s="133"/>
      <c r="F14" s="133"/>
      <c r="G14" s="133"/>
      <c r="H14" s="133"/>
      <c r="I14" s="133"/>
      <c r="J14" s="133"/>
      <c r="K14" s="133"/>
      <c r="L14" s="133">
        <v>4.5</v>
      </c>
      <c r="M14" s="133"/>
      <c r="N14" s="150">
        <v>1</v>
      </c>
      <c r="O14" s="150">
        <v>1</v>
      </c>
      <c r="P14" s="133"/>
      <c r="Q14" s="133"/>
      <c r="R14" s="133"/>
      <c r="S14" s="133"/>
      <c r="T14" s="133"/>
      <c r="U14" s="133"/>
      <c r="V14" s="133"/>
      <c r="W14" s="133"/>
      <c r="X14" s="133"/>
      <c r="Y14" s="133">
        <v>1</v>
      </c>
      <c r="Z14" s="133"/>
      <c r="AA14" s="133">
        <v>1</v>
      </c>
      <c r="AB14" s="135">
        <f>表1_34356[[#This Row],[列3]]+D14-E14+F14-G14+H14-I14+J14-K14+L14-M14+N14-O14+P14-Q14+R14-S14+T14-U14+V14-W14+X14-Y14+Z14-AA14</f>
        <v>2.5</v>
      </c>
    </row>
    <row r="15" ht="17.1" customHeight="1" spans="1:28">
      <c r="A15" s="141"/>
      <c r="B15" s="143" t="s">
        <v>103</v>
      </c>
      <c r="C15" s="140">
        <v>0</v>
      </c>
      <c r="D15" s="133"/>
      <c r="E15" s="133"/>
      <c r="F15" s="133"/>
      <c r="G15" s="133"/>
      <c r="H15" s="133">
        <v>2</v>
      </c>
      <c r="I15" s="133"/>
      <c r="J15" s="133">
        <v>1</v>
      </c>
      <c r="K15" s="133"/>
      <c r="L15" s="133">
        <v>1</v>
      </c>
      <c r="M15" s="133"/>
      <c r="N15" s="150"/>
      <c r="O15" s="150"/>
      <c r="P15" s="133">
        <v>2</v>
      </c>
      <c r="Q15" s="133"/>
      <c r="R15" s="133"/>
      <c r="S15" s="133"/>
      <c r="T15" s="133"/>
      <c r="U15" s="133">
        <v>1</v>
      </c>
      <c r="V15" s="133">
        <v>3</v>
      </c>
      <c r="W15" s="133">
        <v>1</v>
      </c>
      <c r="X15" s="133">
        <v>4</v>
      </c>
      <c r="Y15" s="133"/>
      <c r="Z15" s="133">
        <v>2</v>
      </c>
      <c r="AA15" s="133">
        <v>1</v>
      </c>
      <c r="AB15" s="135">
        <f>表1_34356[[#This Row],[列3]]+D15-E15+F15-G15+H15-I15+J15-K15+L15-M15+N15-O15+P15-Q15+R15-S15+T15-U15+V15-W15+X15-Y15+Z15-AA15</f>
        <v>12</v>
      </c>
    </row>
    <row r="16" ht="17.1" customHeight="1" spans="1:28">
      <c r="A16" s="141"/>
      <c r="B16" s="143" t="s">
        <v>38</v>
      </c>
      <c r="C16" s="140">
        <v>0</v>
      </c>
      <c r="D16" s="143">
        <v>3</v>
      </c>
      <c r="E16" s="143"/>
      <c r="F16" s="143"/>
      <c r="G16" s="143"/>
      <c r="H16" s="143"/>
      <c r="I16" s="143"/>
      <c r="J16" s="143">
        <v>2</v>
      </c>
      <c r="K16" s="143"/>
      <c r="L16" s="143">
        <v>1</v>
      </c>
      <c r="M16" s="143"/>
      <c r="N16" s="152">
        <v>2</v>
      </c>
      <c r="O16" s="152"/>
      <c r="P16" s="143">
        <v>3</v>
      </c>
      <c r="Q16" s="143"/>
      <c r="R16" s="143">
        <v>3</v>
      </c>
      <c r="S16" s="143">
        <v>1</v>
      </c>
      <c r="T16" s="143">
        <v>2</v>
      </c>
      <c r="U16" s="143"/>
      <c r="V16" s="143">
        <v>4</v>
      </c>
      <c r="W16" s="143"/>
      <c r="X16" s="143">
        <v>3</v>
      </c>
      <c r="Y16" s="143"/>
      <c r="Z16" s="143"/>
      <c r="AA16" s="143"/>
      <c r="AB16" s="135">
        <f>表1_34356[[#This Row],[列3]]+D16-E16+F16-G16+H16-I16+J16-K16+L16-M16+N16-O16+P16-Q16+R16-S16+T16-U16+V16-W16+X16-Y16+Z16-AA16</f>
        <v>22</v>
      </c>
    </row>
    <row r="17" ht="17.1" customHeight="1" spans="1:28">
      <c r="A17" s="141"/>
      <c r="B17" s="143" t="s">
        <v>100</v>
      </c>
      <c r="C17" s="140">
        <v>0</v>
      </c>
      <c r="D17" s="133">
        <v>6</v>
      </c>
      <c r="E17" s="133"/>
      <c r="F17" s="133"/>
      <c r="G17" s="133"/>
      <c r="H17" s="133">
        <v>7</v>
      </c>
      <c r="I17" s="133"/>
      <c r="J17" s="133">
        <v>2</v>
      </c>
      <c r="K17" s="133"/>
      <c r="L17" s="133">
        <v>6</v>
      </c>
      <c r="M17" s="133"/>
      <c r="N17" s="150">
        <v>4</v>
      </c>
      <c r="O17" s="150"/>
      <c r="P17" s="133">
        <v>3</v>
      </c>
      <c r="Q17" s="133"/>
      <c r="R17" s="133">
        <v>4</v>
      </c>
      <c r="S17" s="133"/>
      <c r="T17" s="133">
        <v>2</v>
      </c>
      <c r="U17" s="133"/>
      <c r="V17" s="133">
        <v>4</v>
      </c>
      <c r="W17" s="133">
        <v>2</v>
      </c>
      <c r="X17" s="133">
        <v>4</v>
      </c>
      <c r="Y17" s="133"/>
      <c r="Z17" s="133">
        <v>4</v>
      </c>
      <c r="AA17" s="133"/>
      <c r="AB17" s="135">
        <f>表1_34356[[#This Row],[列3]]+D17-E17+F17-G17+H17-I17+J17-K17+L17-M17+N17-O17+P17-Q17+R17-S17+T17-U17+V17-W17+X17-Y17+Z17-AA17</f>
        <v>44</v>
      </c>
    </row>
    <row r="18" ht="17.1" customHeight="1" spans="1:28">
      <c r="A18" s="141"/>
      <c r="B18" s="143" t="s">
        <v>36</v>
      </c>
      <c r="C18" s="140">
        <v>0</v>
      </c>
      <c r="D18" s="133">
        <v>4</v>
      </c>
      <c r="E18" s="133"/>
      <c r="F18" s="133"/>
      <c r="G18" s="133"/>
      <c r="H18" s="133">
        <v>2</v>
      </c>
      <c r="I18" s="133"/>
      <c r="J18" s="133"/>
      <c r="K18" s="133"/>
      <c r="L18" s="133">
        <v>2</v>
      </c>
      <c r="M18" s="133"/>
      <c r="N18" s="150">
        <v>2</v>
      </c>
      <c r="O18" s="150">
        <v>1</v>
      </c>
      <c r="P18" s="133">
        <v>4</v>
      </c>
      <c r="Q18" s="133"/>
      <c r="R18" s="133">
        <v>6</v>
      </c>
      <c r="S18" s="133"/>
      <c r="T18" s="133">
        <v>6</v>
      </c>
      <c r="U18" s="133"/>
      <c r="V18" s="133">
        <v>4</v>
      </c>
      <c r="W18" s="133"/>
      <c r="X18" s="133">
        <v>7</v>
      </c>
      <c r="Y18" s="133"/>
      <c r="Z18" s="133">
        <v>3</v>
      </c>
      <c r="AA18" s="133"/>
      <c r="AB18" s="135">
        <f>表1_34356[[#This Row],[列3]]+D18-E18+F18-G18+H18-I18+J18-K18+L18-M18+N18-O18+P18-Q18+R18-S18+T18-U18+V18-W18+X18-Y18+Z18-AA18</f>
        <v>39</v>
      </c>
    </row>
    <row r="19" ht="17.1" customHeight="1" spans="1:28">
      <c r="A19" s="141"/>
      <c r="B19" s="143" t="s">
        <v>102</v>
      </c>
      <c r="C19" s="140">
        <v>0</v>
      </c>
      <c r="D19" s="133">
        <v>2</v>
      </c>
      <c r="E19" s="133"/>
      <c r="F19" s="133">
        <v>4</v>
      </c>
      <c r="G19" s="133"/>
      <c r="H19" s="133"/>
      <c r="I19" s="133"/>
      <c r="J19" s="133"/>
      <c r="K19" s="133"/>
      <c r="L19" s="133"/>
      <c r="M19" s="133"/>
      <c r="N19" s="150"/>
      <c r="O19" s="150"/>
      <c r="P19" s="133">
        <v>4</v>
      </c>
      <c r="Q19" s="133"/>
      <c r="R19" s="133">
        <v>1</v>
      </c>
      <c r="S19" s="133">
        <v>2</v>
      </c>
      <c r="T19" s="133">
        <v>2</v>
      </c>
      <c r="U19" s="133"/>
      <c r="V19" s="133">
        <v>2</v>
      </c>
      <c r="W19" s="133"/>
      <c r="X19" s="133"/>
      <c r="Y19" s="133"/>
      <c r="Z19" s="133"/>
      <c r="AA19" s="133"/>
      <c r="AB19" s="135">
        <f>表1_34356[[#This Row],[列3]]+D19-E19+F19-G19+H19-I19+J19-K19+L19-M19+N19-O19+P19-Q19+R19-S19+T19-U19+V19-W19+X19-Y19+Z19-AA19</f>
        <v>13</v>
      </c>
    </row>
    <row r="20" ht="17.1" customHeight="1" spans="1:28">
      <c r="A20" s="141"/>
      <c r="B20" s="143" t="s">
        <v>173</v>
      </c>
      <c r="C20" s="140">
        <v>0</v>
      </c>
      <c r="D20" s="133">
        <v>7</v>
      </c>
      <c r="E20" s="133"/>
      <c r="F20" s="133">
        <v>4</v>
      </c>
      <c r="G20" s="133"/>
      <c r="H20" s="133">
        <v>2</v>
      </c>
      <c r="I20" s="133"/>
      <c r="J20" s="133">
        <v>3</v>
      </c>
      <c r="K20" s="133"/>
      <c r="L20" s="133">
        <v>2</v>
      </c>
      <c r="M20" s="133"/>
      <c r="N20" s="150">
        <v>4</v>
      </c>
      <c r="O20" s="150"/>
      <c r="P20" s="133">
        <v>6</v>
      </c>
      <c r="Q20" s="133"/>
      <c r="R20" s="133">
        <v>6</v>
      </c>
      <c r="S20" s="133"/>
      <c r="T20" s="133">
        <v>4</v>
      </c>
      <c r="U20" s="133"/>
      <c r="V20" s="133">
        <v>2</v>
      </c>
      <c r="W20" s="133">
        <v>2</v>
      </c>
      <c r="X20" s="133">
        <v>7</v>
      </c>
      <c r="Y20" s="133"/>
      <c r="Z20" s="133">
        <v>4</v>
      </c>
      <c r="AA20" s="133"/>
      <c r="AB20" s="135">
        <f>表1_34356[[#This Row],[列3]]+D20-E20+F20-G20+H20-I20+J20-K20+L20-M20+N20-O20+P20-Q20+R20-S20+T20-U20+V20-W20+X20-Y20+Z20-AA20</f>
        <v>49</v>
      </c>
    </row>
    <row r="21" ht="17.1" customHeight="1" spans="1:28">
      <c r="A21" s="141"/>
      <c r="B21" s="143" t="s">
        <v>49</v>
      </c>
      <c r="C21" s="140">
        <v>0</v>
      </c>
      <c r="D21" s="133"/>
      <c r="E21" s="133"/>
      <c r="F21" s="133">
        <v>3</v>
      </c>
      <c r="G21" s="133"/>
      <c r="H21" s="133">
        <v>2</v>
      </c>
      <c r="I21" s="133"/>
      <c r="J21" s="133">
        <v>2</v>
      </c>
      <c r="K21" s="133"/>
      <c r="L21" s="133">
        <v>4</v>
      </c>
      <c r="M21" s="133"/>
      <c r="N21" s="150">
        <v>3</v>
      </c>
      <c r="O21" s="150"/>
      <c r="P21" s="133">
        <v>1</v>
      </c>
      <c r="Q21" s="133">
        <v>2</v>
      </c>
      <c r="R21" s="133"/>
      <c r="S21" s="133"/>
      <c r="T21" s="133">
        <v>3</v>
      </c>
      <c r="U21" s="133"/>
      <c r="V21" s="133">
        <v>4</v>
      </c>
      <c r="W21" s="133">
        <v>1</v>
      </c>
      <c r="X21" s="133">
        <v>4</v>
      </c>
      <c r="Y21" s="133"/>
      <c r="Z21" s="133">
        <v>2</v>
      </c>
      <c r="AA21" s="133"/>
      <c r="AB21" s="135">
        <f>表1_34356[[#This Row],[列3]]+D21-E21+F21-G21+H21-I21+J21-K21+L21-M21+N21-O21+P21-Q21+R21-S21+T21-U21+V21-W21+X21-Y21+Z21-AA21</f>
        <v>25</v>
      </c>
    </row>
    <row r="22" ht="17.1" customHeight="1" spans="1:28">
      <c r="A22" s="141"/>
      <c r="B22" s="143" t="s">
        <v>77</v>
      </c>
      <c r="C22" s="140">
        <v>0</v>
      </c>
      <c r="D22" s="133">
        <v>3</v>
      </c>
      <c r="E22" s="133"/>
      <c r="F22" s="133"/>
      <c r="G22" s="133"/>
      <c r="H22" s="133">
        <v>1</v>
      </c>
      <c r="I22" s="133"/>
      <c r="J22" s="133"/>
      <c r="K22" s="133"/>
      <c r="L22" s="133">
        <v>1</v>
      </c>
      <c r="M22" s="133"/>
      <c r="N22" s="150">
        <v>1</v>
      </c>
      <c r="O22" s="150"/>
      <c r="P22" s="133"/>
      <c r="Q22" s="133"/>
      <c r="R22" s="133"/>
      <c r="S22" s="133"/>
      <c r="T22" s="133">
        <v>2</v>
      </c>
      <c r="U22" s="133"/>
      <c r="V22" s="133"/>
      <c r="W22" s="133">
        <v>5</v>
      </c>
      <c r="X22" s="133">
        <v>1</v>
      </c>
      <c r="Y22" s="133"/>
      <c r="Z22" s="133"/>
      <c r="AA22" s="133"/>
      <c r="AB22" s="135">
        <f>表1_34356[[#This Row],[列3]]+D22-E22+F22-G22+H22-I22+J22-K22+L22-M22+N22-O22+P22-Q22+R22-S22+T22-U22+V22-W22+X22-Y22+Z22-AA22</f>
        <v>4</v>
      </c>
    </row>
    <row r="23" ht="17.1" customHeight="1" spans="1:28">
      <c r="A23" s="141"/>
      <c r="B23" s="143" t="s">
        <v>143</v>
      </c>
      <c r="C23" s="140">
        <v>0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50"/>
      <c r="O23" s="150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5">
        <f>表1_34356[[#This Row],[列3]]+D23-E23+F23-G23+H23-I23+J23-K23+L23-M23+N23-O23+P23-Q23+R23-S23+T23-U23+V23-W23+X23-Y23+Z23-AA23</f>
        <v>0</v>
      </c>
    </row>
    <row r="24" ht="17.1" customHeight="1" spans="1:28">
      <c r="A24" s="141"/>
      <c r="B24" s="143" t="s">
        <v>57</v>
      </c>
      <c r="C24" s="140">
        <v>0</v>
      </c>
      <c r="D24" s="133"/>
      <c r="E24" s="133"/>
      <c r="F24" s="133"/>
      <c r="G24" s="133"/>
      <c r="H24" s="133">
        <v>2</v>
      </c>
      <c r="I24" s="133"/>
      <c r="J24" s="133"/>
      <c r="K24" s="133">
        <v>1</v>
      </c>
      <c r="L24" s="133">
        <v>6</v>
      </c>
      <c r="M24" s="133">
        <v>1</v>
      </c>
      <c r="N24" s="150">
        <v>1</v>
      </c>
      <c r="O24" s="150"/>
      <c r="P24" s="133"/>
      <c r="Q24" s="133"/>
      <c r="R24" s="133">
        <v>3</v>
      </c>
      <c r="S24" s="133">
        <v>3</v>
      </c>
      <c r="T24" s="133">
        <v>2</v>
      </c>
      <c r="U24" s="133"/>
      <c r="V24" s="133"/>
      <c r="W24" s="133"/>
      <c r="X24" s="133">
        <v>1</v>
      </c>
      <c r="Y24" s="133"/>
      <c r="Z24" s="133">
        <v>1</v>
      </c>
      <c r="AA24" s="133"/>
      <c r="AB24" s="135">
        <f>表1_34356[[#This Row],[列3]]+D24-E24+F24-G24+H24-I24+J24-K24+L24-M24+N24-O24+P24-Q24+R24-S24+T24-U24+V24-W24+X24-Y24+Z24-AA24</f>
        <v>11</v>
      </c>
    </row>
    <row r="25" ht="17.1" customHeight="1" spans="1:28">
      <c r="A25" s="141"/>
      <c r="B25" s="143" t="s">
        <v>119</v>
      </c>
      <c r="C25" s="140">
        <v>0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50"/>
      <c r="O25" s="150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5">
        <f>表1_34356[[#This Row],[列3]]+D25-E25+F25-G25+H25-I25+J25-K25+L25-M25+N25-O25+P25-Q25+R25-S25+T25-U25+V25-W25+X25-Y25+Z25-AA25</f>
        <v>0</v>
      </c>
    </row>
    <row r="26" ht="17.1" customHeight="1" spans="1:28">
      <c r="A26" s="141"/>
      <c r="B26" s="143" t="s">
        <v>217</v>
      </c>
      <c r="C26" s="140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50"/>
      <c r="O26" s="150"/>
      <c r="P26" s="133"/>
      <c r="Q26" s="133"/>
      <c r="R26" s="133">
        <v>2</v>
      </c>
      <c r="S26" s="133"/>
      <c r="T26" s="133">
        <v>4</v>
      </c>
      <c r="U26" s="133"/>
      <c r="V26" s="133">
        <v>2</v>
      </c>
      <c r="W26" s="133"/>
      <c r="X26" s="133">
        <v>1</v>
      </c>
      <c r="Y26" s="133"/>
      <c r="Z26" s="133"/>
      <c r="AA26" s="133"/>
      <c r="AB26" s="135">
        <f>表1_34356[[#This Row],[列3]]+D26-E26+F26-G26+H26-I26+J26-K26+L26-M26+N26-O26+P26-Q26+R26-S26+T26-U26+V26-W26+X26-Y26+Z26-AA26</f>
        <v>9</v>
      </c>
    </row>
    <row r="27" ht="17.1" customHeight="1" spans="1:28">
      <c r="A27" s="144"/>
      <c r="B27" s="143" t="s">
        <v>120</v>
      </c>
      <c r="C27" s="140">
        <v>0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50"/>
      <c r="O27" s="150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5">
        <f>表1_34356[[#This Row],[列3]]+D27-E27+F27-G27+H27-I27+J27-K27+L27-M27+N27-O27+P27-Q27+R27-S27+T27-U27+V27-W27+X27-Y27+Z27-AA27</f>
        <v>0</v>
      </c>
    </row>
    <row r="28" ht="17.1" customHeight="1" spans="1:28">
      <c r="A28" s="145" t="s">
        <v>218</v>
      </c>
      <c r="B28" s="143" t="s">
        <v>115</v>
      </c>
      <c r="C28" s="140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50"/>
      <c r="O28" s="150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5">
        <f>表1_34356[[#This Row],[列3]]+D28-E28+F28-G28+H28-I28+J28-K28+L28-M28+N28-O28+P28-Q28+R28-S28+T28-U28+V28-W28+X28-Y28+Z28-AA28</f>
        <v>0</v>
      </c>
    </row>
    <row r="29" ht="17.1" customHeight="1" spans="1:28">
      <c r="A29" s="145"/>
      <c r="B29" s="143" t="s">
        <v>116</v>
      </c>
      <c r="C29" s="140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50"/>
      <c r="O29" s="150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5">
        <f>表1_34356[[#This Row],[列3]]+D29-E29+F29-G29+H29-I29+J29-K29+L29-M29+N29-O29+P29-Q29+R29-S29+T29-U29+V29-W29+X29-Y29+Z29-AA29</f>
        <v>0</v>
      </c>
    </row>
    <row r="30" ht="17.1" customHeight="1" spans="1:28">
      <c r="A30" s="145"/>
      <c r="B30" s="143" t="s">
        <v>219</v>
      </c>
      <c r="C30" s="140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50"/>
      <c r="O30" s="150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5">
        <f>表1_34356[[#This Row],[列3]]+D30-E30+F30-G30+H30-I30+J30-K30+L30-M30+N30-O30+P30-Q30+R30-S30+T30-U30+V30-W30+X30-Y30+Z30-AA30</f>
        <v>0</v>
      </c>
    </row>
    <row r="31" ht="17.1" customHeight="1" spans="1:28">
      <c r="A31" s="145"/>
      <c r="B31" s="143" t="s">
        <v>117</v>
      </c>
      <c r="C31" s="140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50"/>
      <c r="O31" s="150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5">
        <f>表1_34356[[#This Row],[列3]]+D31-E31+F31-G31+H31-I31+J31-K31+L31-M31+N31-O31+P31-Q31+R31-S31+T31-U31+V31-W31+X31-Y31+Z31-AA31</f>
        <v>0</v>
      </c>
    </row>
    <row r="32" ht="17.1" customHeight="1" spans="1:28">
      <c r="A32" s="141" t="s">
        <v>220</v>
      </c>
      <c r="B32" s="143" t="s">
        <v>121</v>
      </c>
      <c r="C32" s="140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50"/>
      <c r="O32" s="150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5">
        <f>表1_34356[[#This Row],[列3]]+D32-E32+F32-G32+H32-I32+J32-K32+L32-M32+N32-O32+P32-Q32+R32-S32+T32-U32+V32-W32+X32-Y32+Z32-AA32</f>
        <v>0</v>
      </c>
    </row>
    <row r="33" ht="17.1" customHeight="1" spans="1:28">
      <c r="A33" s="141"/>
      <c r="B33" s="143" t="s">
        <v>221</v>
      </c>
      <c r="C33" s="140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50"/>
      <c r="O33" s="150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5">
        <f>表1_34356[[#This Row],[列3]]+D33-E33+F33-G33+H33-I33+J33-K33+L33-M33+N33-O33+P33-Q33+R33-S33+T33-U33+V33-W33+X33-Y33+Z33-AA33</f>
        <v>0</v>
      </c>
    </row>
    <row r="34" ht="17.1" customHeight="1" spans="1:28">
      <c r="A34" s="141"/>
      <c r="B34" s="143" t="s">
        <v>222</v>
      </c>
      <c r="C34" s="140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50"/>
      <c r="O34" s="150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5">
        <f>表1_34356[[#This Row],[列3]]+D34-E34+F34-G34+H34-I34+J34-K34+L34-M34+N34-O34+P34-Q34+R34-S34+T34-U34+V34-W34+X34-Y34+Z34-AA34</f>
        <v>0</v>
      </c>
    </row>
    <row r="35" ht="17.1" customHeight="1" spans="1:28">
      <c r="A35" s="138" t="s">
        <v>169</v>
      </c>
      <c r="B35" s="139" t="s">
        <v>133</v>
      </c>
      <c r="C35" s="140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50"/>
      <c r="O35" s="150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5">
        <f>表1_34356[[#This Row],[列3]]+D35-E35+F35-G35+H35-I35+J35-K35+L35-M35+N35-O35+P35-Q35+R35-S35+T35-U35+V35-W35+X35-Y35+Z35-AA35</f>
        <v>0</v>
      </c>
    </row>
    <row r="36" ht="17.1" customHeight="1" spans="1:28">
      <c r="A36" s="141"/>
      <c r="B36" s="142" t="s">
        <v>135</v>
      </c>
      <c r="C36" s="140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50"/>
      <c r="O36" s="150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5">
        <f>表1_34356[[#This Row],[列3]]+D36-E36+F36-G36+H36-I36+J36-K36+L36-M36+N36-O36+P36-Q36+R36-S36+T36-U36+V36-W36+X36-Y36+Z36-AA36</f>
        <v>0</v>
      </c>
    </row>
    <row r="37" ht="17.1" customHeight="1" spans="1:28">
      <c r="A37" s="141"/>
      <c r="B37" s="142" t="s">
        <v>136</v>
      </c>
      <c r="C37" s="140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50"/>
      <c r="O37" s="150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5">
        <f>表1_34356[[#This Row],[列3]]+D37-E37+F37-G37+H37-I37+J37-K37+L37-M37+N37-O37+P37-Q37+R37-S37+T37-U37+V37-W37+X37-Y37+Z37-AA37</f>
        <v>0</v>
      </c>
    </row>
    <row r="38" ht="17.1" customHeight="1" spans="1:28">
      <c r="A38" s="141"/>
      <c r="B38" s="142" t="s">
        <v>223</v>
      </c>
      <c r="C38" s="140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50"/>
      <c r="O38" s="150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5">
        <f>表1_34356[[#This Row],[列3]]+D38-E38+F38-G38+H38-I38+J38-K38+L38-M38+N38-O38+P38-Q38+R38-S38+T38-U38+V38-W38+X38-Y38+Z38-AA38</f>
        <v>0</v>
      </c>
    </row>
    <row r="39" ht="17.1" customHeight="1" spans="1:28">
      <c r="A39" s="141"/>
      <c r="B39" s="142" t="s">
        <v>171</v>
      </c>
      <c r="C39" s="140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50"/>
      <c r="O39" s="150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5">
        <f>表1_34356[[#This Row],[列3]]+D39-E39+F39-G39+H39-I39+J39-K39+L39-M39+N39-O39+P39-Q39+R39-S39+T39-U39+V39-W39+X39-Y39+Z39-AA39</f>
        <v>0</v>
      </c>
    </row>
    <row r="40" ht="17.1" customHeight="1" spans="1:28">
      <c r="A40" s="144"/>
      <c r="B40" s="143" t="s">
        <v>107</v>
      </c>
      <c r="C40" s="140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50"/>
      <c r="O40" s="150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5">
        <f>表1_34356[[#This Row],[列3]]+D40-E40+F40-G40+H40-I40+J40-K40+L40-M40+N40-O40+P40-Q40+R40-S40+T40-U40+V40-W40+X40-Y40+Z40-AA40</f>
        <v>0</v>
      </c>
    </row>
    <row r="41" ht="17.1" customHeight="1" spans="1:28">
      <c r="A41" s="138" t="s">
        <v>172</v>
      </c>
      <c r="B41" s="146" t="s">
        <v>105</v>
      </c>
      <c r="C41" s="140">
        <v>0</v>
      </c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50"/>
      <c r="O41" s="150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5">
        <f>表1_34356[[#This Row],[列3]]+D41-E41+F41-G41+H41-I41+J41-K41+L41-M41+N41-O41+P41-Q41+R41-S41+T41-U41+V41-W41+X41-Y41+Z41-AA41</f>
        <v>0</v>
      </c>
    </row>
    <row r="42" ht="17.1" customHeight="1" spans="1:28">
      <c r="A42" s="141"/>
      <c r="B42" s="143" t="s">
        <v>52</v>
      </c>
      <c r="C42" s="140">
        <v>0</v>
      </c>
      <c r="D42" s="143"/>
      <c r="E42" s="143"/>
      <c r="F42" s="143">
        <v>5</v>
      </c>
      <c r="G42" s="143"/>
      <c r="H42" s="143"/>
      <c r="I42" s="143"/>
      <c r="J42" s="143"/>
      <c r="K42" s="143">
        <v>1</v>
      </c>
      <c r="L42" s="143">
        <v>5</v>
      </c>
      <c r="M42" s="143"/>
      <c r="N42" s="152"/>
      <c r="O42" s="152">
        <v>1</v>
      </c>
      <c r="P42" s="143">
        <v>2</v>
      </c>
      <c r="Q42" s="143">
        <v>3</v>
      </c>
      <c r="R42" s="143"/>
      <c r="S42" s="143">
        <v>1</v>
      </c>
      <c r="T42" s="143">
        <v>9</v>
      </c>
      <c r="U42" s="143">
        <v>2</v>
      </c>
      <c r="V42" s="153"/>
      <c r="W42" s="153">
        <v>8</v>
      </c>
      <c r="X42" s="153">
        <v>3</v>
      </c>
      <c r="Y42" s="153">
        <v>1</v>
      </c>
      <c r="Z42" s="153">
        <v>2</v>
      </c>
      <c r="AA42" s="153">
        <v>2</v>
      </c>
      <c r="AB42" s="135">
        <f>表1_34356[[#This Row],[列3]]+D42-E42+F42-G42+H42-I42+J42-K42+L42-M42+N42-O42+P42-Q42+R42-S42+T42-U42+V42-W42+X42-Y42+Z42-AA42</f>
        <v>7</v>
      </c>
    </row>
    <row r="43" ht="17.1" customHeight="1" spans="1:28">
      <c r="A43" s="141"/>
      <c r="B43" s="143" t="s">
        <v>51</v>
      </c>
      <c r="C43" s="140">
        <v>0</v>
      </c>
      <c r="D43" s="133">
        <v>1</v>
      </c>
      <c r="E43" s="133"/>
      <c r="F43" s="133"/>
      <c r="G43" s="133"/>
      <c r="H43" s="133">
        <v>5</v>
      </c>
      <c r="I43" s="133"/>
      <c r="J43" s="133">
        <v>1</v>
      </c>
      <c r="K43" s="133"/>
      <c r="L43" s="133">
        <v>11</v>
      </c>
      <c r="M43" s="133"/>
      <c r="N43" s="150"/>
      <c r="O43" s="150"/>
      <c r="P43" s="133">
        <v>4</v>
      </c>
      <c r="Q43" s="133">
        <v>2</v>
      </c>
      <c r="R43" s="133">
        <v>2</v>
      </c>
      <c r="S43" s="133">
        <v>2</v>
      </c>
      <c r="T43" s="133"/>
      <c r="U43" s="133">
        <v>3</v>
      </c>
      <c r="V43" s="133">
        <v>10</v>
      </c>
      <c r="W43" s="133">
        <v>1</v>
      </c>
      <c r="X43" s="133">
        <v>2</v>
      </c>
      <c r="Y43" s="133">
        <v>2</v>
      </c>
      <c r="Z43" s="133">
        <v>4</v>
      </c>
      <c r="AA43" s="133">
        <v>8</v>
      </c>
      <c r="AB43" s="135">
        <f>表1_34356[[#This Row],[列3]]+D43-E43+F43-G43+H43-I43+J43-K43+L43-M43+N43-O43+P43-Q43+R43-S43+T43-U43+V43-W43+X43-Y43+Z43-AA43</f>
        <v>22</v>
      </c>
    </row>
    <row r="44" ht="17.1" customHeight="1" spans="1:28">
      <c r="A44" s="141"/>
      <c r="B44" s="143" t="s">
        <v>50</v>
      </c>
      <c r="C44" s="140">
        <v>0</v>
      </c>
      <c r="D44" s="133">
        <v>6</v>
      </c>
      <c r="E44" s="133"/>
      <c r="F44" s="133">
        <v>13</v>
      </c>
      <c r="G44" s="133"/>
      <c r="H44" s="133"/>
      <c r="I44" s="133"/>
      <c r="J44" s="133">
        <v>11</v>
      </c>
      <c r="K44" s="133"/>
      <c r="L44" s="133">
        <v>7</v>
      </c>
      <c r="M44" s="133">
        <v>1</v>
      </c>
      <c r="N44" s="150">
        <v>7</v>
      </c>
      <c r="O44" s="150">
        <v>2</v>
      </c>
      <c r="P44" s="133">
        <v>3</v>
      </c>
      <c r="Q44" s="133">
        <v>2</v>
      </c>
      <c r="R44" s="133">
        <v>7</v>
      </c>
      <c r="S44" s="133">
        <v>1</v>
      </c>
      <c r="T44" s="133">
        <v>6</v>
      </c>
      <c r="U44" s="133">
        <v>3</v>
      </c>
      <c r="V44" s="133">
        <v>1</v>
      </c>
      <c r="W44" s="133">
        <v>1</v>
      </c>
      <c r="X44" s="133">
        <v>3</v>
      </c>
      <c r="Y44" s="133">
        <v>6</v>
      </c>
      <c r="Z44" s="133">
        <v>5</v>
      </c>
      <c r="AA44" s="133">
        <v>1</v>
      </c>
      <c r="AB44" s="135">
        <f>表1_34356[[#This Row],[列3]]+D44-E44+F44-G44+H44-I44+J44-K44+L44-M44+N44-O44+P44-Q44+R44-S44+T44-U44+V44-W44+X44-Y44+Z44-AA44</f>
        <v>52</v>
      </c>
    </row>
    <row r="45" ht="17.1" customHeight="1" spans="1:28">
      <c r="A45" s="141"/>
      <c r="B45" s="143" t="s">
        <v>108</v>
      </c>
      <c r="C45" s="140">
        <v>0</v>
      </c>
      <c r="D45" s="133">
        <v>10</v>
      </c>
      <c r="E45" s="133"/>
      <c r="F45" s="133">
        <v>1</v>
      </c>
      <c r="G45" s="133"/>
      <c r="H45" s="133">
        <v>8</v>
      </c>
      <c r="I45" s="133"/>
      <c r="J45" s="133">
        <v>8</v>
      </c>
      <c r="K45" s="133"/>
      <c r="L45" s="133">
        <v>4</v>
      </c>
      <c r="M45" s="133">
        <v>3</v>
      </c>
      <c r="N45" s="150">
        <v>10</v>
      </c>
      <c r="O45" s="150"/>
      <c r="P45" s="133">
        <v>8</v>
      </c>
      <c r="Q45" s="133">
        <v>2</v>
      </c>
      <c r="R45" s="133">
        <v>6</v>
      </c>
      <c r="S45" s="133">
        <v>7</v>
      </c>
      <c r="T45" s="133">
        <v>11</v>
      </c>
      <c r="U45" s="133">
        <v>3</v>
      </c>
      <c r="V45" s="133">
        <v>17</v>
      </c>
      <c r="W45" s="133">
        <v>1</v>
      </c>
      <c r="X45" s="133">
        <v>8</v>
      </c>
      <c r="Y45" s="133">
        <v>2</v>
      </c>
      <c r="Z45" s="133">
        <v>8</v>
      </c>
      <c r="AA45" s="133"/>
      <c r="AB45" s="135">
        <f>表1_34356[[#This Row],[列3]]+D45-E45+F45-G45+H45-I45+J45-K45+L45-M45+N45-O45+P45-Q45+R45-S45+T45-U45+V45-W45+X45-Y45+Z45-AA45</f>
        <v>81</v>
      </c>
    </row>
    <row r="46" ht="17.1" customHeight="1" spans="1:28">
      <c r="A46" s="141"/>
      <c r="B46" s="142" t="s">
        <v>111</v>
      </c>
      <c r="C46" s="140">
        <v>0</v>
      </c>
      <c r="D46" s="133">
        <v>10</v>
      </c>
      <c r="E46" s="133"/>
      <c r="F46" s="133"/>
      <c r="G46" s="133"/>
      <c r="H46" s="133">
        <v>3</v>
      </c>
      <c r="I46" s="133"/>
      <c r="J46" s="133">
        <v>7</v>
      </c>
      <c r="K46" s="133"/>
      <c r="L46" s="133">
        <v>4</v>
      </c>
      <c r="M46" s="133"/>
      <c r="N46" s="150">
        <v>6</v>
      </c>
      <c r="O46" s="150">
        <v>2</v>
      </c>
      <c r="P46" s="128">
        <v>6</v>
      </c>
      <c r="Q46" s="133">
        <v>5</v>
      </c>
      <c r="R46" s="133">
        <v>4</v>
      </c>
      <c r="S46" s="133">
        <v>8</v>
      </c>
      <c r="T46" s="133">
        <v>7</v>
      </c>
      <c r="U46" s="133">
        <v>2</v>
      </c>
      <c r="V46" s="133">
        <v>4</v>
      </c>
      <c r="W46" s="133">
        <v>5</v>
      </c>
      <c r="X46" s="133">
        <v>8</v>
      </c>
      <c r="Y46" s="133">
        <v>3</v>
      </c>
      <c r="Z46" s="133">
        <v>8</v>
      </c>
      <c r="AA46" s="133"/>
      <c r="AB46" s="135">
        <f>表1_34356[[#This Row],[列3]]+D46-E46+F46-G46+H46-I46+J46-K46+L46-M46+N46-O46+P46-Q46+R46-S46+T46-U46+V46-W46+X46-Y46+Z46-AA46</f>
        <v>42</v>
      </c>
    </row>
    <row r="47" ht="17.1" customHeight="1" spans="1:28">
      <c r="A47" s="141"/>
      <c r="B47" s="143" t="s">
        <v>112</v>
      </c>
      <c r="C47" s="140">
        <v>0</v>
      </c>
      <c r="D47" s="133">
        <v>5</v>
      </c>
      <c r="E47" s="133"/>
      <c r="F47" s="133"/>
      <c r="G47" s="133"/>
      <c r="H47" s="133">
        <v>6</v>
      </c>
      <c r="I47" s="133"/>
      <c r="J47" s="133">
        <v>10</v>
      </c>
      <c r="K47" s="133"/>
      <c r="L47" s="133">
        <v>8</v>
      </c>
      <c r="M47" s="133">
        <v>3</v>
      </c>
      <c r="N47" s="150">
        <v>7</v>
      </c>
      <c r="O47" s="150"/>
      <c r="P47" s="133">
        <v>4</v>
      </c>
      <c r="Q47" s="154">
        <v>3</v>
      </c>
      <c r="R47" s="133">
        <v>9</v>
      </c>
      <c r="S47" s="133"/>
      <c r="T47" s="133">
        <v>11</v>
      </c>
      <c r="U47" s="133">
        <v>2</v>
      </c>
      <c r="V47" s="133">
        <v>2</v>
      </c>
      <c r="W47" s="133">
        <v>4</v>
      </c>
      <c r="X47" s="133">
        <v>6</v>
      </c>
      <c r="Y47" s="133">
        <v>2</v>
      </c>
      <c r="Z47" s="133">
        <v>8</v>
      </c>
      <c r="AA47" s="133"/>
      <c r="AB47" s="135">
        <f>表1_34356[[#This Row],[列3]]+D47-E47+F47-G47+H47-I47+J47-K47+L47-M47+N47-O47+P47-Q47+R47-S47+T47-U47+V47-W47+X47-Y47+Z47-AA47</f>
        <v>62</v>
      </c>
    </row>
    <row r="48" ht="17.1" customHeight="1" spans="1:28">
      <c r="A48" s="141"/>
      <c r="B48" s="143" t="s">
        <v>113</v>
      </c>
      <c r="C48" s="140">
        <v>0</v>
      </c>
      <c r="D48" s="133">
        <v>2</v>
      </c>
      <c r="E48" s="133"/>
      <c r="F48" s="133">
        <v>6</v>
      </c>
      <c r="G48" s="133"/>
      <c r="H48" s="133">
        <v>8</v>
      </c>
      <c r="I48" s="133"/>
      <c r="J48" s="133">
        <v>9</v>
      </c>
      <c r="K48" s="133"/>
      <c r="L48" s="133">
        <v>10</v>
      </c>
      <c r="M48" s="133">
        <v>1</v>
      </c>
      <c r="N48" s="150">
        <v>10</v>
      </c>
      <c r="O48" s="150"/>
      <c r="P48" s="133">
        <v>8</v>
      </c>
      <c r="Q48" s="133">
        <v>3</v>
      </c>
      <c r="R48" s="133">
        <v>7</v>
      </c>
      <c r="S48" s="133"/>
      <c r="T48" s="133">
        <v>12</v>
      </c>
      <c r="U48" s="133"/>
      <c r="V48" s="133">
        <v>16</v>
      </c>
      <c r="W48" s="133"/>
      <c r="X48" s="133">
        <v>10</v>
      </c>
      <c r="Y48" s="133"/>
      <c r="Z48" s="133">
        <v>8</v>
      </c>
      <c r="AA48" s="133"/>
      <c r="AB48" s="135">
        <f>表1_34356[[#This Row],[列3]]+D48-E48+F48-G48+H48-I48+J48-K48+L48-M48+N48-O48+P48-Q48+R48-S48+T48-U48+V48-W48+X48-Y48+Z48-AA48</f>
        <v>102</v>
      </c>
    </row>
    <row r="49" ht="17.1" customHeight="1" spans="1:28">
      <c r="A49" s="141"/>
      <c r="B49" s="143" t="s">
        <v>110</v>
      </c>
      <c r="C49" s="140">
        <v>0</v>
      </c>
      <c r="D49" s="133">
        <v>2</v>
      </c>
      <c r="E49" s="133"/>
      <c r="F49" s="133">
        <v>2</v>
      </c>
      <c r="G49" s="133"/>
      <c r="H49" s="133">
        <v>4</v>
      </c>
      <c r="I49" s="133"/>
      <c r="J49" s="133">
        <v>9</v>
      </c>
      <c r="K49" s="133"/>
      <c r="L49" s="133">
        <v>10</v>
      </c>
      <c r="M49" s="133">
        <v>5</v>
      </c>
      <c r="N49" s="150">
        <v>5</v>
      </c>
      <c r="O49" s="150"/>
      <c r="P49" s="133"/>
      <c r="Q49" s="133">
        <v>17</v>
      </c>
      <c r="R49" s="133">
        <v>5</v>
      </c>
      <c r="S49" s="133">
        <v>3</v>
      </c>
      <c r="T49" s="133">
        <v>5</v>
      </c>
      <c r="U49" s="133">
        <v>2</v>
      </c>
      <c r="V49" s="133">
        <v>16</v>
      </c>
      <c r="W49" s="133">
        <v>2</v>
      </c>
      <c r="X49" s="133">
        <v>4</v>
      </c>
      <c r="Y49" s="133">
        <v>7</v>
      </c>
      <c r="Z49" s="133">
        <v>5</v>
      </c>
      <c r="AA49" s="133">
        <v>4</v>
      </c>
      <c r="AB49" s="135">
        <f>表1_34356[[#This Row],[列3]]+D49-E49+F49-G49+H49-I49+J49-K49+L49-M49+N49-O49+P49-Q49+R49-S49+T49-U49+V49-W49+X49-Y49+Z49-AA49</f>
        <v>27</v>
      </c>
    </row>
    <row r="50" ht="17.1" customHeight="1" spans="1:28">
      <c r="A50" s="141"/>
      <c r="B50" s="143" t="s">
        <v>194</v>
      </c>
      <c r="C50" s="140">
        <v>0</v>
      </c>
      <c r="D50" s="133">
        <v>3</v>
      </c>
      <c r="E50" s="133"/>
      <c r="F50" s="133">
        <v>9</v>
      </c>
      <c r="G50" s="133"/>
      <c r="H50" s="133">
        <v>8</v>
      </c>
      <c r="I50" s="133"/>
      <c r="J50" s="133">
        <v>11</v>
      </c>
      <c r="K50" s="133"/>
      <c r="L50" s="133">
        <v>6</v>
      </c>
      <c r="M50" s="133"/>
      <c r="N50" s="150">
        <v>6</v>
      </c>
      <c r="O50" s="150">
        <v>2</v>
      </c>
      <c r="P50" s="133">
        <v>4</v>
      </c>
      <c r="Q50" s="133">
        <v>1</v>
      </c>
      <c r="R50" s="133">
        <v>4</v>
      </c>
      <c r="S50" s="133">
        <v>2</v>
      </c>
      <c r="T50" s="133">
        <v>10</v>
      </c>
      <c r="U50" s="133">
        <v>2</v>
      </c>
      <c r="V50" s="133">
        <v>2</v>
      </c>
      <c r="W50" s="133">
        <v>2</v>
      </c>
      <c r="X50" s="133">
        <v>8</v>
      </c>
      <c r="Y50" s="133">
        <v>3</v>
      </c>
      <c r="Z50" s="133">
        <v>8</v>
      </c>
      <c r="AA50" s="133">
        <v>3</v>
      </c>
      <c r="AB50" s="135">
        <f>表1_34356[[#This Row],[列3]]+D50-E50+F50-G50+H50-I50+J50-K50+L50-M50+N50-O50+P50-Q50+R50-S50+T50-U50+V50-W50+X50-Y50+Z50-AA50</f>
        <v>64</v>
      </c>
    </row>
    <row r="51" ht="17.1" customHeight="1" spans="1:28">
      <c r="A51" s="141"/>
      <c r="B51" s="143" t="s">
        <v>195</v>
      </c>
      <c r="C51" s="140">
        <v>0</v>
      </c>
      <c r="D51" s="133">
        <v>10</v>
      </c>
      <c r="E51" s="133"/>
      <c r="F51" s="133">
        <v>4</v>
      </c>
      <c r="G51" s="133"/>
      <c r="H51" s="133">
        <v>6</v>
      </c>
      <c r="I51" s="133"/>
      <c r="J51" s="133">
        <v>11</v>
      </c>
      <c r="K51" s="133"/>
      <c r="L51" s="133">
        <v>5</v>
      </c>
      <c r="M51" s="133"/>
      <c r="N51" s="150">
        <v>6</v>
      </c>
      <c r="O51" s="150">
        <v>1</v>
      </c>
      <c r="P51" s="133">
        <v>8</v>
      </c>
      <c r="Q51" s="133"/>
      <c r="R51" s="133"/>
      <c r="S51" s="133">
        <v>21</v>
      </c>
      <c r="T51" s="133">
        <v>9</v>
      </c>
      <c r="U51" s="133">
        <v>3</v>
      </c>
      <c r="V51" s="133">
        <v>13</v>
      </c>
      <c r="W51" s="133"/>
      <c r="X51" s="133">
        <v>8</v>
      </c>
      <c r="Y51" s="133"/>
      <c r="Z51" s="133">
        <v>6</v>
      </c>
      <c r="AA51" s="133">
        <v>1</v>
      </c>
      <c r="AB51" s="135">
        <f>表1_34356[[#This Row],[列3]]+D51-E51+F51-G51+H51-I51+J51-K51+L51-M51+N51-O51+P51-Q51+R51-S51+T51-U51+V51-W51+X51-Y51+Z51-AA51</f>
        <v>60</v>
      </c>
    </row>
    <row r="52" ht="17.1" customHeight="1" spans="1:28">
      <c r="A52" s="141"/>
      <c r="B52" s="142" t="s">
        <v>196</v>
      </c>
      <c r="C52" s="140">
        <v>0</v>
      </c>
      <c r="D52" s="133"/>
      <c r="E52" s="133"/>
      <c r="F52" s="133">
        <v>2</v>
      </c>
      <c r="G52" s="133"/>
      <c r="H52" s="133">
        <v>8</v>
      </c>
      <c r="I52" s="133"/>
      <c r="J52" s="133">
        <v>7</v>
      </c>
      <c r="K52" s="133"/>
      <c r="L52" s="133">
        <v>11</v>
      </c>
      <c r="M52" s="133">
        <v>1</v>
      </c>
      <c r="N52" s="150">
        <v>5</v>
      </c>
      <c r="O52" s="150"/>
      <c r="P52" s="133">
        <v>2</v>
      </c>
      <c r="Q52" s="133">
        <v>3</v>
      </c>
      <c r="R52" s="133">
        <v>4</v>
      </c>
      <c r="S52" s="133">
        <v>1</v>
      </c>
      <c r="T52" s="133">
        <v>9</v>
      </c>
      <c r="U52" s="133"/>
      <c r="V52" s="133">
        <v>12</v>
      </c>
      <c r="W52" s="133">
        <v>3</v>
      </c>
      <c r="X52" s="133">
        <v>10</v>
      </c>
      <c r="Y52" s="133"/>
      <c r="Z52" s="133">
        <v>8</v>
      </c>
      <c r="AA52" s="133"/>
      <c r="AB52" s="135">
        <f>表1_34356[[#This Row],[列3]]+D52-E52+F52-G52+H52-I52+J52-K52+L52-M52+N52-O52+P52-Q52+R52-S52+T52-U52+V52-W52+X52-Y52+Z52-AA52</f>
        <v>70</v>
      </c>
    </row>
    <row r="53" ht="17.1" customHeight="1" spans="1:28">
      <c r="A53" s="141"/>
      <c r="B53" s="142" t="s">
        <v>176</v>
      </c>
      <c r="C53" s="140">
        <v>0</v>
      </c>
      <c r="D53" s="133">
        <v>10</v>
      </c>
      <c r="E53" s="133"/>
      <c r="F53" s="133">
        <v>6</v>
      </c>
      <c r="G53" s="133"/>
      <c r="H53" s="133"/>
      <c r="I53" s="133"/>
      <c r="J53" s="133"/>
      <c r="K53" s="133">
        <v>4</v>
      </c>
      <c r="L53" s="133">
        <v>7</v>
      </c>
      <c r="M53" s="133">
        <v>4</v>
      </c>
      <c r="N53" s="150">
        <v>2</v>
      </c>
      <c r="O53" s="150">
        <v>2</v>
      </c>
      <c r="P53" s="133">
        <v>4</v>
      </c>
      <c r="Q53" s="133">
        <v>1</v>
      </c>
      <c r="R53" s="133">
        <v>7</v>
      </c>
      <c r="S53" s="133"/>
      <c r="T53" s="133">
        <v>8</v>
      </c>
      <c r="U53" s="133">
        <v>3</v>
      </c>
      <c r="V53" s="133">
        <v>2</v>
      </c>
      <c r="W53" s="133">
        <v>2</v>
      </c>
      <c r="X53" s="133">
        <v>3</v>
      </c>
      <c r="Y53" s="133">
        <v>2</v>
      </c>
      <c r="Z53" s="133">
        <v>6</v>
      </c>
      <c r="AA53" s="133"/>
      <c r="AB53" s="135">
        <f>表1_34356[[#This Row],[列3]]+D53-E53+F53-G53+H53-I53+J53-K53+L53-M53+N53-O53+P53-Q53+R53-S53+T53-U53+V53-W53+X53-Y53+Z53-AA53</f>
        <v>37</v>
      </c>
    </row>
    <row r="54" ht="17.1" customHeight="1" spans="1:28">
      <c r="A54" s="141"/>
      <c r="B54" s="142" t="s">
        <v>224</v>
      </c>
      <c r="C54" s="140"/>
      <c r="D54" s="133"/>
      <c r="E54" s="133"/>
      <c r="F54" s="133"/>
      <c r="G54" s="133"/>
      <c r="H54" s="133">
        <v>6</v>
      </c>
      <c r="I54" s="133"/>
      <c r="J54" s="133">
        <v>8</v>
      </c>
      <c r="K54" s="133"/>
      <c r="L54" s="133">
        <v>11</v>
      </c>
      <c r="M54" s="133"/>
      <c r="N54" s="150">
        <v>5</v>
      </c>
      <c r="O54" s="150">
        <v>4</v>
      </c>
      <c r="P54" s="133">
        <v>6</v>
      </c>
      <c r="Q54" s="133">
        <v>1</v>
      </c>
      <c r="R54" s="133">
        <v>6</v>
      </c>
      <c r="S54" s="133">
        <v>4</v>
      </c>
      <c r="T54" s="133"/>
      <c r="U54" s="133"/>
      <c r="V54" s="133">
        <v>4</v>
      </c>
      <c r="W54" s="133">
        <v>4</v>
      </c>
      <c r="X54" s="133">
        <v>5</v>
      </c>
      <c r="Y54" s="133"/>
      <c r="Z54" s="133">
        <v>8</v>
      </c>
      <c r="AA54" s="133"/>
      <c r="AB54" s="135">
        <f>表1_34356[[#This Row],[列3]]+D54-E54+F54-G54+H54-I54+J54-K54+L54-M54+N54-O54+P54-Q54+R54-S54+T54-U54+V54-W54+X54-Y54+Z54-AA54</f>
        <v>46</v>
      </c>
    </row>
    <row r="55" ht="17.1" customHeight="1" spans="1:28">
      <c r="A55" s="141"/>
      <c r="B55" s="142" t="s">
        <v>225</v>
      </c>
      <c r="C55" s="140"/>
      <c r="D55" s="133"/>
      <c r="E55" s="133"/>
      <c r="F55" s="133"/>
      <c r="G55" s="133"/>
      <c r="H55" s="133"/>
      <c r="I55" s="133"/>
      <c r="J55" s="133"/>
      <c r="K55" s="133"/>
      <c r="L55" s="133">
        <v>0</v>
      </c>
      <c r="M55" s="133"/>
      <c r="N55" s="150"/>
      <c r="O55" s="150"/>
      <c r="P55" s="133"/>
      <c r="Q55" s="133">
        <v>1</v>
      </c>
      <c r="R55" s="133"/>
      <c r="S55" s="133"/>
      <c r="T55" s="133">
        <v>2</v>
      </c>
      <c r="U55" s="133"/>
      <c r="V55" s="133"/>
      <c r="W55" s="133"/>
      <c r="X55" s="133"/>
      <c r="Y55" s="133"/>
      <c r="Z55" s="133"/>
      <c r="AA55" s="133"/>
      <c r="AB55" s="135">
        <f>表1_34356[[#This Row],[列3]]+D55-E55+F55-G55+H55-I55+J55-K55+L55-M55+N55-O55+P55-Q55+R55-S55+T55-U55+V55-W55+X55-Y55+Z55-AA55</f>
        <v>1</v>
      </c>
    </row>
    <row r="56" ht="17.1" customHeight="1" spans="1:28">
      <c r="A56" s="141"/>
      <c r="B56" s="142" t="s">
        <v>44</v>
      </c>
      <c r="C56" s="140"/>
      <c r="D56" s="133"/>
      <c r="E56" s="133"/>
      <c r="F56" s="133"/>
      <c r="G56" s="133"/>
      <c r="H56" s="133">
        <v>4</v>
      </c>
      <c r="I56" s="133"/>
      <c r="J56" s="133">
        <v>11</v>
      </c>
      <c r="K56" s="133"/>
      <c r="L56" s="133">
        <v>5</v>
      </c>
      <c r="M56" s="133"/>
      <c r="N56" s="150">
        <v>4</v>
      </c>
      <c r="O56" s="150">
        <v>4</v>
      </c>
      <c r="P56" s="133">
        <v>5</v>
      </c>
      <c r="Q56" s="133">
        <v>1</v>
      </c>
      <c r="R56" s="133">
        <v>6</v>
      </c>
      <c r="S56" s="133">
        <v>3</v>
      </c>
      <c r="T56" s="133">
        <v>1</v>
      </c>
      <c r="U56" s="133">
        <v>2</v>
      </c>
      <c r="V56" s="133"/>
      <c r="W56" s="133">
        <v>2</v>
      </c>
      <c r="X56" s="133">
        <v>6</v>
      </c>
      <c r="Y56" s="133"/>
      <c r="Z56" s="133">
        <v>8</v>
      </c>
      <c r="AA56" s="133"/>
      <c r="AB56" s="135">
        <f>表1_34356[[#This Row],[列3]]+D56-E56+F56-G56+H56-I56+J56-K56+L56-M56+N56-O56+P56-Q56+R56-S56+T56-U56+V56-W56+X56-Y56+Z56-AA56</f>
        <v>38</v>
      </c>
    </row>
    <row r="57" ht="17.1" customHeight="1" spans="1:28">
      <c r="A57" s="141"/>
      <c r="B57" s="142" t="s">
        <v>226</v>
      </c>
      <c r="C57" s="140"/>
      <c r="D57" s="133"/>
      <c r="E57" s="133"/>
      <c r="F57" s="133"/>
      <c r="G57" s="133"/>
      <c r="H57" s="133">
        <v>3</v>
      </c>
      <c r="I57" s="133"/>
      <c r="J57" s="133">
        <v>4</v>
      </c>
      <c r="K57" s="133"/>
      <c r="L57" s="133">
        <v>5</v>
      </c>
      <c r="M57" s="133"/>
      <c r="N57" s="150">
        <v>8</v>
      </c>
      <c r="O57" s="150"/>
      <c r="P57" s="133">
        <v>3</v>
      </c>
      <c r="Q57" s="133">
        <v>1</v>
      </c>
      <c r="R57" s="133">
        <v>7</v>
      </c>
      <c r="S57" s="133"/>
      <c r="T57" s="133">
        <v>8</v>
      </c>
      <c r="U57" s="133"/>
      <c r="V57" s="133">
        <v>2</v>
      </c>
      <c r="W57" s="133">
        <v>4</v>
      </c>
      <c r="X57" s="133">
        <v>10</v>
      </c>
      <c r="Y57" s="133"/>
      <c r="Z57" s="133">
        <v>8</v>
      </c>
      <c r="AA57" s="133"/>
      <c r="AB57" s="135">
        <f>表1_34356[[#This Row],[列3]]+D57-E57+F57-G57+H57-I57+J57-K57+L57-M57+N57-O57+P57-Q57+R57-S57+T57-U57+V57-W57+X57-Y57+Z57-AA57</f>
        <v>53</v>
      </c>
    </row>
    <row r="58" ht="17.1" customHeight="1" spans="1:28">
      <c r="A58" s="141"/>
      <c r="B58" s="142" t="s">
        <v>227</v>
      </c>
      <c r="C58" s="140"/>
      <c r="D58" s="133"/>
      <c r="E58" s="133"/>
      <c r="F58" s="133"/>
      <c r="G58" s="133"/>
      <c r="H58" s="133"/>
      <c r="I58" s="133"/>
      <c r="J58" s="133">
        <v>8</v>
      </c>
      <c r="K58" s="133"/>
      <c r="L58" s="133">
        <v>11</v>
      </c>
      <c r="M58" s="133">
        <v>1</v>
      </c>
      <c r="N58" s="150">
        <v>8</v>
      </c>
      <c r="O58" s="150">
        <v>4</v>
      </c>
      <c r="P58" s="133">
        <v>6</v>
      </c>
      <c r="Q58" s="133">
        <v>3</v>
      </c>
      <c r="R58" s="133">
        <v>8</v>
      </c>
      <c r="S58" s="133">
        <v>6</v>
      </c>
      <c r="T58" s="133">
        <v>4</v>
      </c>
      <c r="U58" s="133"/>
      <c r="V58" s="133">
        <v>3</v>
      </c>
      <c r="W58" s="133">
        <v>7</v>
      </c>
      <c r="X58" s="133">
        <v>5</v>
      </c>
      <c r="Y58" s="133">
        <v>1</v>
      </c>
      <c r="Z58" s="133">
        <v>3</v>
      </c>
      <c r="AA58" s="133">
        <v>5</v>
      </c>
      <c r="AB58" s="135">
        <f>表1_34356[[#This Row],[列3]]+D58-E58+F58-G58+H58-I58+J58-K58+L58-M58+N58-O58+P58-Q58+R58-S58+T58-U58+V58-W58+X58-Y58+Z58-AA58</f>
        <v>29</v>
      </c>
    </row>
    <row r="59" ht="17.1" customHeight="1" spans="1:28">
      <c r="A59" s="141"/>
      <c r="B59" s="142" t="s">
        <v>228</v>
      </c>
      <c r="C59" s="140"/>
      <c r="D59" s="133"/>
      <c r="E59" s="133"/>
      <c r="F59" s="133"/>
      <c r="G59" s="133"/>
      <c r="H59" s="133"/>
      <c r="I59" s="133"/>
      <c r="J59" s="133">
        <v>4</v>
      </c>
      <c r="K59" s="133"/>
      <c r="L59" s="133">
        <v>11</v>
      </c>
      <c r="M59" s="133"/>
      <c r="N59" s="150">
        <v>7</v>
      </c>
      <c r="O59" s="150">
        <v>3</v>
      </c>
      <c r="P59" s="133">
        <v>8</v>
      </c>
      <c r="Q59" s="133">
        <v>2</v>
      </c>
      <c r="R59" s="133">
        <v>3</v>
      </c>
      <c r="S59" s="133">
        <v>4</v>
      </c>
      <c r="T59" s="133">
        <v>9</v>
      </c>
      <c r="U59" s="133"/>
      <c r="V59" s="133">
        <v>4</v>
      </c>
      <c r="W59" s="133">
        <v>2</v>
      </c>
      <c r="X59" s="133">
        <v>10</v>
      </c>
      <c r="Y59" s="133"/>
      <c r="Z59" s="133">
        <v>8</v>
      </c>
      <c r="AA59" s="133"/>
      <c r="AB59" s="135">
        <f>表1_34356[[#This Row],[列3]]+D59-E59+F59-G59+H59-I59+J59-K59+L59-M59+N59-O59+P59-Q59+R59-S59+T59-U59+V59-W59+X59-Y59+Z59-AA59</f>
        <v>53</v>
      </c>
    </row>
    <row r="60" ht="17.1" customHeight="1" spans="1:28">
      <c r="A60" s="141"/>
      <c r="B60" s="143" t="s">
        <v>193</v>
      </c>
      <c r="C60" s="140"/>
      <c r="D60" s="133">
        <v>1</v>
      </c>
      <c r="E60" s="133"/>
      <c r="F60" s="133"/>
      <c r="G60" s="133">
        <v>1.5</v>
      </c>
      <c r="H60" s="133">
        <v>1</v>
      </c>
      <c r="I60" s="133"/>
      <c r="J60" s="133"/>
      <c r="K60" s="133">
        <v>1</v>
      </c>
      <c r="L60" s="133">
        <v>1</v>
      </c>
      <c r="M60" s="133">
        <v>1</v>
      </c>
      <c r="N60" s="150"/>
      <c r="O60" s="150"/>
      <c r="P60" s="133"/>
      <c r="Q60" s="133"/>
      <c r="R60" s="133"/>
      <c r="S60" s="133"/>
      <c r="T60" s="133"/>
      <c r="U60" s="133"/>
      <c r="V60" s="133">
        <v>1</v>
      </c>
      <c r="W60" s="133"/>
      <c r="X60" s="133">
        <v>0.5</v>
      </c>
      <c r="Y60" s="133"/>
      <c r="Z60" s="133">
        <v>1</v>
      </c>
      <c r="AA60" s="133"/>
      <c r="AB60" s="135">
        <f>表1_34356[[#This Row],[列3]]+D60-E60+F60-G60+H60-I60+J60-K60+L60-M60+N60-O60+P60-Q60+R60-S60+T60-U60+V60-W60+X60-Y60+Z60-AA60</f>
        <v>2</v>
      </c>
    </row>
    <row r="61" ht="17.1" customHeight="1" spans="1:28">
      <c r="A61" s="141"/>
      <c r="B61" s="143" t="s">
        <v>123</v>
      </c>
      <c r="C61" s="140">
        <v>0</v>
      </c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50">
        <v>2</v>
      </c>
      <c r="O61" s="150"/>
      <c r="P61" s="133"/>
      <c r="Q61" s="133">
        <v>0.5</v>
      </c>
      <c r="R61" s="133"/>
      <c r="S61" s="133">
        <v>0.5</v>
      </c>
      <c r="T61" s="133"/>
      <c r="U61" s="133"/>
      <c r="V61" s="133"/>
      <c r="W61" s="133"/>
      <c r="X61" s="133"/>
      <c r="Y61" s="133">
        <v>2.5</v>
      </c>
      <c r="Z61" s="133"/>
      <c r="AA61" s="133"/>
      <c r="AB61" s="135">
        <f>表1_34356[[#This Row],[列3]]+D61-E61+F61-G61+H61-I61+J61-K61+L61-M61+N61-O61+P61-Q61+R61-S61+T61-U61+V61-W61+X61-Y61+Z61-AA61</f>
        <v>-1.5</v>
      </c>
    </row>
    <row r="62" ht="17.1" customHeight="1" spans="1:28">
      <c r="A62" s="141"/>
      <c r="B62" s="142" t="s">
        <v>114</v>
      </c>
      <c r="C62" s="140">
        <v>0</v>
      </c>
      <c r="D62" s="133">
        <v>1</v>
      </c>
      <c r="E62" s="133"/>
      <c r="F62" s="133">
        <v>4</v>
      </c>
      <c r="G62" s="133"/>
      <c r="H62" s="133"/>
      <c r="I62" s="133"/>
      <c r="J62" s="133">
        <v>2</v>
      </c>
      <c r="K62" s="133"/>
      <c r="L62" s="133">
        <v>0</v>
      </c>
      <c r="M62" s="133"/>
      <c r="N62" s="150"/>
      <c r="O62" s="150">
        <v>0.5</v>
      </c>
      <c r="P62" s="133">
        <v>2</v>
      </c>
      <c r="Q62" s="133">
        <v>1</v>
      </c>
      <c r="R62" s="133"/>
      <c r="S62" s="133"/>
      <c r="T62" s="133"/>
      <c r="U62" s="133">
        <v>1</v>
      </c>
      <c r="V62" s="133">
        <v>1</v>
      </c>
      <c r="W62" s="133"/>
      <c r="X62" s="133">
        <v>1</v>
      </c>
      <c r="Y62" s="133">
        <v>1</v>
      </c>
      <c r="Z62" s="133">
        <v>4</v>
      </c>
      <c r="AA62" s="133"/>
      <c r="AB62" s="135">
        <f>表1_34356[[#This Row],[列3]]+D62-E62+F62-G62+H62-I62+J62-K62+L62-M62+N62-O62+P62-Q62+R62-S62+T62-U62+V62-W62+X62-Y62+Z62-AA62</f>
        <v>11.5</v>
      </c>
    </row>
    <row r="63" ht="17.1" customHeight="1" spans="1:28">
      <c r="A63" s="141"/>
      <c r="B63" s="142" t="s">
        <v>229</v>
      </c>
      <c r="C63" s="140">
        <v>0</v>
      </c>
      <c r="D63" s="133"/>
      <c r="E63" s="133"/>
      <c r="F63" s="133">
        <v>2</v>
      </c>
      <c r="G63" s="133"/>
      <c r="H63" s="133">
        <v>1</v>
      </c>
      <c r="I63" s="133"/>
      <c r="J63" s="133"/>
      <c r="K63" s="133"/>
      <c r="L63" s="133">
        <v>5</v>
      </c>
      <c r="M63" s="133">
        <v>1</v>
      </c>
      <c r="N63" s="150">
        <v>10</v>
      </c>
      <c r="O63" s="150"/>
      <c r="P63" s="133">
        <v>8</v>
      </c>
      <c r="Q63" s="133"/>
      <c r="R63" s="133">
        <v>4</v>
      </c>
      <c r="S63" s="133">
        <v>2</v>
      </c>
      <c r="T63" s="133"/>
      <c r="U63" s="133"/>
      <c r="V63" s="133"/>
      <c r="W63" s="133">
        <v>1</v>
      </c>
      <c r="X63" s="133">
        <v>6</v>
      </c>
      <c r="Y63" s="133">
        <v>2</v>
      </c>
      <c r="Z63" s="133"/>
      <c r="AA63" s="133"/>
      <c r="AB63" s="135">
        <f>表1_34356[[#This Row],[列3]]+D63-E63+F63-G63+H63-I63+J63-K63+L63-M63+N63-O63+P63-Q63+R63-S63+T63-U63+V63-W63+X63-Y63+Z63-AA63</f>
        <v>30</v>
      </c>
    </row>
    <row r="64" ht="17.1" customHeight="1" spans="1:28">
      <c r="A64" s="141"/>
      <c r="B64" s="142" t="s">
        <v>174</v>
      </c>
      <c r="C64" s="140">
        <v>0</v>
      </c>
      <c r="D64" s="133">
        <v>6</v>
      </c>
      <c r="E64" s="133"/>
      <c r="F64" s="133">
        <v>9</v>
      </c>
      <c r="G64" s="133"/>
      <c r="H64" s="133">
        <v>1</v>
      </c>
      <c r="I64" s="133"/>
      <c r="J64" s="133">
        <v>1</v>
      </c>
      <c r="K64" s="133"/>
      <c r="L64" s="133">
        <v>11</v>
      </c>
      <c r="M64" s="133"/>
      <c r="N64" s="150">
        <v>5</v>
      </c>
      <c r="O64" s="150">
        <v>2</v>
      </c>
      <c r="P64" s="133"/>
      <c r="Q64" s="133">
        <v>7</v>
      </c>
      <c r="R64" s="133">
        <v>2</v>
      </c>
      <c r="S64" s="133">
        <v>2</v>
      </c>
      <c r="T64" s="133"/>
      <c r="U64" s="133">
        <v>1</v>
      </c>
      <c r="V64" s="133"/>
      <c r="W64" s="133"/>
      <c r="X64" s="133">
        <v>4</v>
      </c>
      <c r="Y64" s="133">
        <v>1</v>
      </c>
      <c r="Z64" s="133"/>
      <c r="AA64" s="133">
        <v>1</v>
      </c>
      <c r="AB64" s="135">
        <f>表1_34356[[#This Row],[列3]]+D64-E64+F64-G64+H64-I64+J64-K64+L64-M64+N64-O64+P64-Q64+R64-S64+T64-U64+V64-W64+X64-Y64+Z64-AA64</f>
        <v>25</v>
      </c>
    </row>
    <row r="65" ht="17.1" customHeight="1" spans="1:28">
      <c r="A65" s="141"/>
      <c r="B65" s="142" t="s">
        <v>127</v>
      </c>
      <c r="C65" s="140"/>
      <c r="D65" s="133"/>
      <c r="E65" s="133"/>
      <c r="F65" s="133"/>
      <c r="G65" s="133"/>
      <c r="H65" s="133">
        <v>4</v>
      </c>
      <c r="I65" s="133"/>
      <c r="J65" s="133"/>
      <c r="K65" s="133"/>
      <c r="L65" s="133"/>
      <c r="M65" s="133"/>
      <c r="N65" s="150"/>
      <c r="O65" s="150"/>
      <c r="P65" s="133">
        <v>2</v>
      </c>
      <c r="Q65" s="133">
        <v>1</v>
      </c>
      <c r="R65" s="133">
        <v>2</v>
      </c>
      <c r="S65" s="133">
        <v>3</v>
      </c>
      <c r="T65" s="133"/>
      <c r="U65" s="133"/>
      <c r="V65" s="133"/>
      <c r="W65" s="133"/>
      <c r="X65" s="133"/>
      <c r="Y65" s="133"/>
      <c r="Z65" s="133"/>
      <c r="AA65" s="133"/>
      <c r="AB65" s="135">
        <f>表1_34356[[#This Row],[列3]]+D65-E65+F65-G65+H65-I65+J65-K65+L65-M65+N65-O65+P65-Q65+R65-S65+T65-U65+V65-W65+X65-Y65+Z65-AA65</f>
        <v>4</v>
      </c>
    </row>
    <row r="66" ht="17.1" customHeight="1" spans="1:28">
      <c r="A66" s="141"/>
      <c r="B66" s="143" t="s">
        <v>58</v>
      </c>
      <c r="C66" s="140">
        <v>0</v>
      </c>
      <c r="D66" s="133"/>
      <c r="E66" s="133"/>
      <c r="F66" s="133"/>
      <c r="G66" s="133"/>
      <c r="H66" s="133">
        <v>6</v>
      </c>
      <c r="I66" s="133"/>
      <c r="J66" s="133">
        <v>7</v>
      </c>
      <c r="K66" s="133"/>
      <c r="L66" s="133">
        <v>2</v>
      </c>
      <c r="M66" s="133">
        <v>2</v>
      </c>
      <c r="N66" s="150">
        <v>1</v>
      </c>
      <c r="O66" s="150"/>
      <c r="P66" s="133"/>
      <c r="Q66" s="133"/>
      <c r="R66" s="133"/>
      <c r="S66" s="133">
        <v>1</v>
      </c>
      <c r="T66" s="133"/>
      <c r="U66" s="133"/>
      <c r="V66" s="133"/>
      <c r="W66" s="133"/>
      <c r="X66" s="133"/>
      <c r="Y66" s="133">
        <v>1</v>
      </c>
      <c r="Z66" s="133"/>
      <c r="AA66" s="133"/>
      <c r="AB66" s="135">
        <f>表1_34356[[#This Row],[列3]]+D66-E66+F66-G66+H66-I66+J66-K66+L66-M66+N66-O66+P66-Q66+R66-S66+T66-U66+V66-W66+X66-Y66+Z66-AA66</f>
        <v>12</v>
      </c>
    </row>
    <row r="67" ht="17.1" customHeight="1" spans="1:28">
      <c r="A67" s="141"/>
      <c r="B67" s="143" t="s">
        <v>230</v>
      </c>
      <c r="C67" s="140"/>
      <c r="D67" s="133"/>
      <c r="E67" s="133"/>
      <c r="F67" s="133"/>
      <c r="G67" s="133"/>
      <c r="H67" s="133"/>
      <c r="I67" s="133"/>
      <c r="J67" s="133"/>
      <c r="K67" s="133"/>
      <c r="L67" s="133"/>
      <c r="M67" s="133">
        <v>1</v>
      </c>
      <c r="N67" s="150">
        <v>2</v>
      </c>
      <c r="O67" s="150">
        <v>1</v>
      </c>
      <c r="P67" s="133">
        <v>4</v>
      </c>
      <c r="Q67" s="133">
        <v>1</v>
      </c>
      <c r="R67" s="133">
        <v>7</v>
      </c>
      <c r="S67" s="133">
        <v>2</v>
      </c>
      <c r="T67" s="133">
        <v>10</v>
      </c>
      <c r="U67" s="133">
        <v>2</v>
      </c>
      <c r="V67" s="133">
        <v>16</v>
      </c>
      <c r="W67" s="163"/>
      <c r="X67" s="133">
        <v>10</v>
      </c>
      <c r="Y67" s="133"/>
      <c r="Z67" s="133">
        <v>8</v>
      </c>
      <c r="AA67" s="133"/>
      <c r="AB67" s="135">
        <f>表1_34356[[#This Row],[列3]]+D67-E67+F67-G67+H67-I67+J67-K67+L67-M67+N67-O67+P67-Q67+R67-S67+T67-U67+V67-W67+X67-Y67+Z67-AA67</f>
        <v>50</v>
      </c>
    </row>
    <row r="68" ht="17.1" customHeight="1" spans="1:28">
      <c r="A68" s="141"/>
      <c r="B68" s="143" t="s">
        <v>231</v>
      </c>
      <c r="C68" s="140"/>
      <c r="D68" s="133"/>
      <c r="E68" s="133"/>
      <c r="F68" s="133"/>
      <c r="G68" s="133"/>
      <c r="H68" s="133"/>
      <c r="I68" s="133"/>
      <c r="J68" s="133"/>
      <c r="K68" s="133"/>
      <c r="L68" s="133">
        <v>6</v>
      </c>
      <c r="M68" s="133">
        <v>2</v>
      </c>
      <c r="N68" s="150">
        <v>6</v>
      </c>
      <c r="O68" s="150">
        <v>3</v>
      </c>
      <c r="P68" s="133">
        <v>6</v>
      </c>
      <c r="Q68" s="133">
        <v>1</v>
      </c>
      <c r="R68" s="133">
        <v>5</v>
      </c>
      <c r="S68" s="133">
        <v>1</v>
      </c>
      <c r="T68" s="133">
        <v>10</v>
      </c>
      <c r="U68" s="133">
        <v>5</v>
      </c>
      <c r="V68" s="133">
        <v>12</v>
      </c>
      <c r="W68" s="133"/>
      <c r="X68" s="133">
        <v>9</v>
      </c>
      <c r="Y68" s="133"/>
      <c r="Z68" s="133">
        <v>7</v>
      </c>
      <c r="AA68" s="133">
        <v>5</v>
      </c>
      <c r="AB68" s="135">
        <f>表1_34356[[#This Row],[列3]]+D68-E68+F68-G68+H68-I68+J68-K68+L68-M68+N68-O68+P68-Q68+R68-S68+T68-U68+V68-W68+X68-Y68+Z68-AA68</f>
        <v>44</v>
      </c>
    </row>
    <row r="69" ht="17.1" customHeight="1" spans="1:28">
      <c r="A69" s="141"/>
      <c r="B69" s="142" t="s">
        <v>197</v>
      </c>
      <c r="C69" s="140">
        <v>0</v>
      </c>
      <c r="D69" s="133"/>
      <c r="E69" s="133"/>
      <c r="F69" s="133"/>
      <c r="G69" s="133"/>
      <c r="H69" s="133"/>
      <c r="I69" s="133"/>
      <c r="J69" s="133"/>
      <c r="K69" s="133">
        <v>1</v>
      </c>
      <c r="L69" s="133">
        <v>4</v>
      </c>
      <c r="M69" s="133">
        <v>2</v>
      </c>
      <c r="N69" s="150">
        <v>3</v>
      </c>
      <c r="O69" s="150">
        <v>3</v>
      </c>
      <c r="P69" s="133">
        <v>7</v>
      </c>
      <c r="Q69" s="133">
        <v>1</v>
      </c>
      <c r="R69" s="133">
        <v>5</v>
      </c>
      <c r="S69" s="133">
        <v>7</v>
      </c>
      <c r="T69" s="133">
        <v>1</v>
      </c>
      <c r="U69" s="133">
        <v>6</v>
      </c>
      <c r="V69" s="133">
        <v>2</v>
      </c>
      <c r="W69" s="133">
        <v>1</v>
      </c>
      <c r="X69" s="133">
        <v>6</v>
      </c>
      <c r="Y69" s="133">
        <v>2</v>
      </c>
      <c r="Z69" s="133">
        <v>5</v>
      </c>
      <c r="AA69" s="133">
        <v>3</v>
      </c>
      <c r="AB69" s="135">
        <f>表1_34356[[#This Row],[列3]]+D69-E69+F69-G69+H69-I69+J69-K69+L69-M69+N69-O69+P69-Q69+R69-S69+T69-U69+V69-W69+X69-Y69+Z69-AA69</f>
        <v>7</v>
      </c>
    </row>
    <row r="70" ht="16.5" customHeight="1" spans="1:28">
      <c r="A70" s="141"/>
      <c r="B70" s="142" t="s">
        <v>232</v>
      </c>
      <c r="C70" s="140"/>
      <c r="D70" s="133"/>
      <c r="E70" s="133"/>
      <c r="F70" s="133"/>
      <c r="G70" s="133"/>
      <c r="H70" s="133"/>
      <c r="I70" s="133"/>
      <c r="J70" s="133"/>
      <c r="K70" s="133"/>
      <c r="L70" s="133">
        <v>1</v>
      </c>
      <c r="M70" s="133"/>
      <c r="N70" s="150"/>
      <c r="O70" s="150"/>
      <c r="P70" s="133"/>
      <c r="Q70" s="133"/>
      <c r="R70" s="133"/>
      <c r="S70" s="133">
        <v>1</v>
      </c>
      <c r="T70" s="133"/>
      <c r="U70" s="133"/>
      <c r="V70" s="133"/>
      <c r="W70" s="133"/>
      <c r="X70" s="133"/>
      <c r="Y70" s="133"/>
      <c r="Z70" s="133"/>
      <c r="AA70" s="133"/>
      <c r="AB70" s="135">
        <f>表1_34356[[#This Row],[列3]]+D70-E70+F70-G70+H70-I70+J70-K70+L70-M70+N70-O70+P70-Q70+R70-S70+T70-U70+V70-W70+X70-Y70+Z70-AA70</f>
        <v>0</v>
      </c>
    </row>
    <row r="71" ht="16.5" customHeight="1" spans="1:28">
      <c r="A71" s="144"/>
      <c r="B71" s="142" t="s">
        <v>233</v>
      </c>
      <c r="C71" s="140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50"/>
      <c r="O71" s="150"/>
      <c r="P71" s="133"/>
      <c r="Q71" s="133"/>
      <c r="R71" s="133"/>
      <c r="S71" s="133"/>
      <c r="T71" s="133"/>
      <c r="U71" s="133"/>
      <c r="V71" s="133"/>
      <c r="W71" s="164"/>
      <c r="X71" s="133"/>
      <c r="Y71" s="133"/>
      <c r="Z71" s="133"/>
      <c r="AA71" s="133"/>
      <c r="AB71" s="135">
        <f>表1_34356[[#This Row],[列3]]+D71-E71+F71-G71+H71-I71+J71-K71+L71-M71+N71-O71+P71-Q71+R71-S71+T71-U71+V71-W71+X71-Y71+Z71-AA71</f>
        <v>0</v>
      </c>
    </row>
    <row r="72" ht="17.1" customHeight="1" spans="1:28">
      <c r="A72" s="138" t="s">
        <v>178</v>
      </c>
      <c r="B72" s="139" t="s">
        <v>60</v>
      </c>
      <c r="C72" s="140">
        <v>0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50"/>
      <c r="O72" s="150"/>
      <c r="P72" s="133"/>
      <c r="Q72" s="133"/>
      <c r="R72" s="133"/>
      <c r="S72" s="133"/>
      <c r="T72" s="133"/>
      <c r="U72" s="133"/>
      <c r="V72" s="133"/>
      <c r="X72" s="133"/>
      <c r="Y72" s="133"/>
      <c r="Z72" s="133"/>
      <c r="AA72" s="133"/>
      <c r="AB72" s="135">
        <f>表1_34356[[#This Row],[列3]]+D72-E72+F72-G72+H72-I72+J72-K72+L72-M72+N72-O72+P72-Q72+R72-S72+T72-U72+V72-W72+X72-Y72+Z72-AA72</f>
        <v>0</v>
      </c>
    </row>
    <row r="73" ht="17.1" customHeight="1" spans="1:28">
      <c r="A73" s="141"/>
      <c r="B73" s="143" t="s">
        <v>124</v>
      </c>
      <c r="C73" s="140">
        <v>0</v>
      </c>
      <c r="D73" s="133"/>
      <c r="E73" s="133"/>
      <c r="F73" s="133">
        <v>0.5</v>
      </c>
      <c r="G73" s="133"/>
      <c r="H73" s="133"/>
      <c r="I73" s="133"/>
      <c r="J73" s="133"/>
      <c r="K73" s="133"/>
      <c r="L73" s="133">
        <v>0.5</v>
      </c>
      <c r="M73" s="133"/>
      <c r="N73" s="150"/>
      <c r="O73" s="150">
        <v>1</v>
      </c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5">
        <f>表1_34356[[#This Row],[列3]]+D73-E73+F73-G73+H73-I73+J73-K73+L73-M73+N73-O73+P73-Q73+R73-S73+T73-U73+V73-W73+X73-Y73+Z73-AA73</f>
        <v>0</v>
      </c>
    </row>
    <row r="74" ht="17.1" customHeight="1" spans="1:28">
      <c r="A74" s="141"/>
      <c r="B74" s="143" t="s">
        <v>127</v>
      </c>
      <c r="C74" s="140">
        <v>0</v>
      </c>
      <c r="D74" s="133"/>
      <c r="E74" s="133"/>
      <c r="F74" s="133"/>
      <c r="G74" s="133"/>
      <c r="H74" s="133"/>
      <c r="I74" s="133"/>
      <c r="J74" s="133"/>
      <c r="K74" s="133">
        <v>2</v>
      </c>
      <c r="L74" s="133">
        <v>0.5</v>
      </c>
      <c r="M74" s="133"/>
      <c r="N74" s="150">
        <v>1</v>
      </c>
      <c r="O74" s="150">
        <v>2</v>
      </c>
      <c r="P74" s="133"/>
      <c r="Q74" s="133"/>
      <c r="R74" s="133"/>
      <c r="S74" s="133">
        <v>0.5</v>
      </c>
      <c r="T74" s="133"/>
      <c r="U74" s="133"/>
      <c r="V74" s="133"/>
      <c r="W74" s="133"/>
      <c r="X74" s="133"/>
      <c r="Y74" s="133"/>
      <c r="Z74" s="133"/>
      <c r="AA74" s="133">
        <v>1</v>
      </c>
      <c r="AB74" s="135">
        <f>表1_34356[[#This Row],[列3]]+D74-E74+F74-G74+H74-I74+J74-K74+L74-M74+N74-O74+P74-Q74+R74-S74+T74-U74+V74-W74+X74-Y74+Z74-AA74</f>
        <v>-4</v>
      </c>
    </row>
    <row r="75" ht="17.1" customHeight="1" spans="1:28">
      <c r="A75" s="141"/>
      <c r="B75" s="143" t="s">
        <v>234</v>
      </c>
      <c r="C75" s="140"/>
      <c r="D75" s="133"/>
      <c r="E75" s="133"/>
      <c r="F75" s="133"/>
      <c r="G75" s="133"/>
      <c r="H75" s="133"/>
      <c r="I75" s="133"/>
      <c r="J75" s="133"/>
      <c r="K75" s="133"/>
      <c r="L75" s="133">
        <v>0.5</v>
      </c>
      <c r="M75" s="133">
        <v>2.5</v>
      </c>
      <c r="N75" s="150"/>
      <c r="O75" s="150">
        <v>4</v>
      </c>
      <c r="P75" s="133"/>
      <c r="Q75" s="133">
        <v>0.5</v>
      </c>
      <c r="R75" s="133"/>
      <c r="S75" s="133">
        <v>2</v>
      </c>
      <c r="T75" s="133"/>
      <c r="U75" s="133">
        <v>0.5</v>
      </c>
      <c r="V75" s="133"/>
      <c r="W75" s="133"/>
      <c r="X75" s="133">
        <v>1</v>
      </c>
      <c r="Y75" s="133">
        <v>1</v>
      </c>
      <c r="Z75" s="133"/>
      <c r="AA75" s="133">
        <v>0.5</v>
      </c>
      <c r="AB75" s="135">
        <f>表1_34356[[#This Row],[列3]]+D75-E75+F75-G75+H75-I75+J75-K75+L75-M75+N75-O75+P75-Q75+R75-S75+T75-U75+V75-W75+X75-Y75+Z75-AA75</f>
        <v>-9.5</v>
      </c>
    </row>
    <row r="76" ht="17.1" customHeight="1" spans="1:28">
      <c r="A76" s="141"/>
      <c r="B76" s="143" t="s">
        <v>235</v>
      </c>
      <c r="C76" s="140"/>
      <c r="D76" s="133"/>
      <c r="E76" s="133"/>
      <c r="F76" s="133"/>
      <c r="G76" s="133"/>
      <c r="H76" s="133"/>
      <c r="I76" s="133"/>
      <c r="J76" s="133"/>
      <c r="K76" s="133"/>
      <c r="L76" s="133"/>
      <c r="M76" s="133">
        <v>0.5</v>
      </c>
      <c r="N76" s="150"/>
      <c r="O76" s="150"/>
      <c r="P76" s="133">
        <v>1</v>
      </c>
      <c r="Q76" s="133"/>
      <c r="R76" s="133"/>
      <c r="S76" s="133"/>
      <c r="T76" s="133"/>
      <c r="U76" s="133"/>
      <c r="V76" s="133"/>
      <c r="W76" s="133"/>
      <c r="X76" s="133">
        <v>1</v>
      </c>
      <c r="Y76" s="133">
        <v>0.5</v>
      </c>
      <c r="Z76" s="133">
        <v>1</v>
      </c>
      <c r="AA76" s="133">
        <v>2.5</v>
      </c>
      <c r="AB76" s="135">
        <f>表1_34356[[#This Row],[列3]]+D76-E76+F76-G76+H76-I76+J76-K76+L76-M76+N76-O76+P76-Q76+R76-S76+T76-U76+V76-W76+X76-Y76+Z76-AA76</f>
        <v>-0.5</v>
      </c>
    </row>
    <row r="77" ht="17.1" customHeight="1" spans="1:28">
      <c r="A77" s="141"/>
      <c r="B77" s="143" t="s">
        <v>236</v>
      </c>
      <c r="C77" s="140"/>
      <c r="D77" s="133"/>
      <c r="E77" s="133"/>
      <c r="F77" s="133"/>
      <c r="G77" s="133"/>
      <c r="H77" s="133"/>
      <c r="I77" s="133"/>
      <c r="J77" s="133"/>
      <c r="K77" s="133">
        <v>1</v>
      </c>
      <c r="L77" s="133">
        <v>0.5</v>
      </c>
      <c r="M77" s="133">
        <v>1.5</v>
      </c>
      <c r="N77" s="150"/>
      <c r="O77" s="150">
        <v>1.5</v>
      </c>
      <c r="P77" s="133"/>
      <c r="Q77" s="133">
        <v>1</v>
      </c>
      <c r="R77" s="133"/>
      <c r="S77" s="133">
        <v>2</v>
      </c>
      <c r="T77" s="133"/>
      <c r="U77" s="133">
        <v>2</v>
      </c>
      <c r="V77" s="133">
        <v>1</v>
      </c>
      <c r="W77" s="133">
        <v>1</v>
      </c>
      <c r="X77" s="133"/>
      <c r="Y77" s="133">
        <v>0.5</v>
      </c>
      <c r="Z77" s="133"/>
      <c r="AA77" s="133"/>
      <c r="AB77" s="135">
        <f>表1_34356[[#This Row],[列3]]+D77-E77+F77-G77+H77-I77+J77-K77+L77-M77+N77-O77+P77-Q77+R77-S77+T77-U77+V77-W77+X77-Y77+Z77-AA77</f>
        <v>-9</v>
      </c>
    </row>
    <row r="78" ht="17.1" customHeight="1" spans="1:28">
      <c r="A78" s="141"/>
      <c r="B78" s="143" t="s">
        <v>199</v>
      </c>
      <c r="C78" s="140">
        <v>0</v>
      </c>
      <c r="D78" s="133"/>
      <c r="E78" s="133"/>
      <c r="F78" s="133"/>
      <c r="G78" s="133"/>
      <c r="H78" s="133"/>
      <c r="I78" s="133"/>
      <c r="J78" s="133"/>
      <c r="K78" s="133">
        <v>1</v>
      </c>
      <c r="L78" s="133">
        <v>0.5</v>
      </c>
      <c r="M78" s="133">
        <v>1</v>
      </c>
      <c r="N78" s="150"/>
      <c r="O78" s="150"/>
      <c r="P78" s="133">
        <v>1</v>
      </c>
      <c r="Q78" s="133"/>
      <c r="R78" s="133"/>
      <c r="S78" s="133">
        <v>2.5</v>
      </c>
      <c r="T78" s="133"/>
      <c r="U78" s="133"/>
      <c r="V78" s="133">
        <v>2</v>
      </c>
      <c r="W78" s="133"/>
      <c r="X78" s="133">
        <v>1</v>
      </c>
      <c r="Y78" s="133">
        <v>1</v>
      </c>
      <c r="Z78" s="133">
        <v>1</v>
      </c>
      <c r="AA78" s="133"/>
      <c r="AB78" s="135">
        <f>表1_34356[[#This Row],[列3]]+D78-E78+F78-G78+H78-I78+J78-K78+L78-M78+N78-O78+P78-Q78+R78-S78+T78-U78+V78-W78+X78-Y78+Z78-AA78</f>
        <v>0</v>
      </c>
    </row>
    <row r="79" ht="17.1" customHeight="1" spans="1:28">
      <c r="A79" s="141"/>
      <c r="B79" s="143" t="s">
        <v>237</v>
      </c>
      <c r="C79" s="140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50"/>
      <c r="O79" s="150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>
        <v>1</v>
      </c>
      <c r="AB79" s="135">
        <f>表1_34356[[#This Row],[列3]]+D79-E79+F79-G79+H79-I79+J79-K79+L79-M79+N79-O79+P79-Q79+R79-S79+T79-U79+V79-W79+X79-Y79+Z79-AA79</f>
        <v>-1</v>
      </c>
    </row>
    <row r="80" ht="17.1" customHeight="1" spans="1:28">
      <c r="A80" s="141"/>
      <c r="B80" s="143" t="s">
        <v>238</v>
      </c>
      <c r="C80" s="140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50"/>
      <c r="O80" s="150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5">
        <f>表1_34356[[#This Row],[列3]]+D80-E80+F80-G80+H80-I80+J80-K80+L80-M80+N80-O80+P80-Q80+R80-S80+T80-U80+V80-W80+X80-Y80+Z80-AA80</f>
        <v>0</v>
      </c>
    </row>
    <row r="81" ht="17.1" customHeight="1" spans="1:28">
      <c r="A81" s="144"/>
      <c r="B81" s="143" t="s">
        <v>239</v>
      </c>
      <c r="C81" s="140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50"/>
      <c r="O81" s="150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5">
        <f>表1_34356[[#This Row],[列3]]+D81-E81+F81-G81+H81-I81+J81-K81+L81-M81+N81-O81+P81-Q81+R81-S81+T81-U81+V81-W81+X81-Y81+Z81-AA81</f>
        <v>0</v>
      </c>
    </row>
    <row r="82" ht="17.1" customHeight="1" spans="1:28">
      <c r="A82" s="138" t="s">
        <v>179</v>
      </c>
      <c r="B82" s="143" t="s">
        <v>128</v>
      </c>
      <c r="C82" s="140">
        <v>0</v>
      </c>
      <c r="D82" s="133"/>
      <c r="E82" s="133"/>
      <c r="F82" s="133"/>
      <c r="G82" s="133"/>
      <c r="H82" s="133"/>
      <c r="I82" s="133"/>
      <c r="J82" s="133"/>
      <c r="K82" s="133">
        <v>2</v>
      </c>
      <c r="L82" s="133">
        <v>8</v>
      </c>
      <c r="M82" s="133">
        <v>1</v>
      </c>
      <c r="N82" s="150">
        <v>2</v>
      </c>
      <c r="O82" s="150">
        <v>2</v>
      </c>
      <c r="P82" s="133"/>
      <c r="Q82" s="133"/>
      <c r="R82" s="133"/>
      <c r="S82" s="133"/>
      <c r="T82" s="133">
        <v>3</v>
      </c>
      <c r="U82" s="133"/>
      <c r="V82" s="133">
        <v>3</v>
      </c>
      <c r="W82" s="133"/>
      <c r="X82" s="133">
        <v>1</v>
      </c>
      <c r="Y82" s="133"/>
      <c r="Z82" s="133"/>
      <c r="AA82" s="133">
        <v>3</v>
      </c>
      <c r="AB82" s="135">
        <f>表1_34356[[#This Row],[列3]]+D82-E82+F82-G82+H82-I82+J82-K82+L82-M82+N82-O82+P82-Q82+R82-S82+T82-U82+V82-W82+X82-Y82+Z82-AA82</f>
        <v>9</v>
      </c>
    </row>
    <row r="83" ht="17.1" customHeight="1" spans="1:28">
      <c r="A83" s="141"/>
      <c r="B83" s="143" t="s">
        <v>79</v>
      </c>
      <c r="C83" s="140">
        <v>0</v>
      </c>
      <c r="D83" s="133"/>
      <c r="E83" s="133"/>
      <c r="F83" s="133">
        <v>2</v>
      </c>
      <c r="G83" s="133"/>
      <c r="H83" s="133">
        <v>1</v>
      </c>
      <c r="I83" s="133"/>
      <c r="J83" s="133">
        <v>2</v>
      </c>
      <c r="K83" s="133"/>
      <c r="L83" s="133">
        <v>8</v>
      </c>
      <c r="M83" s="133">
        <v>1</v>
      </c>
      <c r="N83" s="150">
        <v>3</v>
      </c>
      <c r="O83" s="150"/>
      <c r="P83" s="133">
        <v>3</v>
      </c>
      <c r="Q83" s="133">
        <v>1</v>
      </c>
      <c r="R83" s="133">
        <v>2</v>
      </c>
      <c r="S83" s="133">
        <v>1</v>
      </c>
      <c r="T83" s="133">
        <v>3</v>
      </c>
      <c r="U83" s="133"/>
      <c r="V83" s="133">
        <v>4</v>
      </c>
      <c r="W83" s="133">
        <v>5</v>
      </c>
      <c r="X83" s="133">
        <v>6</v>
      </c>
      <c r="Y83" s="133"/>
      <c r="Z83" s="133"/>
      <c r="AA83" s="133"/>
      <c r="AB83" s="135">
        <f>表1_34356[[#This Row],[列3]]+D83-E83+F83-G83+H83-I83+J83-K83+L83-M83+N83-O83+P83-Q83+R83-S83+T83-U83+V83-W83+X83-Y83+Z83-AA83</f>
        <v>26</v>
      </c>
    </row>
    <row r="84" ht="17.1" customHeight="1" spans="1:28">
      <c r="A84" s="141"/>
      <c r="B84" s="142" t="s">
        <v>180</v>
      </c>
      <c r="C84" s="140">
        <v>0</v>
      </c>
      <c r="D84" s="133">
        <v>8</v>
      </c>
      <c r="E84" s="133"/>
      <c r="F84" s="133">
        <v>1</v>
      </c>
      <c r="G84" s="133"/>
      <c r="H84" s="133">
        <v>1</v>
      </c>
      <c r="I84" s="133"/>
      <c r="J84" s="133">
        <v>3</v>
      </c>
      <c r="K84" s="133"/>
      <c r="L84" s="133">
        <v>10</v>
      </c>
      <c r="M84" s="133"/>
      <c r="N84" s="150">
        <v>4</v>
      </c>
      <c r="O84" s="150">
        <v>2</v>
      </c>
      <c r="P84" s="133">
        <v>5</v>
      </c>
      <c r="Q84" s="133">
        <v>1</v>
      </c>
      <c r="R84" s="133">
        <v>5</v>
      </c>
      <c r="S84" s="133">
        <v>1</v>
      </c>
      <c r="T84" s="133">
        <v>1</v>
      </c>
      <c r="U84" s="133"/>
      <c r="V84" s="133"/>
      <c r="W84" s="133">
        <v>1</v>
      </c>
      <c r="X84" s="133">
        <v>2</v>
      </c>
      <c r="Y84" s="133">
        <v>1</v>
      </c>
      <c r="Z84" s="133">
        <v>4</v>
      </c>
      <c r="AA84" s="133">
        <v>5</v>
      </c>
      <c r="AB84" s="135">
        <f>表1_34356[[#This Row],[列3]]+D84-E84+F84-G84+H84-I84+J84-K84+L84-M84+N84-O84+P84-Q84+R84-S84+T84-U84+V84-W84+X84-Y84+Z84-AA84</f>
        <v>33</v>
      </c>
    </row>
    <row r="85" ht="17.1" customHeight="1" spans="1:28">
      <c r="A85" s="141"/>
      <c r="B85" s="142" t="s">
        <v>200</v>
      </c>
      <c r="C85" s="140">
        <v>0</v>
      </c>
      <c r="D85" s="133"/>
      <c r="E85" s="133"/>
      <c r="F85" s="133">
        <v>2</v>
      </c>
      <c r="G85" s="133"/>
      <c r="H85" s="133"/>
      <c r="I85" s="133"/>
      <c r="J85" s="133">
        <v>1</v>
      </c>
      <c r="K85" s="133"/>
      <c r="L85" s="133">
        <v>6</v>
      </c>
      <c r="M85" s="133"/>
      <c r="N85" s="150">
        <v>1</v>
      </c>
      <c r="O85" s="150"/>
      <c r="P85" s="133"/>
      <c r="Q85" s="133">
        <v>1</v>
      </c>
      <c r="R85" s="133"/>
      <c r="S85" s="133">
        <v>1</v>
      </c>
      <c r="T85" s="133">
        <v>7</v>
      </c>
      <c r="U85" s="133">
        <v>1</v>
      </c>
      <c r="V85" s="133">
        <v>12</v>
      </c>
      <c r="W85" s="133"/>
      <c r="X85" s="133">
        <v>7</v>
      </c>
      <c r="Y85" s="133">
        <v>1</v>
      </c>
      <c r="Z85" s="133"/>
      <c r="AA85" s="133">
        <v>1</v>
      </c>
      <c r="AB85" s="135">
        <f>表1_34356[[#This Row],[列3]]+D85-E85+F85-G85+H85-I85+J85-K85+L85-M85+N85-O85+P85-Q85+R85-S85+T85-U85+V85-W85+X85-Y85+Z85-AA85</f>
        <v>31</v>
      </c>
    </row>
    <row r="86" ht="17.1" customHeight="1" spans="1:28">
      <c r="A86" s="141"/>
      <c r="B86" s="142" t="s">
        <v>201</v>
      </c>
      <c r="C86" s="140">
        <v>0</v>
      </c>
      <c r="D86" s="133"/>
      <c r="E86" s="133"/>
      <c r="F86" s="133">
        <v>1</v>
      </c>
      <c r="G86" s="133"/>
      <c r="H86" s="133">
        <v>2</v>
      </c>
      <c r="I86" s="133"/>
      <c r="J86" s="133">
        <v>2</v>
      </c>
      <c r="K86" s="133"/>
      <c r="L86" s="133">
        <v>7</v>
      </c>
      <c r="M86" s="133"/>
      <c r="N86" s="150">
        <v>2</v>
      </c>
      <c r="O86" s="150"/>
      <c r="P86" s="133">
        <v>3</v>
      </c>
      <c r="Q86" s="133"/>
      <c r="R86" s="133">
        <v>3</v>
      </c>
      <c r="S86" s="133"/>
      <c r="T86" s="133"/>
      <c r="U86" s="133"/>
      <c r="V86" s="133">
        <v>1</v>
      </c>
      <c r="W86" s="133"/>
      <c r="X86" s="133">
        <v>4</v>
      </c>
      <c r="Y86" s="133"/>
      <c r="Z86" s="133"/>
      <c r="AA86" s="133">
        <v>4</v>
      </c>
      <c r="AB86" s="135">
        <f>表1_34356[[#This Row],[列3]]+D86-E86+F86-G86+H86-I86+J86-K86+L86-M86+N86-O86+P86-Q86+R86-S86+T86-U86+V86-W86+X86-Y86+Z86-AA86</f>
        <v>21</v>
      </c>
    </row>
    <row r="87" ht="17.1" customHeight="1" spans="1:28">
      <c r="A87" s="141"/>
      <c r="B87" s="142" t="s">
        <v>202</v>
      </c>
      <c r="C87" s="140">
        <v>0</v>
      </c>
      <c r="D87" s="133">
        <v>1</v>
      </c>
      <c r="E87" s="133"/>
      <c r="F87" s="133"/>
      <c r="G87" s="133"/>
      <c r="H87" s="133">
        <v>1</v>
      </c>
      <c r="I87" s="133"/>
      <c r="J87" s="133">
        <v>2</v>
      </c>
      <c r="K87" s="133"/>
      <c r="L87" s="133">
        <v>1</v>
      </c>
      <c r="M87" s="133">
        <v>2</v>
      </c>
      <c r="N87" s="150">
        <v>2</v>
      </c>
      <c r="O87" s="150">
        <v>2</v>
      </c>
      <c r="P87" s="133">
        <v>2</v>
      </c>
      <c r="Q87" s="133">
        <v>1</v>
      </c>
      <c r="R87" s="133"/>
      <c r="S87" s="133">
        <v>1</v>
      </c>
      <c r="T87" s="133">
        <v>10</v>
      </c>
      <c r="U87" s="133">
        <v>1</v>
      </c>
      <c r="V87" s="133">
        <v>4</v>
      </c>
      <c r="W87" s="133"/>
      <c r="X87" s="133">
        <v>4</v>
      </c>
      <c r="Y87" s="133">
        <v>1</v>
      </c>
      <c r="Z87" s="133">
        <v>4</v>
      </c>
      <c r="AA87" s="133">
        <v>1</v>
      </c>
      <c r="AB87" s="135">
        <f>表1_34356[[#This Row],[列3]]+D87-E87+F87-G87+H87-I87+J87-K87+L87-M87+N87-O87+P87-Q87+R87-S87+T87-U87+V87-W87+X87-Y87+Z87-AA87</f>
        <v>22</v>
      </c>
    </row>
    <row r="88" ht="17.1" customHeight="1" spans="1:28">
      <c r="A88" s="141"/>
      <c r="B88" s="142" t="s">
        <v>203</v>
      </c>
      <c r="C88" s="140">
        <v>0</v>
      </c>
      <c r="D88" s="133">
        <v>2</v>
      </c>
      <c r="E88" s="133"/>
      <c r="F88" s="133"/>
      <c r="G88" s="133"/>
      <c r="H88" s="133">
        <v>4</v>
      </c>
      <c r="I88" s="133"/>
      <c r="J88" s="133">
        <v>10</v>
      </c>
      <c r="K88" s="133"/>
      <c r="L88" s="133">
        <v>2</v>
      </c>
      <c r="M88" s="133"/>
      <c r="N88" s="150">
        <v>4</v>
      </c>
      <c r="O88" s="150">
        <v>1</v>
      </c>
      <c r="P88" s="133"/>
      <c r="Q88" s="133"/>
      <c r="R88" s="133"/>
      <c r="S88" s="133">
        <v>6</v>
      </c>
      <c r="T88" s="133">
        <v>6</v>
      </c>
      <c r="U88" s="133">
        <v>1</v>
      </c>
      <c r="V88" s="133">
        <v>4</v>
      </c>
      <c r="W88" s="133"/>
      <c r="X88" s="133">
        <v>6</v>
      </c>
      <c r="Y88" s="133"/>
      <c r="Z88" s="133">
        <v>2</v>
      </c>
      <c r="AA88" s="133"/>
      <c r="AB88" s="135">
        <f>表1_34356[[#This Row],[列3]]+D88-E88+F88-G88+H88-I88+J88-K88+L88-M88+N88-O88+P88-Q88+R88-S88+T88-U88+V88-W88+X88-Y88+Z88-AA88</f>
        <v>32</v>
      </c>
    </row>
    <row r="89" ht="17.1" customHeight="1" spans="1:28">
      <c r="A89" s="141"/>
      <c r="B89" s="142" t="s">
        <v>240</v>
      </c>
      <c r="C89" s="140"/>
      <c r="D89" s="133"/>
      <c r="E89" s="133"/>
      <c r="F89" s="133"/>
      <c r="G89" s="133"/>
      <c r="H89" s="133"/>
      <c r="I89" s="133"/>
      <c r="J89" s="133">
        <v>2</v>
      </c>
      <c r="K89" s="133"/>
      <c r="L89" s="133">
        <v>5</v>
      </c>
      <c r="M89" s="133">
        <v>1</v>
      </c>
      <c r="N89" s="150">
        <v>3</v>
      </c>
      <c r="O89" s="150">
        <v>1</v>
      </c>
      <c r="P89" s="133">
        <v>4</v>
      </c>
      <c r="Q89" s="133"/>
      <c r="R89" s="133">
        <v>6</v>
      </c>
      <c r="S89" s="133"/>
      <c r="T89" s="133">
        <v>7</v>
      </c>
      <c r="U89" s="133">
        <v>2</v>
      </c>
      <c r="V89" s="133">
        <v>4</v>
      </c>
      <c r="W89" s="133"/>
      <c r="X89" s="133">
        <v>2</v>
      </c>
      <c r="Y89" s="133">
        <v>1</v>
      </c>
      <c r="Z89" s="133">
        <v>2</v>
      </c>
      <c r="AA89" s="133">
        <v>2</v>
      </c>
      <c r="AB89" s="135">
        <f>表1_34356[[#This Row],[列3]]+D89-E89+F89-G89+H89-I89+J89-K89+L89-M89+N89-O89+P89-Q89+R89-S89+T89-U89+V89-W89+X89-Y89+Z89-AA89</f>
        <v>28</v>
      </c>
    </row>
    <row r="90" ht="17.1" customHeight="1" spans="1:28">
      <c r="A90" s="141"/>
      <c r="B90" s="142" t="s">
        <v>241</v>
      </c>
      <c r="C90" s="140"/>
      <c r="D90" s="133"/>
      <c r="E90" s="133"/>
      <c r="F90" s="133"/>
      <c r="G90" s="133"/>
      <c r="H90" s="133"/>
      <c r="I90" s="133"/>
      <c r="J90" s="133"/>
      <c r="K90" s="133"/>
      <c r="L90" s="133">
        <v>1</v>
      </c>
      <c r="M90" s="133">
        <v>3</v>
      </c>
      <c r="N90" s="150">
        <v>3</v>
      </c>
      <c r="O90" s="150"/>
      <c r="P90" s="133">
        <v>2</v>
      </c>
      <c r="Q90" s="133">
        <v>2</v>
      </c>
      <c r="R90" s="133">
        <v>4</v>
      </c>
      <c r="S90" s="133">
        <v>2</v>
      </c>
      <c r="T90" s="133">
        <v>5</v>
      </c>
      <c r="U90" s="133"/>
      <c r="V90" s="133">
        <v>4</v>
      </c>
      <c r="W90" s="133">
        <v>1</v>
      </c>
      <c r="X90" s="133">
        <v>4</v>
      </c>
      <c r="Y90" s="133">
        <v>1</v>
      </c>
      <c r="Z90" s="133">
        <v>2</v>
      </c>
      <c r="AA90" s="133"/>
      <c r="AB90" s="135">
        <f>表1_34356[[#This Row],[列3]]+D90-E90+F90-G90+H90-I90+J90-K90+L90-M90+N90-O90+P90-Q90+R90-S90+T90-U90+V90-W90+X90-Y90+Z90-AA90</f>
        <v>16</v>
      </c>
    </row>
    <row r="91" ht="17.1" customHeight="1" spans="1:28">
      <c r="A91" s="141"/>
      <c r="B91" s="142" t="s">
        <v>242</v>
      </c>
      <c r="C91" s="140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50">
        <v>2</v>
      </c>
      <c r="O91" s="150">
        <v>1.5</v>
      </c>
      <c r="P91" s="133"/>
      <c r="Q91" s="133"/>
      <c r="R91" s="133"/>
      <c r="S91" s="133"/>
      <c r="T91" s="133">
        <v>6</v>
      </c>
      <c r="U91" s="133">
        <v>2</v>
      </c>
      <c r="V91" s="133">
        <v>12</v>
      </c>
      <c r="W91" s="133">
        <v>2</v>
      </c>
      <c r="X91" s="133"/>
      <c r="Y91" s="133"/>
      <c r="Z91" s="133">
        <v>2</v>
      </c>
      <c r="AA91" s="133">
        <v>1</v>
      </c>
      <c r="AB91" s="135">
        <f>表1_34356[[#This Row],[列3]]+D91-E91+F91-G91+H91-I91+J91-K91+L91-M91+N91-O91+P91-Q91+R91-S91+T91-U91+V91-W91+X91-Y91+Z91-AA91</f>
        <v>15.5</v>
      </c>
    </row>
    <row r="92" ht="17.1" customHeight="1" spans="1:28">
      <c r="A92" s="141"/>
      <c r="B92" s="142" t="s">
        <v>243</v>
      </c>
      <c r="C92" s="140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50">
        <v>2</v>
      </c>
      <c r="O92" s="150">
        <v>1</v>
      </c>
      <c r="P92" s="133">
        <v>3</v>
      </c>
      <c r="Q92" s="133">
        <v>1</v>
      </c>
      <c r="R92" s="133">
        <v>3</v>
      </c>
      <c r="S92" s="133">
        <v>1</v>
      </c>
      <c r="T92" s="133">
        <v>6</v>
      </c>
      <c r="U92" s="133">
        <v>1</v>
      </c>
      <c r="V92" s="133">
        <v>10</v>
      </c>
      <c r="W92" s="133">
        <v>1</v>
      </c>
      <c r="X92" s="133">
        <v>4</v>
      </c>
      <c r="Y92" s="133">
        <v>1</v>
      </c>
      <c r="Z92" s="133"/>
      <c r="AA92" s="133"/>
      <c r="AB92" s="135">
        <f>表1_34356[[#This Row],[列3]]+D92-E92+F92-G92+H92-I92+J92-K92+L92-M92+N92-O92+P92-Q92+R92-S92+T92-U92+V92-W92+X92-Y92+Z92-AA92</f>
        <v>22</v>
      </c>
    </row>
    <row r="93" ht="17.1" customHeight="1" spans="1:28">
      <c r="A93" s="141"/>
      <c r="B93" s="142" t="s">
        <v>244</v>
      </c>
      <c r="C93" s="140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50">
        <v>5</v>
      </c>
      <c r="O93" s="150"/>
      <c r="P93" s="133">
        <v>6</v>
      </c>
      <c r="Q93" s="133"/>
      <c r="R93" s="133">
        <v>6</v>
      </c>
      <c r="S93" s="133"/>
      <c r="T93" s="133">
        <v>6</v>
      </c>
      <c r="U93" s="133"/>
      <c r="V93" s="133">
        <v>6</v>
      </c>
      <c r="W93" s="133"/>
      <c r="X93" s="133">
        <v>10</v>
      </c>
      <c r="Y93" s="133"/>
      <c r="Z93" s="133">
        <v>6</v>
      </c>
      <c r="AA93" s="133"/>
      <c r="AB93" s="135">
        <f>表1_34356[[#This Row],[列3]]+D93-E93+F93-G93+H93-I93+J93-K93+L93-M93+N93-O93+P93-Q93+R93-S93+T93-U93+V93-W93+X93-Y93+Z93-AA93</f>
        <v>45</v>
      </c>
    </row>
    <row r="94" ht="17.1" customHeight="1" spans="1:28">
      <c r="A94" s="141"/>
      <c r="B94" s="142" t="s">
        <v>245</v>
      </c>
      <c r="C94" s="140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50"/>
      <c r="O94" s="150"/>
      <c r="P94" s="133"/>
      <c r="Q94" s="133"/>
      <c r="R94" s="133"/>
      <c r="S94" s="133"/>
      <c r="T94" s="133">
        <v>2</v>
      </c>
      <c r="U94" s="133"/>
      <c r="V94" s="133">
        <v>3</v>
      </c>
      <c r="W94" s="133">
        <v>1</v>
      </c>
      <c r="X94" s="133">
        <v>1</v>
      </c>
      <c r="Y94" s="133"/>
      <c r="Z94" s="133">
        <v>4</v>
      </c>
      <c r="AA94" s="133"/>
      <c r="AB94" s="135">
        <f>表1_34356[[#This Row],[列3]]+D94-E94+F94-G94+H94-I94+J94-K94+L94-M94+N94-O94+P94-Q94+R94-S94+T94-U94+V94-W94+X94-Y94+Z94-AA94</f>
        <v>9</v>
      </c>
    </row>
    <row r="95" ht="17.1" customHeight="1" spans="1:28">
      <c r="A95" s="141"/>
      <c r="B95" s="142" t="s">
        <v>246</v>
      </c>
      <c r="C95" s="140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50"/>
      <c r="O95" s="150"/>
      <c r="P95" s="133"/>
      <c r="Q95" s="133"/>
      <c r="R95" s="133"/>
      <c r="S95" s="133"/>
      <c r="T95" s="133"/>
      <c r="U95" s="133"/>
      <c r="V95" s="133"/>
      <c r="W95" s="133"/>
      <c r="X95" s="133">
        <v>6</v>
      </c>
      <c r="Y95" s="133"/>
      <c r="Z95" s="133">
        <v>2</v>
      </c>
      <c r="AA95" s="133"/>
      <c r="AB95" s="135">
        <f>表1_34356[[#This Row],[列3]]+D95-E95+F95-G95+H95-I95+J95-K95+L95-M95+N95-O95+P95-Q95+R95-S95+T95-U95+V95-W95+X95-Y95+Z95-AA95</f>
        <v>8</v>
      </c>
    </row>
    <row r="96" ht="17.1" customHeight="1" spans="1:28">
      <c r="A96" s="144"/>
      <c r="B96" s="142" t="s">
        <v>247</v>
      </c>
      <c r="C96" s="140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50"/>
      <c r="O96" s="150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>
        <v>2</v>
      </c>
      <c r="AA96" s="133">
        <v>1</v>
      </c>
      <c r="AB96" s="135">
        <f>表1_34356[[#This Row],[列3]]+D96-E96+F96-G96+H96-I96+J96-K96+L96-M96+N96-O96+P96-Q96+R96-S96+T96-U96+V96-W96+X96-Y96+Z96-AA96</f>
        <v>1</v>
      </c>
    </row>
    <row r="97" ht="17.1" customHeight="1" spans="1:28">
      <c r="A97" s="155"/>
      <c r="B97" s="139" t="s">
        <v>146</v>
      </c>
      <c r="C97" s="140">
        <v>0</v>
      </c>
      <c r="D97" s="133">
        <v>2</v>
      </c>
      <c r="E97" s="133"/>
      <c r="F97" s="133"/>
      <c r="G97" s="133"/>
      <c r="H97" s="133"/>
      <c r="I97" s="133"/>
      <c r="J97" s="133"/>
      <c r="K97" s="133"/>
      <c r="L97" s="133"/>
      <c r="M97" s="133"/>
      <c r="N97" s="150"/>
      <c r="O97" s="150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5">
        <f>表1_34356[[#This Row],[列3]]+D97-E97+F97-G97+H97-I97+J97-K97+L97-M97+N97-O97+P97-Q97+R97-S97+T97-U97+V97-W97+X97-Y97+Z97-AA97</f>
        <v>2</v>
      </c>
    </row>
    <row r="98" ht="17.1" customHeight="1" spans="1:28">
      <c r="A98" s="156" t="s">
        <v>248</v>
      </c>
      <c r="B98" s="143" t="s">
        <v>147</v>
      </c>
      <c r="C98" s="140">
        <v>0</v>
      </c>
      <c r="D98" s="133">
        <v>2</v>
      </c>
      <c r="E98" s="133"/>
      <c r="F98" s="133">
        <v>3</v>
      </c>
      <c r="G98" s="133"/>
      <c r="H98" s="133"/>
      <c r="I98" s="133"/>
      <c r="J98" s="133"/>
      <c r="K98" s="133">
        <v>3</v>
      </c>
      <c r="L98" s="133">
        <v>5</v>
      </c>
      <c r="M98" s="133">
        <v>2</v>
      </c>
      <c r="N98" s="150"/>
      <c r="O98" s="150"/>
      <c r="P98" s="133"/>
      <c r="Q98" s="133">
        <v>3</v>
      </c>
      <c r="R98" s="133"/>
      <c r="S98" s="133"/>
      <c r="T98" s="133"/>
      <c r="U98" s="133"/>
      <c r="V98" s="133"/>
      <c r="W98" s="133"/>
      <c r="X98" s="133"/>
      <c r="Y98" s="133"/>
      <c r="Z98" s="133">
        <v>1</v>
      </c>
      <c r="AA98" s="133">
        <v>1</v>
      </c>
      <c r="AB98" s="135">
        <f>表1_34356[[#This Row],[列3]]+D98-E98+F98-G98+H98-I98+J98-K98+L98-M98+N98-O98+P98-Q98+R98-S98+T98-U98+V98-W98+X98-Y98+Z98-AA98</f>
        <v>2</v>
      </c>
    </row>
    <row r="99" ht="17.1" customHeight="1" spans="1:28">
      <c r="A99" s="157"/>
      <c r="B99" s="143" t="s">
        <v>69</v>
      </c>
      <c r="C99" s="140">
        <v>0</v>
      </c>
      <c r="D99" s="133">
        <v>1</v>
      </c>
      <c r="E99" s="133"/>
      <c r="F99" s="133">
        <v>1</v>
      </c>
      <c r="G99" s="133"/>
      <c r="H99" s="133"/>
      <c r="I99" s="133"/>
      <c r="J99" s="133">
        <v>3</v>
      </c>
      <c r="K99" s="133"/>
      <c r="L99" s="133">
        <v>3</v>
      </c>
      <c r="M99" s="133">
        <v>2</v>
      </c>
      <c r="N99" s="150"/>
      <c r="O99" s="150">
        <v>2</v>
      </c>
      <c r="P99" s="133"/>
      <c r="Q99" s="133">
        <v>1</v>
      </c>
      <c r="R99" s="133">
        <v>2</v>
      </c>
      <c r="S99" s="133"/>
      <c r="T99" s="133">
        <v>11</v>
      </c>
      <c r="U99" s="133"/>
      <c r="V99" s="133"/>
      <c r="W99" s="133"/>
      <c r="X99" s="133">
        <v>2</v>
      </c>
      <c r="Y99" s="133"/>
      <c r="Z99" s="133">
        <v>8</v>
      </c>
      <c r="AA99" s="133"/>
      <c r="AB99" s="135">
        <f>表1_34356[[#This Row],[列3]]+D99-E99+F99-G99+H99-I99+J99-K99+L99-M99+N99-O99+P99-Q99+R99-S99+T99-U99+V99-W99+X99-Y99+Z99-AA99</f>
        <v>26</v>
      </c>
    </row>
    <row r="100" ht="17.1" customHeight="1" spans="1:28">
      <c r="A100" s="157"/>
      <c r="B100" s="133" t="s">
        <v>132</v>
      </c>
      <c r="C100" s="140">
        <v>0</v>
      </c>
      <c r="D100" s="140">
        <v>8</v>
      </c>
      <c r="E100" s="140"/>
      <c r="F100" s="140">
        <v>2</v>
      </c>
      <c r="G100" s="140"/>
      <c r="H100" s="140"/>
      <c r="I100" s="140"/>
      <c r="J100" s="140">
        <v>2</v>
      </c>
      <c r="K100" s="140"/>
      <c r="L100" s="140">
        <v>6</v>
      </c>
      <c r="M100" s="140">
        <v>0</v>
      </c>
      <c r="N100" s="152"/>
      <c r="O100" s="152"/>
      <c r="P100" s="140">
        <v>6</v>
      </c>
      <c r="Q100" s="140"/>
      <c r="R100" s="140">
        <v>4</v>
      </c>
      <c r="S100" s="140"/>
      <c r="T100" s="140"/>
      <c r="U100" s="140"/>
      <c r="V100" s="140"/>
      <c r="W100" s="140"/>
      <c r="X100" s="140">
        <v>4</v>
      </c>
      <c r="Y100" s="140"/>
      <c r="Z100" s="140">
        <v>5</v>
      </c>
      <c r="AA100" s="140"/>
      <c r="AB100" s="135">
        <f>表1_34356[[#This Row],[列3]]+D100-E100+F100-G100+H100-I100+J100-K100+L100-M100+N100-O100+P100-Q100+R100-S100+T100-U100+V100-W100+X100-Y100+Z100-AA100</f>
        <v>37</v>
      </c>
    </row>
    <row r="101" ht="17.1" customHeight="1" spans="1:28">
      <c r="A101" s="157"/>
      <c r="B101" s="142" t="s">
        <v>88</v>
      </c>
      <c r="C101" s="140">
        <v>0</v>
      </c>
      <c r="D101" s="133"/>
      <c r="E101" s="133"/>
      <c r="F101" s="133">
        <v>3</v>
      </c>
      <c r="G101" s="133"/>
      <c r="H101" s="133"/>
      <c r="I101" s="133"/>
      <c r="J101" s="133"/>
      <c r="K101" s="133">
        <v>1</v>
      </c>
      <c r="L101" s="133">
        <v>6</v>
      </c>
      <c r="M101" s="133">
        <v>2</v>
      </c>
      <c r="N101" s="150"/>
      <c r="O101" s="150"/>
      <c r="P101" s="133"/>
      <c r="Q101" s="133"/>
      <c r="R101" s="133"/>
      <c r="S101" s="133">
        <v>3</v>
      </c>
      <c r="T101" s="133">
        <v>1</v>
      </c>
      <c r="U101" s="133"/>
      <c r="V101" s="133"/>
      <c r="W101" s="133"/>
      <c r="X101" s="133"/>
      <c r="Y101" s="133">
        <v>1</v>
      </c>
      <c r="Z101" s="133"/>
      <c r="AA101" s="133"/>
      <c r="AB101" s="135">
        <f>表1_34356[[#This Row],[列3]]+D101-E101+F101-G101+H101-I101+J101-K101+L101-M101+N101-O101+P101-Q101+R101-S101+T101-U101+V101-W101+X101-Y101+Z101-AA101</f>
        <v>3</v>
      </c>
    </row>
    <row r="102" ht="17.1" customHeight="1" spans="1:28">
      <c r="A102" s="157"/>
      <c r="B102" s="142" t="s">
        <v>187</v>
      </c>
      <c r="C102" s="140">
        <v>0</v>
      </c>
      <c r="D102" s="133">
        <v>6</v>
      </c>
      <c r="E102" s="133"/>
      <c r="F102" s="133"/>
      <c r="G102" s="133"/>
      <c r="H102" s="133"/>
      <c r="I102" s="133"/>
      <c r="J102" s="133"/>
      <c r="K102" s="133"/>
      <c r="L102" s="133">
        <v>7</v>
      </c>
      <c r="M102" s="133"/>
      <c r="N102" s="150"/>
      <c r="O102" s="150">
        <v>1.5</v>
      </c>
      <c r="P102" s="133">
        <v>2</v>
      </c>
      <c r="Q102" s="133">
        <v>2</v>
      </c>
      <c r="R102" s="133"/>
      <c r="S102" s="133"/>
      <c r="T102" s="133">
        <v>2</v>
      </c>
      <c r="U102" s="133"/>
      <c r="V102" s="133"/>
      <c r="W102" s="133"/>
      <c r="X102" s="133">
        <v>2</v>
      </c>
      <c r="Y102" s="133"/>
      <c r="Z102" s="133">
        <v>7</v>
      </c>
      <c r="AA102" s="133">
        <v>1</v>
      </c>
      <c r="AB102" s="135">
        <f>表1_34356[[#This Row],[列3]]+D102-E102+F102-G102+H102-I102+J102-K102+L102-M102+N102-O102+P102-Q102+R102-S102+T102-U102+V102-W102+X102-Y102+Z102-AA102</f>
        <v>21.5</v>
      </c>
    </row>
    <row r="103" ht="17.1" customHeight="1" spans="1:28">
      <c r="A103" s="157"/>
      <c r="B103" s="142" t="s">
        <v>249</v>
      </c>
      <c r="C103" s="140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50"/>
      <c r="O103" s="150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>
        <v>2.5</v>
      </c>
      <c r="Z103" s="133"/>
      <c r="AA103" s="133">
        <v>1</v>
      </c>
      <c r="AB103" s="135">
        <f>表1_34356[[#This Row],[列3]]+D103-E103+F103-G103+H103-I103+J103-K103+L103-M103+N103-O103+P103-Q103+R103-S103+T103-U103+V103-W103+X103-Y103+Z103-AA103</f>
        <v>-3.5</v>
      </c>
    </row>
    <row r="104" ht="17.1" customHeight="1" spans="1:28">
      <c r="A104" s="157"/>
      <c r="B104" s="142" t="s">
        <v>204</v>
      </c>
      <c r="C104" s="140">
        <v>5</v>
      </c>
      <c r="D104" s="133">
        <v>2</v>
      </c>
      <c r="E104" s="133"/>
      <c r="F104" s="133"/>
      <c r="G104" s="133">
        <v>5</v>
      </c>
      <c r="H104" s="133"/>
      <c r="I104" s="133">
        <v>4</v>
      </c>
      <c r="J104" s="133"/>
      <c r="K104" s="133"/>
      <c r="L104" s="133">
        <v>2</v>
      </c>
      <c r="M104" s="133"/>
      <c r="N104" s="150">
        <v>2</v>
      </c>
      <c r="O104" s="150">
        <v>3</v>
      </c>
      <c r="P104" s="133"/>
      <c r="Q104" s="133"/>
      <c r="R104" s="133">
        <v>7</v>
      </c>
      <c r="S104" s="133">
        <v>1</v>
      </c>
      <c r="T104" s="133">
        <v>1</v>
      </c>
      <c r="U104" s="133">
        <v>4</v>
      </c>
      <c r="V104" s="133"/>
      <c r="W104" s="133">
        <v>4</v>
      </c>
      <c r="X104" s="133"/>
      <c r="Y104" s="133"/>
      <c r="Z104" s="133"/>
      <c r="AA104" s="133"/>
      <c r="AB104" s="135">
        <f>表1_34356[[#This Row],[列3]]+D104-E104+F104-G104+H104-I104+J104-K104+L104-M104+N104-O104+P104-Q104+R104-S104+T104-U104+V104-W104+X104-Y104+Z104-AA104</f>
        <v>-2</v>
      </c>
    </row>
    <row r="105" ht="17.1" customHeight="1" spans="1:28">
      <c r="A105" s="158"/>
      <c r="B105" s="142" t="s">
        <v>250</v>
      </c>
      <c r="C105" s="140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50"/>
      <c r="O105" s="150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>
        <v>1</v>
      </c>
      <c r="AB105" s="135">
        <f>表1_34356[[#This Row],[列3]]+D105-E105+F105-G105+H105-I105+J105-K105+L105-M105+N105-O105+P105-Q105+R105-S105+T105-U105+V105-W105+X105-Y105+Z105-AA105</f>
        <v>-1</v>
      </c>
    </row>
    <row r="106" ht="17.1" customHeight="1" spans="1:28">
      <c r="A106" s="156" t="s">
        <v>251</v>
      </c>
      <c r="B106" s="143" t="s">
        <v>40</v>
      </c>
      <c r="C106" s="140">
        <v>0</v>
      </c>
      <c r="D106" s="133">
        <v>3</v>
      </c>
      <c r="E106" s="133"/>
      <c r="F106" s="133">
        <v>4</v>
      </c>
      <c r="G106" s="133"/>
      <c r="H106" s="133"/>
      <c r="I106" s="133"/>
      <c r="J106" s="133">
        <v>6</v>
      </c>
      <c r="K106" s="133"/>
      <c r="L106" s="133">
        <v>4</v>
      </c>
      <c r="M106" s="133">
        <v>3</v>
      </c>
      <c r="N106" s="150">
        <v>2</v>
      </c>
      <c r="O106" s="150">
        <v>3</v>
      </c>
      <c r="P106" s="133"/>
      <c r="Q106" s="133"/>
      <c r="R106" s="133">
        <v>7</v>
      </c>
      <c r="S106" s="133"/>
      <c r="T106" s="133">
        <v>1</v>
      </c>
      <c r="U106" s="133">
        <v>2</v>
      </c>
      <c r="V106" s="133"/>
      <c r="W106" s="133">
        <v>1</v>
      </c>
      <c r="X106" s="133">
        <v>2</v>
      </c>
      <c r="Y106" s="133"/>
      <c r="Z106" s="133">
        <v>6</v>
      </c>
      <c r="AA106" s="133"/>
      <c r="AB106" s="135">
        <f>表1_34356[[#This Row],[列3]]+D106-E106+F106-G106+H106-I106+J106-K106+L106-M106+N106-O106+P106-Q106+R106-S106+T106-U106+V106-W106+X106-Y106+Z106-AA106</f>
        <v>26</v>
      </c>
    </row>
    <row r="107" ht="17.1" customHeight="1" spans="1:28">
      <c r="A107" s="157"/>
      <c r="B107" s="142" t="s">
        <v>186</v>
      </c>
      <c r="C107" s="140">
        <v>0</v>
      </c>
      <c r="D107" s="133">
        <v>6</v>
      </c>
      <c r="E107" s="133"/>
      <c r="F107" s="133">
        <v>1</v>
      </c>
      <c r="G107" s="133"/>
      <c r="H107" s="133">
        <v>8</v>
      </c>
      <c r="I107" s="133"/>
      <c r="J107" s="133">
        <v>11</v>
      </c>
      <c r="K107" s="133"/>
      <c r="L107" s="133">
        <v>6</v>
      </c>
      <c r="M107" s="133"/>
      <c r="N107" s="150">
        <v>6</v>
      </c>
      <c r="O107" s="150">
        <v>0.5</v>
      </c>
      <c r="P107" s="133"/>
      <c r="Q107" s="133"/>
      <c r="R107" s="133">
        <v>2</v>
      </c>
      <c r="S107" s="133">
        <v>4</v>
      </c>
      <c r="T107" s="133">
        <v>3</v>
      </c>
      <c r="U107" s="133"/>
      <c r="V107" s="133"/>
      <c r="W107" s="133"/>
      <c r="X107" s="133">
        <v>10</v>
      </c>
      <c r="Y107" s="133"/>
      <c r="Z107" s="133">
        <v>8</v>
      </c>
      <c r="AA107" s="133"/>
      <c r="AB107" s="135">
        <f>表1_34356[[#This Row],[列3]]+D107-E107+F107-G107+H107-I107+J107-K107+L107-M107+N107-O107+P107-Q107+R107-S107+T107-U107+V107-W107+X107-Y107+Z107-AA107</f>
        <v>56.5</v>
      </c>
    </row>
    <row r="108" ht="17.1" customHeight="1" spans="1:28">
      <c r="A108" s="157"/>
      <c r="B108" s="142" t="s">
        <v>205</v>
      </c>
      <c r="C108" s="140">
        <v>0</v>
      </c>
      <c r="D108" s="133">
        <v>6</v>
      </c>
      <c r="E108" s="133"/>
      <c r="F108" s="133"/>
      <c r="G108" s="133"/>
      <c r="H108" s="133">
        <v>8</v>
      </c>
      <c r="I108" s="133"/>
      <c r="J108" s="133">
        <v>9</v>
      </c>
      <c r="K108" s="133"/>
      <c r="L108" s="133">
        <v>7</v>
      </c>
      <c r="M108" s="133"/>
      <c r="N108" s="150">
        <v>5</v>
      </c>
      <c r="O108" s="150"/>
      <c r="P108" s="133"/>
      <c r="Q108" s="133"/>
      <c r="R108" s="133">
        <v>7</v>
      </c>
      <c r="S108" s="133">
        <v>1</v>
      </c>
      <c r="T108" s="133">
        <v>4</v>
      </c>
      <c r="U108" s="133">
        <v>1</v>
      </c>
      <c r="V108" s="133"/>
      <c r="W108" s="133">
        <v>2</v>
      </c>
      <c r="X108" s="133">
        <v>7</v>
      </c>
      <c r="Y108" s="133"/>
      <c r="Z108" s="133">
        <v>7</v>
      </c>
      <c r="AA108" s="133"/>
      <c r="AB108" s="135">
        <f>表1_34356[[#This Row],[列3]]+D108-E108+F108-G108+H108-I108+J108-K108+L108-M108+N108-O108+P108-Q108+R108-S108+T108-U108+V108-W108+X108-Y108+Z108-AA108</f>
        <v>56</v>
      </c>
    </row>
    <row r="109" ht="17.1" customHeight="1" spans="1:28">
      <c r="A109" s="157"/>
      <c r="B109" s="142" t="s">
        <v>206</v>
      </c>
      <c r="C109" s="140">
        <v>0</v>
      </c>
      <c r="D109" s="133">
        <v>3</v>
      </c>
      <c r="E109" s="133"/>
      <c r="F109" s="133"/>
      <c r="G109" s="133"/>
      <c r="H109" s="133">
        <v>2</v>
      </c>
      <c r="I109" s="133"/>
      <c r="J109" s="133">
        <v>9</v>
      </c>
      <c r="K109" s="133"/>
      <c r="L109" s="133">
        <v>3</v>
      </c>
      <c r="M109" s="133">
        <v>1</v>
      </c>
      <c r="N109" s="150">
        <v>1</v>
      </c>
      <c r="O109" s="150"/>
      <c r="P109" s="133"/>
      <c r="Q109" s="133"/>
      <c r="R109" s="133">
        <v>7</v>
      </c>
      <c r="S109" s="133">
        <v>1</v>
      </c>
      <c r="T109" s="133">
        <v>12</v>
      </c>
      <c r="U109" s="133"/>
      <c r="V109" s="133">
        <v>4</v>
      </c>
      <c r="W109" s="133">
        <v>1</v>
      </c>
      <c r="X109" s="133">
        <v>10</v>
      </c>
      <c r="Y109" s="133"/>
      <c r="Z109" s="133">
        <v>6</v>
      </c>
      <c r="AA109" s="133">
        <v>2</v>
      </c>
      <c r="AB109" s="135">
        <f>表1_34356[[#This Row],[列3]]+D109-E109+F109-G109+H109-I109+J109-K109+L109-M109+N109-O109+P109-Q109+R109-S109+T109-U109+V109-W109+X109-Y109+Z109-AA109</f>
        <v>52</v>
      </c>
    </row>
    <row r="110" ht="17.1" customHeight="1" spans="1:28">
      <c r="A110" s="157"/>
      <c r="B110" s="142" t="s">
        <v>207</v>
      </c>
      <c r="C110" s="140">
        <v>0</v>
      </c>
      <c r="D110" s="133">
        <v>6</v>
      </c>
      <c r="E110" s="133"/>
      <c r="F110" s="133">
        <v>2</v>
      </c>
      <c r="G110" s="133"/>
      <c r="H110" s="133">
        <v>8</v>
      </c>
      <c r="I110" s="133"/>
      <c r="J110" s="133">
        <v>11</v>
      </c>
      <c r="K110" s="133"/>
      <c r="L110" s="133">
        <v>6</v>
      </c>
      <c r="M110" s="133"/>
      <c r="N110" s="150">
        <v>2</v>
      </c>
      <c r="O110" s="150">
        <v>4</v>
      </c>
      <c r="P110" s="133"/>
      <c r="Q110" s="133"/>
      <c r="R110" s="133">
        <v>4</v>
      </c>
      <c r="S110" s="133">
        <v>2</v>
      </c>
      <c r="T110" s="133">
        <v>4</v>
      </c>
      <c r="U110" s="133">
        <v>1</v>
      </c>
      <c r="V110" s="133"/>
      <c r="W110" s="133"/>
      <c r="X110" s="133">
        <v>8</v>
      </c>
      <c r="Y110" s="133"/>
      <c r="Z110" s="133">
        <v>4</v>
      </c>
      <c r="AA110" s="133"/>
      <c r="AB110" s="135">
        <f>表1_34356[[#This Row],[列3]]+D110-E110+F110-G110+H110-I110+J110-K110+L110-M110+N110-O110+P110-Q110+R110-S110+T110-U110+V110-W110+X110-Y110+Z110-AA110</f>
        <v>48</v>
      </c>
    </row>
    <row r="111" ht="17.1" customHeight="1" spans="1:28">
      <c r="A111" s="157"/>
      <c r="B111" s="142" t="s">
        <v>188</v>
      </c>
      <c r="C111" s="140">
        <v>0</v>
      </c>
      <c r="D111" s="133">
        <v>4</v>
      </c>
      <c r="E111" s="133"/>
      <c r="F111" s="133"/>
      <c r="G111" s="133"/>
      <c r="H111" s="133">
        <v>5</v>
      </c>
      <c r="I111" s="133"/>
      <c r="J111" s="133">
        <v>9</v>
      </c>
      <c r="K111" s="133"/>
      <c r="L111" s="133">
        <v>9</v>
      </c>
      <c r="M111" s="133">
        <v>3</v>
      </c>
      <c r="N111" s="150">
        <v>4</v>
      </c>
      <c r="O111" s="150">
        <v>1</v>
      </c>
      <c r="P111" s="133"/>
      <c r="Q111" s="133"/>
      <c r="R111" s="133">
        <v>5</v>
      </c>
      <c r="S111" s="133">
        <v>2</v>
      </c>
      <c r="T111" s="133">
        <v>11</v>
      </c>
      <c r="U111" s="133"/>
      <c r="V111" s="133">
        <v>7</v>
      </c>
      <c r="W111" s="133"/>
      <c r="X111" s="133">
        <v>10</v>
      </c>
      <c r="Y111" s="133"/>
      <c r="Z111" s="133">
        <v>6</v>
      </c>
      <c r="AA111" s="133">
        <v>2</v>
      </c>
      <c r="AB111" s="135">
        <f>表1_34356[[#This Row],[列3]]+D111-E111+F111-G111+H111-I111+J111-K111+L111-M111+N111-O111+P111-Q111+R111-S111+T111-U111+V111-W111+X111-Y111+Z111-AA111</f>
        <v>62</v>
      </c>
    </row>
    <row r="112" ht="17.1" customHeight="1" spans="1:28">
      <c r="A112" s="157"/>
      <c r="B112" s="159" t="s">
        <v>252</v>
      </c>
      <c r="C112" s="160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2"/>
      <c r="O112" s="162"/>
      <c r="P112" s="161"/>
      <c r="Q112" s="161"/>
      <c r="R112" s="161">
        <v>1</v>
      </c>
      <c r="S112" s="161"/>
      <c r="T112" s="161">
        <v>4</v>
      </c>
      <c r="U112" s="161"/>
      <c r="V112" s="161"/>
      <c r="W112" s="161">
        <v>1</v>
      </c>
      <c r="X112" s="161">
        <v>4</v>
      </c>
      <c r="Y112" s="161"/>
      <c r="Z112" s="161">
        <v>3</v>
      </c>
      <c r="AA112" s="161">
        <v>2</v>
      </c>
      <c r="AB112" s="165">
        <f>表1_34356[[#This Row],[列3]]+D112-E112+F112-G112+H112-I112+J112-K112+L112-M112+N112-O112+P112-Q112+R112-S112+T112-U112+V112-W112+X112-Y112+Z112-AA112</f>
        <v>9</v>
      </c>
    </row>
    <row r="113" ht="17.1" customHeight="1" spans="1:28">
      <c r="A113" s="157"/>
      <c r="B113" s="159" t="s">
        <v>253</v>
      </c>
      <c r="C113" s="160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2"/>
      <c r="O113" s="162"/>
      <c r="P113" s="161"/>
      <c r="Q113" s="161"/>
      <c r="R113" s="161"/>
      <c r="S113" s="161"/>
      <c r="T113" s="161">
        <v>3</v>
      </c>
      <c r="U113" s="161"/>
      <c r="V113" s="161"/>
      <c r="W113" s="161">
        <v>1</v>
      </c>
      <c r="X113" s="161">
        <v>7</v>
      </c>
      <c r="Y113" s="161"/>
      <c r="Z113" s="161">
        <v>8</v>
      </c>
      <c r="AA113" s="161">
        <v>1</v>
      </c>
      <c r="AB113" s="165">
        <f>表1_34356[[#This Row],[列3]]+D113-E113+F113-G113+H113-I113+J113-K113+L113-M113+N113-O113+P113-Q113+R113-S113+T113-U113+V113-W113+X113-Y113+Z113-AA113</f>
        <v>16</v>
      </c>
    </row>
    <row r="114" ht="17.1" customHeight="1" spans="1:28">
      <c r="A114" s="157"/>
      <c r="B114" s="159" t="s">
        <v>254</v>
      </c>
      <c r="C114" s="160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2"/>
      <c r="O114" s="162"/>
      <c r="P114" s="161"/>
      <c r="Q114" s="161"/>
      <c r="R114" s="161"/>
      <c r="S114" s="161"/>
      <c r="T114" s="161">
        <v>2</v>
      </c>
      <c r="U114" s="161"/>
      <c r="V114" s="161"/>
      <c r="W114" s="161"/>
      <c r="X114" s="161">
        <v>8</v>
      </c>
      <c r="Y114" s="161"/>
      <c r="Z114" s="161">
        <v>6</v>
      </c>
      <c r="AA114" s="161"/>
      <c r="AB114" s="165">
        <f>表1_34356[[#This Row],[列3]]+D114-E114+F114-G114+H114-I114+J114-K114+L114-M114+N114-O114+P114-Q114+R114-S114+T114-U114+V114-W114+X114-Y114+Z114-AA114</f>
        <v>16</v>
      </c>
    </row>
    <row r="115" ht="17.1" customHeight="1" spans="1:28">
      <c r="A115" s="157"/>
      <c r="B115" s="159" t="s">
        <v>255</v>
      </c>
      <c r="C115" s="160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2"/>
      <c r="O115" s="162"/>
      <c r="P115" s="161"/>
      <c r="Q115" s="161"/>
      <c r="R115" s="161"/>
      <c r="S115" s="161"/>
      <c r="T115" s="161">
        <v>1</v>
      </c>
      <c r="U115" s="161"/>
      <c r="V115" s="161"/>
      <c r="W115" s="161">
        <v>1</v>
      </c>
      <c r="X115" s="161">
        <v>2</v>
      </c>
      <c r="Y115" s="161"/>
      <c r="Z115" s="161">
        <v>6</v>
      </c>
      <c r="AA115" s="161"/>
      <c r="AB115" s="165">
        <f>表1_34356[[#This Row],[列3]]+D115-E115+F115-G115+H115-I115+J115-K115+L115-M115+N115-O115+P115-Q115+R115-S115+T115-U115+V115-W115+X115-Y115+Z115-AA115</f>
        <v>8</v>
      </c>
    </row>
    <row r="116" ht="17.1" customHeight="1" spans="1:28">
      <c r="A116" s="158"/>
      <c r="B116" s="159" t="s">
        <v>256</v>
      </c>
      <c r="C116" s="160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2"/>
      <c r="O116" s="162"/>
      <c r="P116" s="161"/>
      <c r="Q116" s="161"/>
      <c r="R116" s="161"/>
      <c r="S116" s="161"/>
      <c r="T116" s="161"/>
      <c r="U116" s="161"/>
      <c r="V116" s="161"/>
      <c r="W116" s="161"/>
      <c r="X116" s="161">
        <v>2</v>
      </c>
      <c r="Y116" s="161">
        <v>1</v>
      </c>
      <c r="Z116" s="161">
        <v>6</v>
      </c>
      <c r="AA116" s="161"/>
      <c r="AB116" s="165">
        <f>表1_34356[[#This Row],[列3]]+D116-E116+F116-G116+H116-I116+J116-K116+L116-M116+N116-O116+P116-Q116+R116-S116+T116-U116+V116-W116+X116-Y116+Z116-AA116</f>
        <v>7</v>
      </c>
    </row>
    <row r="117" s="125" customFormat="1" ht="17.1" customHeight="1" spans="1:28">
      <c r="A117" s="156" t="s">
        <v>257</v>
      </c>
      <c r="B117" s="142" t="s">
        <v>182</v>
      </c>
      <c r="C117" s="140">
        <v>0</v>
      </c>
      <c r="D117" s="133">
        <v>2</v>
      </c>
      <c r="E117" s="133"/>
      <c r="F117" s="133">
        <v>4</v>
      </c>
      <c r="G117" s="133"/>
      <c r="H117" s="133">
        <v>2</v>
      </c>
      <c r="I117" s="133"/>
      <c r="J117" s="133">
        <v>4</v>
      </c>
      <c r="K117" s="133"/>
      <c r="L117" s="133">
        <v>6</v>
      </c>
      <c r="M117" s="133"/>
      <c r="N117" s="150">
        <v>2</v>
      </c>
      <c r="O117" s="150"/>
      <c r="P117" s="133"/>
      <c r="Q117" s="133"/>
      <c r="R117" s="133">
        <v>2</v>
      </c>
      <c r="S117" s="133"/>
      <c r="T117" s="133">
        <v>3</v>
      </c>
      <c r="U117" s="133"/>
      <c r="V117" s="133">
        <v>2</v>
      </c>
      <c r="W117" s="133"/>
      <c r="X117" s="133">
        <v>7</v>
      </c>
      <c r="Y117" s="133"/>
      <c r="Z117" s="133">
        <v>2</v>
      </c>
      <c r="AA117" s="133"/>
      <c r="AB117" s="135">
        <f>表1_34356[[#This Row],[列3]]+D117-E117+F117-G117+H117-I117+J117-K117+L117-M117+N117-O117+P117-Q117+R117-S117+T117-U117+V117-W117+X117-Y117+Z117-AA117</f>
        <v>36</v>
      </c>
    </row>
    <row r="118" ht="17.1" customHeight="1" spans="1:28">
      <c r="A118" s="157"/>
      <c r="B118" s="142" t="s">
        <v>208</v>
      </c>
      <c r="C118" s="140">
        <v>0</v>
      </c>
      <c r="D118" s="133"/>
      <c r="E118" s="133">
        <v>1</v>
      </c>
      <c r="F118" s="133">
        <v>2</v>
      </c>
      <c r="G118" s="133"/>
      <c r="H118" s="133"/>
      <c r="I118" s="133"/>
      <c r="J118" s="133"/>
      <c r="K118" s="133">
        <v>1</v>
      </c>
      <c r="L118" s="133">
        <v>6</v>
      </c>
      <c r="M118" s="133"/>
      <c r="N118" s="150"/>
      <c r="O118" s="150">
        <v>1</v>
      </c>
      <c r="P118" s="133"/>
      <c r="Q118" s="133"/>
      <c r="R118" s="133"/>
      <c r="S118" s="133">
        <v>1</v>
      </c>
      <c r="T118" s="133"/>
      <c r="U118" s="133"/>
      <c r="V118" s="133"/>
      <c r="W118" s="133"/>
      <c r="X118" s="133"/>
      <c r="Y118" s="133"/>
      <c r="Z118" s="133"/>
      <c r="AA118" s="133">
        <v>1</v>
      </c>
      <c r="AB118" s="135">
        <f>表1_34356[[#This Row],[列3]]+D118-E118+F118-G118+H118-I118+J118-K118+L118-M118+N118-O118+P118-Q118+R118-S118+T118-U118+V118-W118+X118-Y118+Z118-AA118</f>
        <v>3</v>
      </c>
    </row>
    <row r="119" ht="17.1" customHeight="1" spans="1:28">
      <c r="A119" s="157"/>
      <c r="B119" s="142" t="s">
        <v>184</v>
      </c>
      <c r="C119" s="140">
        <v>0</v>
      </c>
      <c r="D119" s="133"/>
      <c r="E119" s="133"/>
      <c r="F119" s="133">
        <v>2</v>
      </c>
      <c r="G119" s="133"/>
      <c r="H119" s="133">
        <v>1</v>
      </c>
      <c r="I119" s="133"/>
      <c r="J119" s="133"/>
      <c r="K119" s="133"/>
      <c r="L119" s="133">
        <v>7</v>
      </c>
      <c r="M119" s="133">
        <v>5</v>
      </c>
      <c r="N119" s="150"/>
      <c r="O119" s="150"/>
      <c r="P119" s="133"/>
      <c r="Q119" s="133"/>
      <c r="R119" s="133"/>
      <c r="S119" s="133">
        <v>3</v>
      </c>
      <c r="T119" s="133"/>
      <c r="U119" s="133"/>
      <c r="V119" s="133"/>
      <c r="W119" s="133">
        <v>3</v>
      </c>
      <c r="X119" s="133">
        <v>1</v>
      </c>
      <c r="Y119" s="133"/>
      <c r="Z119" s="133">
        <v>8</v>
      </c>
      <c r="AA119" s="133"/>
      <c r="AB119" s="135">
        <f>表1_34356[[#This Row],[列3]]+D119-E119+F119-G119+H119-I119+J119-K119+L119-M119+N119-O119+P119-Q119+R119-S119+T119-U119+V119-W119+X119-Y119+Z119-AA119</f>
        <v>8</v>
      </c>
    </row>
    <row r="120" ht="17.1" customHeight="1" spans="1:28">
      <c r="A120" s="157"/>
      <c r="B120" s="142" t="s">
        <v>185</v>
      </c>
      <c r="C120" s="140">
        <v>0</v>
      </c>
      <c r="D120" s="133">
        <v>1</v>
      </c>
      <c r="E120" s="133"/>
      <c r="F120" s="133">
        <v>1</v>
      </c>
      <c r="G120" s="133"/>
      <c r="H120" s="133"/>
      <c r="I120" s="133"/>
      <c r="J120" s="133">
        <v>3</v>
      </c>
      <c r="K120" s="133"/>
      <c r="L120" s="133">
        <v>6</v>
      </c>
      <c r="M120" s="133"/>
      <c r="N120" s="150"/>
      <c r="O120" s="150">
        <v>2</v>
      </c>
      <c r="P120" s="133"/>
      <c r="Q120" s="133">
        <v>1</v>
      </c>
      <c r="R120" s="133"/>
      <c r="S120" s="133">
        <v>1</v>
      </c>
      <c r="T120" s="133"/>
      <c r="U120" s="133"/>
      <c r="V120" s="133"/>
      <c r="W120" s="133">
        <v>1</v>
      </c>
      <c r="X120" s="133"/>
      <c r="Y120" s="133">
        <v>2</v>
      </c>
      <c r="Z120" s="133">
        <v>2</v>
      </c>
      <c r="AA120" s="133">
        <v>1</v>
      </c>
      <c r="AB120" s="135">
        <f>表1_34356[[#This Row],[列3]]+D120-E120+F120-G120+H120-I120+J120-K120+L120-M120+N120-O120+P120-Q120+R120-S120+T120-U120+V120-W120+X120-Y120+Z120-AA120</f>
        <v>5</v>
      </c>
    </row>
    <row r="121" ht="17.1" customHeight="1" spans="1:28">
      <c r="A121" s="157"/>
      <c r="B121" s="142" t="s">
        <v>209</v>
      </c>
      <c r="C121" s="140">
        <v>0</v>
      </c>
      <c r="D121" s="133">
        <v>5</v>
      </c>
      <c r="E121" s="133"/>
      <c r="F121" s="133">
        <v>2</v>
      </c>
      <c r="G121" s="133"/>
      <c r="H121" s="133">
        <v>6</v>
      </c>
      <c r="I121" s="133"/>
      <c r="J121" s="133">
        <v>6</v>
      </c>
      <c r="K121" s="133"/>
      <c r="L121" s="133">
        <v>6</v>
      </c>
      <c r="M121" s="133"/>
      <c r="N121" s="150"/>
      <c r="O121" s="150"/>
      <c r="P121" s="133"/>
      <c r="Q121" s="133">
        <v>1</v>
      </c>
      <c r="R121" s="133"/>
      <c r="S121" s="133"/>
      <c r="T121" s="133"/>
      <c r="U121" s="133">
        <v>1</v>
      </c>
      <c r="V121" s="133"/>
      <c r="W121" s="133">
        <v>1</v>
      </c>
      <c r="X121" s="133"/>
      <c r="Y121" s="133">
        <v>2</v>
      </c>
      <c r="Z121" s="133">
        <v>2</v>
      </c>
      <c r="AA121" s="133">
        <v>1</v>
      </c>
      <c r="AB121" s="135">
        <f>表1_34356[[#This Row],[列3]]+D121-E121+F121-G121+H121-I121+J121-K121+L121-M121+N121-O121+P121-Q121+R121-S121+T121-U121+V121-W121+X121-Y121+Z121-AA121</f>
        <v>21</v>
      </c>
    </row>
    <row r="122" ht="17.1" customHeight="1" spans="1:28">
      <c r="A122" s="157"/>
      <c r="B122" s="142" t="s">
        <v>258</v>
      </c>
      <c r="C122" s="140">
        <v>0</v>
      </c>
      <c r="D122" s="133">
        <v>1</v>
      </c>
      <c r="E122" s="133"/>
      <c r="F122" s="133">
        <v>2</v>
      </c>
      <c r="G122" s="133"/>
      <c r="H122" s="133"/>
      <c r="I122" s="133"/>
      <c r="J122" s="133">
        <v>3</v>
      </c>
      <c r="K122" s="133"/>
      <c r="L122" s="133">
        <v>6</v>
      </c>
      <c r="M122" s="133"/>
      <c r="N122" s="150"/>
      <c r="O122" s="150"/>
      <c r="P122" s="133"/>
      <c r="Q122" s="133"/>
      <c r="R122" s="133"/>
      <c r="S122" s="133"/>
      <c r="T122" s="133"/>
      <c r="U122" s="133"/>
      <c r="V122" s="133"/>
      <c r="W122" s="133">
        <v>1</v>
      </c>
      <c r="X122" s="133">
        <v>1</v>
      </c>
      <c r="Y122" s="133">
        <v>1</v>
      </c>
      <c r="Z122" s="133"/>
      <c r="AA122" s="133">
        <v>1</v>
      </c>
      <c r="AB122" s="135">
        <f>表1_34356[[#This Row],[列3]]+D122-E122+F122-G122+H122-I122+J122-K122+L122-M122+N122-O122+P122-Q122+R122-S122+T122-U122+V122-W122+X122-Y122+Z122-AA122</f>
        <v>10</v>
      </c>
    </row>
    <row r="123" ht="17.1" customHeight="1" spans="1:28">
      <c r="A123" s="157"/>
      <c r="B123" s="142" t="s">
        <v>259</v>
      </c>
      <c r="C123" s="140">
        <v>0</v>
      </c>
      <c r="D123" s="133"/>
      <c r="E123" s="133"/>
      <c r="F123" s="133"/>
      <c r="G123" s="133"/>
      <c r="H123" s="133"/>
      <c r="I123" s="133"/>
      <c r="J123" s="133">
        <v>4</v>
      </c>
      <c r="K123" s="133"/>
      <c r="L123" s="133">
        <v>6</v>
      </c>
      <c r="M123" s="133"/>
      <c r="N123" s="150"/>
      <c r="O123" s="150">
        <v>1</v>
      </c>
      <c r="P123" s="133"/>
      <c r="Q123" s="133"/>
      <c r="R123" s="133"/>
      <c r="S123" s="133"/>
      <c r="T123" s="133">
        <v>2</v>
      </c>
      <c r="U123" s="133"/>
      <c r="V123" s="133"/>
      <c r="W123" s="133"/>
      <c r="X123" s="133"/>
      <c r="Y123" s="133"/>
      <c r="Z123" s="133">
        <v>2</v>
      </c>
      <c r="AA123" s="133"/>
      <c r="AB123" s="135">
        <f>表1_34356[[#This Row],[列3]]+D123-E123+F123-G123+H123-I123+J123-K123+L123-M123+N123-O123+P123-Q123+R123-S123+T123-U123+V123-W123+X123-Y123+Z123-AA123</f>
        <v>13</v>
      </c>
    </row>
    <row r="124" ht="17.1" customHeight="1" spans="1:28">
      <c r="A124" s="157"/>
      <c r="B124" s="142" t="s">
        <v>210</v>
      </c>
      <c r="C124" s="140">
        <v>0</v>
      </c>
      <c r="D124" s="133">
        <v>5</v>
      </c>
      <c r="E124" s="133"/>
      <c r="F124" s="133"/>
      <c r="G124" s="133"/>
      <c r="H124" s="133">
        <v>6</v>
      </c>
      <c r="I124" s="133"/>
      <c r="J124" s="133">
        <v>6</v>
      </c>
      <c r="K124" s="133"/>
      <c r="L124" s="133">
        <v>7</v>
      </c>
      <c r="M124" s="133"/>
      <c r="N124" s="150"/>
      <c r="O124" s="150"/>
      <c r="P124" s="133"/>
      <c r="Q124" s="133">
        <v>1</v>
      </c>
      <c r="R124" s="133"/>
      <c r="S124" s="133"/>
      <c r="T124" s="133"/>
      <c r="U124" s="133">
        <v>3</v>
      </c>
      <c r="V124" s="133"/>
      <c r="W124" s="133">
        <v>2</v>
      </c>
      <c r="X124" s="133">
        <v>1</v>
      </c>
      <c r="Y124" s="133"/>
      <c r="Z124" s="133">
        <v>2</v>
      </c>
      <c r="AA124" s="133">
        <v>1</v>
      </c>
      <c r="AB124" s="135">
        <f>表1_34356[[#This Row],[列3]]+D124-E124+F124-G124+H124-I124+J124-K124+L124-M124+N124-O124+P124-Q124+R124-S124+T124-U124+V124-W124+X124-Y124+Z124-AA124</f>
        <v>20</v>
      </c>
    </row>
    <row r="125" ht="17.1" customHeight="1" spans="1:28">
      <c r="A125" s="157"/>
      <c r="B125" s="142" t="s">
        <v>260</v>
      </c>
      <c r="C125" s="140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50"/>
      <c r="O125" s="150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>
        <v>2</v>
      </c>
      <c r="AA125" s="133"/>
      <c r="AB125" s="135">
        <f>表1_34356[[#This Row],[列3]]+D125-E125+F125-G125+H125-I125+J125-K125+L125-M125+N125-O125+P125-Q125+R125-S125+T125-U125+V125-W125+X125-Y125+Z125-AA125</f>
        <v>2</v>
      </c>
    </row>
    <row r="126" ht="17.1" customHeight="1" spans="1:28">
      <c r="A126" s="157"/>
      <c r="B126" s="142" t="s">
        <v>261</v>
      </c>
      <c r="C126" s="140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50"/>
      <c r="O126" s="150"/>
      <c r="P126" s="133"/>
      <c r="Q126" s="133"/>
      <c r="R126" s="133"/>
      <c r="S126" s="133"/>
      <c r="T126" s="133"/>
      <c r="U126" s="133"/>
      <c r="V126" s="133"/>
      <c r="W126" s="133">
        <v>1</v>
      </c>
      <c r="X126" s="133"/>
      <c r="Y126" s="133">
        <v>1</v>
      </c>
      <c r="Z126" s="133"/>
      <c r="AA126" s="133"/>
      <c r="AB126" s="135">
        <f>表1_34356[[#This Row],[列3]]+D126-E126+F126-G126+H126-I126+J126-K126+L126-M126+N126-O126+P126-Q126+R126-S126+T126-U126+V126-W126+X126-Y126+Z126-AA126</f>
        <v>-2</v>
      </c>
    </row>
    <row r="127" ht="17.1" customHeight="1" spans="1:28">
      <c r="A127" s="158"/>
      <c r="B127" s="142" t="s">
        <v>262</v>
      </c>
      <c r="C127" s="140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50"/>
      <c r="O127" s="150"/>
      <c r="P127" s="133"/>
      <c r="Q127" s="133"/>
      <c r="R127" s="133"/>
      <c r="S127" s="133"/>
      <c r="T127" s="133"/>
      <c r="U127" s="133"/>
      <c r="V127" s="133"/>
      <c r="W127" s="133"/>
      <c r="X127" s="133">
        <v>1</v>
      </c>
      <c r="Y127" s="133"/>
      <c r="Z127" s="133">
        <v>2</v>
      </c>
      <c r="AA127" s="133"/>
      <c r="AB127" s="135">
        <f>表1_34356[[#This Row],[列3]]+D127-E127+F127-G127+H127-I127+J127-K127+L127-M127+N127-O127+P127-Q127+R127-S127+T127-U127+V127-W127+X127-Y127+Z127-AA127</f>
        <v>3</v>
      </c>
    </row>
    <row r="128" ht="17.1" customHeight="1" spans="1:28">
      <c r="A128" s="156" t="s">
        <v>189</v>
      </c>
      <c r="B128" s="139" t="s">
        <v>81</v>
      </c>
      <c r="C128" s="140">
        <v>0</v>
      </c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50"/>
      <c r="O128" s="150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5">
        <f>表1_34356[[#This Row],[列3]]+D128-E128+F128-G128+H128-I128+J128-K128+L128-M128+N128-O128+P128-Q128+R128-S128+T128-U128+V128-W128+X128-Y128+Z128-AA128</f>
        <v>0</v>
      </c>
    </row>
    <row r="129" ht="17.1" customHeight="1" spans="1:28">
      <c r="A129" s="157"/>
      <c r="B129" s="143" t="s">
        <v>152</v>
      </c>
      <c r="C129" s="140">
        <v>0</v>
      </c>
      <c r="D129" s="133">
        <v>1</v>
      </c>
      <c r="E129" s="133"/>
      <c r="F129" s="133">
        <v>1</v>
      </c>
      <c r="G129" s="133"/>
      <c r="H129" s="133">
        <v>4</v>
      </c>
      <c r="I129" s="133"/>
      <c r="J129" s="133">
        <v>7</v>
      </c>
      <c r="K129" s="133"/>
      <c r="L129" s="133">
        <v>9</v>
      </c>
      <c r="M129" s="133">
        <v>3</v>
      </c>
      <c r="N129" s="150">
        <v>3</v>
      </c>
      <c r="O129" s="150">
        <v>2</v>
      </c>
      <c r="P129" s="133"/>
      <c r="Q129" s="133">
        <v>4</v>
      </c>
      <c r="R129" s="133">
        <v>2</v>
      </c>
      <c r="S129" s="133"/>
      <c r="T129" s="133">
        <v>4</v>
      </c>
      <c r="U129" s="133"/>
      <c r="V129" s="133"/>
      <c r="W129" s="133">
        <v>2</v>
      </c>
      <c r="X129" s="133">
        <v>6</v>
      </c>
      <c r="Y129" s="133"/>
      <c r="Z129" s="133">
        <v>6</v>
      </c>
      <c r="AA129" s="133">
        <v>1</v>
      </c>
      <c r="AB129" s="135">
        <f>表1_34356[[#This Row],[列3]]+D129-E129+F129-G129+H129-I129+J129-K129+L129-M129+N129-O129+P129-Q129+R129-S129+T129-U129+V129-W129+X129-Y129+Z129-AA129</f>
        <v>31</v>
      </c>
    </row>
    <row r="130" ht="17.1" customHeight="1" spans="1:28">
      <c r="A130" s="157"/>
      <c r="B130" s="143" t="s">
        <v>129</v>
      </c>
      <c r="C130" s="140">
        <v>0</v>
      </c>
      <c r="D130" s="133">
        <v>1</v>
      </c>
      <c r="E130" s="133"/>
      <c r="F130" s="133">
        <v>3.5</v>
      </c>
      <c r="G130" s="133"/>
      <c r="H130" s="133">
        <v>8</v>
      </c>
      <c r="I130" s="133"/>
      <c r="J130" s="133">
        <v>4</v>
      </c>
      <c r="K130" s="133"/>
      <c r="L130" s="133">
        <v>2</v>
      </c>
      <c r="M130" s="133">
        <v>2</v>
      </c>
      <c r="N130" s="150">
        <v>2</v>
      </c>
      <c r="O130" s="150">
        <v>1</v>
      </c>
      <c r="P130" s="133">
        <v>5</v>
      </c>
      <c r="Q130" s="133"/>
      <c r="R130" s="133">
        <v>3</v>
      </c>
      <c r="S130" s="133">
        <v>2</v>
      </c>
      <c r="T130" s="133">
        <v>8</v>
      </c>
      <c r="U130" s="133">
        <v>3</v>
      </c>
      <c r="V130" s="133">
        <v>4</v>
      </c>
      <c r="W130" s="133"/>
      <c r="X130" s="133">
        <v>6</v>
      </c>
      <c r="Y130" s="133">
        <v>2</v>
      </c>
      <c r="Z130" s="133">
        <v>8</v>
      </c>
      <c r="AA130" s="133"/>
      <c r="AB130" s="135">
        <f>表1_34356[[#This Row],[列3]]+D130-E130+F130-G130+H130-I130+J130-K130+L130-M130+N130-O130+P130-Q130+R130-S130+T130-U130+V130-W130+X130-Y130+Z130-AA130</f>
        <v>44.5</v>
      </c>
    </row>
    <row r="131" ht="17.1" customHeight="1" spans="1:28">
      <c r="A131" s="157"/>
      <c r="B131" s="22" t="s">
        <v>130</v>
      </c>
      <c r="C131" s="140">
        <v>0</v>
      </c>
      <c r="D131" s="140"/>
      <c r="E131" s="140"/>
      <c r="F131" s="140">
        <v>5</v>
      </c>
      <c r="G131" s="140"/>
      <c r="H131" s="140"/>
      <c r="I131" s="140"/>
      <c r="J131" s="140">
        <v>3</v>
      </c>
      <c r="K131" s="140"/>
      <c r="L131" s="140">
        <v>6</v>
      </c>
      <c r="M131" s="140">
        <v>2</v>
      </c>
      <c r="N131" s="152">
        <v>2</v>
      </c>
      <c r="O131" s="152"/>
      <c r="P131" s="140"/>
      <c r="Q131" s="140">
        <v>4</v>
      </c>
      <c r="R131" s="140"/>
      <c r="S131" s="140">
        <v>2</v>
      </c>
      <c r="T131" s="140">
        <v>1</v>
      </c>
      <c r="U131" s="140">
        <v>2</v>
      </c>
      <c r="V131" s="140">
        <v>2</v>
      </c>
      <c r="W131" s="140">
        <v>2</v>
      </c>
      <c r="X131" s="140">
        <v>2</v>
      </c>
      <c r="Y131" s="140">
        <v>4</v>
      </c>
      <c r="Z131" s="140">
        <v>2</v>
      </c>
      <c r="AA131" s="140">
        <v>2</v>
      </c>
      <c r="AB131" s="135">
        <f>表1_34356[[#This Row],[列3]]+D131-E131+F131-G131+H131-I131+J131-K131+L131-M131+N131-O131+P131-Q131+R131-S131+T131-U131+V131-W131+X131-Y131+Z131-AA131</f>
        <v>5</v>
      </c>
    </row>
    <row r="132" ht="17.1" customHeight="1" spans="1:28">
      <c r="A132" s="157"/>
      <c r="B132" s="143" t="s">
        <v>153</v>
      </c>
      <c r="C132" s="140">
        <v>0</v>
      </c>
      <c r="D132" s="133">
        <v>2</v>
      </c>
      <c r="E132" s="133"/>
      <c r="F132" s="133"/>
      <c r="G132" s="133"/>
      <c r="H132" s="133"/>
      <c r="I132" s="133"/>
      <c r="J132" s="133">
        <v>2</v>
      </c>
      <c r="K132" s="133"/>
      <c r="L132" s="133">
        <v>1</v>
      </c>
      <c r="M132" s="133"/>
      <c r="N132" s="150">
        <v>3</v>
      </c>
      <c r="O132" s="150">
        <v>4</v>
      </c>
      <c r="P132" s="133"/>
      <c r="Q132" s="133">
        <v>2</v>
      </c>
      <c r="R132" s="133"/>
      <c r="S132" s="133">
        <v>1</v>
      </c>
      <c r="T132" s="133">
        <v>2</v>
      </c>
      <c r="U132" s="133"/>
      <c r="V132" s="133"/>
      <c r="W132" s="133">
        <v>0.5</v>
      </c>
      <c r="X132" s="133"/>
      <c r="Y132" s="133">
        <v>1</v>
      </c>
      <c r="Z132" s="133">
        <v>4</v>
      </c>
      <c r="AA132" s="133">
        <v>1.5</v>
      </c>
      <c r="AB132" s="135">
        <v>4</v>
      </c>
    </row>
    <row r="133" ht="27" customHeight="1"/>
    <row r="136" spans="26:26">
      <c r="Z136" s="128" t="s">
        <v>211</v>
      </c>
    </row>
  </sheetData>
  <mergeCells count="13">
    <mergeCell ref="A1:AB1"/>
    <mergeCell ref="A5:A10"/>
    <mergeCell ref="A11:A27"/>
    <mergeCell ref="A28:A31"/>
    <mergeCell ref="A32:A34"/>
    <mergeCell ref="A35:A40"/>
    <mergeCell ref="A41:A71"/>
    <mergeCell ref="A72:A81"/>
    <mergeCell ref="A82:A96"/>
    <mergeCell ref="A98:A105"/>
    <mergeCell ref="A106:A116"/>
    <mergeCell ref="A117:A127"/>
    <mergeCell ref="A128:A132"/>
  </mergeCell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2"/>
  <sheetViews>
    <sheetView workbookViewId="0">
      <pane ySplit="4" topLeftCell="A88" activePane="bottomLeft" state="frozen"/>
      <selection/>
      <selection pane="bottomLeft" activeCell="J93" sqref="J93"/>
    </sheetView>
  </sheetViews>
  <sheetFormatPr defaultColWidth="9" defaultRowHeight="15.95" customHeight="1"/>
  <cols>
    <col min="1" max="1" width="13.5" style="34" customWidth="1"/>
    <col min="2" max="2" width="16.5" style="34" customWidth="1"/>
    <col min="3" max="3" width="7.625" style="34" customWidth="1"/>
    <col min="4" max="29" width="6.625" style="34" customWidth="1"/>
    <col min="30" max="30" width="12.875" customWidth="1"/>
  </cols>
  <sheetData>
    <row r="1" customHeight="1" spans="1:29">
      <c r="A1" s="82" t="s">
        <v>263</v>
      </c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customHeight="1" spans="1:30">
      <c r="A2" s="84" t="s">
        <v>159</v>
      </c>
      <c r="B2" s="85"/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  <c r="J2" s="42" t="s">
        <v>8</v>
      </c>
      <c r="K2" s="42" t="s">
        <v>9</v>
      </c>
      <c r="L2" s="42" t="s">
        <v>10</v>
      </c>
      <c r="M2" s="42" t="s">
        <v>11</v>
      </c>
      <c r="N2" s="42" t="s">
        <v>12</v>
      </c>
      <c r="O2" s="92" t="s">
        <v>13</v>
      </c>
      <c r="P2" s="92" t="s">
        <v>14</v>
      </c>
      <c r="Q2" s="42" t="s">
        <v>15</v>
      </c>
      <c r="R2" s="42" t="s">
        <v>16</v>
      </c>
      <c r="S2" s="42" t="s">
        <v>17</v>
      </c>
      <c r="T2" s="42" t="s">
        <v>18</v>
      </c>
      <c r="U2" s="42" t="s">
        <v>19</v>
      </c>
      <c r="V2" s="42" t="s">
        <v>20</v>
      </c>
      <c r="W2" s="42" t="s">
        <v>21</v>
      </c>
      <c r="X2" s="42" t="s">
        <v>22</v>
      </c>
      <c r="Y2" s="42" t="s">
        <v>23</v>
      </c>
      <c r="Z2" s="42" t="s">
        <v>24</v>
      </c>
      <c r="AA2" s="42" t="s">
        <v>25</v>
      </c>
      <c r="AB2" s="42" t="s">
        <v>26</v>
      </c>
      <c r="AC2" s="42" t="s">
        <v>27</v>
      </c>
      <c r="AD2" t="s">
        <v>264</v>
      </c>
    </row>
    <row r="3" customHeight="1" spans="1:29">
      <c r="A3" s="40" t="s">
        <v>160</v>
      </c>
      <c r="B3" s="41"/>
      <c r="C3" s="42" t="s">
        <v>28</v>
      </c>
      <c r="D3" s="43" t="s">
        <v>265</v>
      </c>
      <c r="E3" s="42" t="s">
        <v>3</v>
      </c>
      <c r="F3" s="42"/>
      <c r="G3" s="42" t="s">
        <v>5</v>
      </c>
      <c r="H3" s="42"/>
      <c r="I3" s="42" t="s">
        <v>7</v>
      </c>
      <c r="J3" s="42"/>
      <c r="K3" s="42" t="s">
        <v>9</v>
      </c>
      <c r="L3" s="42"/>
      <c r="M3" s="42" t="s">
        <v>11</v>
      </c>
      <c r="N3" s="42"/>
      <c r="O3" s="92" t="s">
        <v>13</v>
      </c>
      <c r="P3" s="92"/>
      <c r="Q3" s="42" t="s">
        <v>15</v>
      </c>
      <c r="R3" s="42"/>
      <c r="S3" s="42" t="s">
        <v>17</v>
      </c>
      <c r="T3" s="42"/>
      <c r="U3" s="42" t="s">
        <v>19</v>
      </c>
      <c r="V3" s="42"/>
      <c r="W3" s="42" t="s">
        <v>21</v>
      </c>
      <c r="X3" s="42"/>
      <c r="Y3" s="42" t="s">
        <v>23</v>
      </c>
      <c r="Z3" s="42"/>
      <c r="AA3" s="42" t="s">
        <v>25</v>
      </c>
      <c r="AB3" s="42"/>
      <c r="AC3" s="42" t="s">
        <v>30</v>
      </c>
    </row>
    <row r="4" customHeight="1" spans="1:29">
      <c r="A4" s="37"/>
      <c r="B4" s="38"/>
      <c r="C4" s="42"/>
      <c r="D4" s="42"/>
      <c r="E4" s="44" t="s">
        <v>31</v>
      </c>
      <c r="F4" s="45" t="s">
        <v>32</v>
      </c>
      <c r="G4" s="44" t="s">
        <v>31</v>
      </c>
      <c r="H4" s="45" t="s">
        <v>32</v>
      </c>
      <c r="I4" s="44" t="s">
        <v>31</v>
      </c>
      <c r="J4" s="45" t="s">
        <v>32</v>
      </c>
      <c r="K4" s="44" t="s">
        <v>31</v>
      </c>
      <c r="L4" s="45" t="s">
        <v>32</v>
      </c>
      <c r="M4" s="44" t="s">
        <v>31</v>
      </c>
      <c r="N4" s="45" t="s">
        <v>32</v>
      </c>
      <c r="O4" s="93" t="s">
        <v>31</v>
      </c>
      <c r="P4" s="94" t="s">
        <v>32</v>
      </c>
      <c r="Q4" s="44" t="s">
        <v>31</v>
      </c>
      <c r="R4" s="45" t="s">
        <v>32</v>
      </c>
      <c r="S4" s="44" t="s">
        <v>31</v>
      </c>
      <c r="T4" s="45" t="s">
        <v>32</v>
      </c>
      <c r="U4" s="44" t="s">
        <v>31</v>
      </c>
      <c r="V4" s="45" t="s">
        <v>32</v>
      </c>
      <c r="W4" s="44" t="s">
        <v>31</v>
      </c>
      <c r="X4" s="45" t="s">
        <v>32</v>
      </c>
      <c r="Y4" s="44" t="s">
        <v>31</v>
      </c>
      <c r="Z4" s="45" t="s">
        <v>32</v>
      </c>
      <c r="AA4" s="44" t="s">
        <v>31</v>
      </c>
      <c r="AB4" s="45" t="s">
        <v>32</v>
      </c>
      <c r="AC4" s="43"/>
    </row>
    <row r="5" customHeight="1" spans="1:29">
      <c r="A5" s="49" t="s">
        <v>163</v>
      </c>
      <c r="B5" s="50"/>
      <c r="C5" s="86" t="s">
        <v>89</v>
      </c>
      <c r="D5" s="42">
        <v>0</v>
      </c>
      <c r="E5" s="42">
        <v>1.5</v>
      </c>
      <c r="F5" s="42">
        <v>0.5</v>
      </c>
      <c r="G5" s="42"/>
      <c r="H5" s="42"/>
      <c r="I5" s="42"/>
      <c r="J5" s="42"/>
      <c r="K5" s="42"/>
      <c r="L5" s="42"/>
      <c r="M5" s="42"/>
      <c r="N5" s="42"/>
      <c r="O5" s="95"/>
      <c r="P5" s="95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>
        <f>表1_343567[[#This Row],[列3]]+E5-F5+G5-H5+I5-J5+K5-L5+M5-N5+O5-P5+Q5-R5+S5-T5+U5-V5+W5-X5+Y5-Z5+AA5-AB5</f>
        <v>1</v>
      </c>
    </row>
    <row r="6" customHeight="1" spans="1:29">
      <c r="A6" s="46"/>
      <c r="B6" s="47"/>
      <c r="C6" s="87" t="s">
        <v>164</v>
      </c>
      <c r="D6" s="42">
        <v>0</v>
      </c>
      <c r="E6" s="42"/>
      <c r="F6" s="42"/>
      <c r="G6" s="42"/>
      <c r="H6" s="42"/>
      <c r="I6" s="42"/>
      <c r="J6" s="42">
        <v>0.5</v>
      </c>
      <c r="K6" s="42"/>
      <c r="L6" s="42">
        <v>0.5</v>
      </c>
      <c r="M6" s="42"/>
      <c r="N6" s="42">
        <v>3</v>
      </c>
      <c r="O6" s="95">
        <v>4</v>
      </c>
      <c r="P6" s="95"/>
      <c r="Q6" s="42"/>
      <c r="R6" s="42">
        <v>2</v>
      </c>
      <c r="S6" s="42"/>
      <c r="T6" s="42"/>
      <c r="U6" s="42"/>
      <c r="V6" s="42"/>
      <c r="W6" s="42">
        <v>1.5</v>
      </c>
      <c r="X6" s="42">
        <v>1</v>
      </c>
      <c r="Y6" s="42"/>
      <c r="Z6" s="42"/>
      <c r="AA6" s="42">
        <v>2.5</v>
      </c>
      <c r="AB6" s="42">
        <v>1</v>
      </c>
      <c r="AC6" s="43">
        <f>表1_343567[[#This Row],[列3]]+E6-F6+G6-H6+I6-J6+K6-L6+M6-N6+O6-P6+Q6-R6+S6-T6+U6-V6+W6-X6+Y6-Z6+AA6-AB6</f>
        <v>0</v>
      </c>
    </row>
    <row r="7" customHeight="1" spans="1:29">
      <c r="A7" s="46"/>
      <c r="B7" s="47"/>
      <c r="C7" s="48" t="s">
        <v>191</v>
      </c>
      <c r="D7" s="42">
        <v>0</v>
      </c>
      <c r="E7" s="42"/>
      <c r="F7" s="42"/>
      <c r="G7" s="42"/>
      <c r="H7" s="42"/>
      <c r="I7" s="42"/>
      <c r="J7" s="42"/>
      <c r="K7" s="42">
        <v>0.5</v>
      </c>
      <c r="L7" s="42"/>
      <c r="M7" s="42"/>
      <c r="N7" s="42"/>
      <c r="O7" s="95"/>
      <c r="P7" s="95"/>
      <c r="Q7" s="42">
        <v>1</v>
      </c>
      <c r="R7" s="42"/>
      <c r="S7" s="42"/>
      <c r="T7" s="42"/>
      <c r="U7" s="42"/>
      <c r="V7" s="42">
        <v>1</v>
      </c>
      <c r="W7" s="42"/>
      <c r="X7" s="42">
        <v>8</v>
      </c>
      <c r="Y7" s="42">
        <v>1.5</v>
      </c>
      <c r="Z7" s="42">
        <v>1</v>
      </c>
      <c r="AA7" s="42">
        <v>6</v>
      </c>
      <c r="AB7" s="42">
        <v>1</v>
      </c>
      <c r="AC7" s="43">
        <f>表1_343567[[#This Row],[列3]]+E7-F7+G7-H7+I7-J7+K7-L7+M7-N7+O7-P7+Q7-R7+S7-T7+U7-V7+W7-X7+Y7-Z7+AA7-AB7</f>
        <v>-2</v>
      </c>
    </row>
    <row r="8" customHeight="1" spans="1:29">
      <c r="A8" s="46"/>
      <c r="B8" s="47"/>
      <c r="C8" s="48" t="s">
        <v>214</v>
      </c>
      <c r="D8" s="42">
        <v>0</v>
      </c>
      <c r="E8" s="42">
        <v>2</v>
      </c>
      <c r="F8" s="42">
        <v>3</v>
      </c>
      <c r="G8" s="42">
        <v>1</v>
      </c>
      <c r="H8" s="42"/>
      <c r="I8" s="42">
        <v>1</v>
      </c>
      <c r="J8" s="42">
        <v>1</v>
      </c>
      <c r="K8" s="42">
        <v>0.5</v>
      </c>
      <c r="L8" s="42"/>
      <c r="M8" s="42">
        <v>1</v>
      </c>
      <c r="N8" s="42"/>
      <c r="O8" s="95"/>
      <c r="P8" s="95"/>
      <c r="Q8" s="42"/>
      <c r="R8" s="42"/>
      <c r="S8" s="42"/>
      <c r="T8" s="42">
        <v>1</v>
      </c>
      <c r="U8" s="42"/>
      <c r="V8" s="42"/>
      <c r="W8" s="42">
        <v>2</v>
      </c>
      <c r="X8" s="42"/>
      <c r="Y8" s="42"/>
      <c r="Z8" s="42">
        <v>1</v>
      </c>
      <c r="AA8" s="42">
        <v>4.5</v>
      </c>
      <c r="AB8" s="42"/>
      <c r="AC8" s="43">
        <f>表1_343567[[#This Row],[列3]]+E8-F8+G8-H8+I8-J8+K8-L8+M8-N8+O8-P8+Q8-R8+S8-T8+U8-V8+W8-X8+Y8-Z8+AA8-AB8</f>
        <v>6</v>
      </c>
    </row>
    <row r="9" customHeight="1" spans="1:29">
      <c r="A9" s="46"/>
      <c r="B9" s="47"/>
      <c r="C9" s="48" t="s">
        <v>215</v>
      </c>
      <c r="D9" s="42">
        <v>0</v>
      </c>
      <c r="E9" s="42">
        <v>2</v>
      </c>
      <c r="F9" s="42"/>
      <c r="G9" s="42"/>
      <c r="H9" s="42"/>
      <c r="I9" s="42"/>
      <c r="J9" s="42"/>
      <c r="K9" s="42"/>
      <c r="L9" s="42">
        <v>1.5</v>
      </c>
      <c r="M9" s="42"/>
      <c r="N9" s="42">
        <v>1.5</v>
      </c>
      <c r="O9" s="95">
        <v>4</v>
      </c>
      <c r="P9" s="95">
        <v>1</v>
      </c>
      <c r="Q9" s="42">
        <v>2.5</v>
      </c>
      <c r="R9" s="42">
        <v>0.5</v>
      </c>
      <c r="S9" s="42"/>
      <c r="T9" s="42"/>
      <c r="U9" s="42"/>
      <c r="V9" s="42">
        <v>1</v>
      </c>
      <c r="W9" s="42"/>
      <c r="X9" s="42">
        <v>1.5</v>
      </c>
      <c r="Y9" s="42">
        <v>1</v>
      </c>
      <c r="Z9" s="42"/>
      <c r="AA9" s="42"/>
      <c r="AB9" s="42">
        <v>0.5</v>
      </c>
      <c r="AC9" s="43">
        <f>表1_343567[[#This Row],[列3]]+E9-F9+G9-H9+I9-J9+K9-L9+M9-N9+O9-P9+Q9-R9+S9-T9+U9-V9+W9-X9+Y9-Z9+AA9-AB9</f>
        <v>2</v>
      </c>
    </row>
    <row r="10" customHeight="1" spans="1:29">
      <c r="A10" s="76"/>
      <c r="B10" s="88"/>
      <c r="C10" s="48" t="s">
        <v>216</v>
      </c>
      <c r="D10" s="42">
        <v>0</v>
      </c>
      <c r="E10" s="42">
        <v>2</v>
      </c>
      <c r="F10" s="42"/>
      <c r="G10" s="42">
        <v>1</v>
      </c>
      <c r="H10" s="42"/>
      <c r="I10" s="42"/>
      <c r="J10" s="42"/>
      <c r="K10" s="42"/>
      <c r="L10" s="42">
        <v>3</v>
      </c>
      <c r="M10" s="42">
        <v>1</v>
      </c>
      <c r="N10" s="42"/>
      <c r="O10" s="95">
        <v>5</v>
      </c>
      <c r="P10" s="95"/>
      <c r="Q10" s="42">
        <v>2</v>
      </c>
      <c r="R10" s="42"/>
      <c r="S10" s="42"/>
      <c r="T10" s="42">
        <v>1.5</v>
      </c>
      <c r="U10" s="42"/>
      <c r="V10" s="42"/>
      <c r="W10" s="42"/>
      <c r="X10" s="42"/>
      <c r="Y10" s="42">
        <v>1</v>
      </c>
      <c r="Z10" s="42">
        <v>2.5</v>
      </c>
      <c r="AA10" s="42"/>
      <c r="AB10" s="42">
        <v>0.5</v>
      </c>
      <c r="AC10" s="43">
        <f>表1_343567[[#This Row],[列3]]+E10-F10+G10-H10+I10-J10+K10-L10+M10-N10+O10-P10+Q10-R10+S10-T10+U10-V10+W10-X10+Y10-Z10+AA10-AB10</f>
        <v>4.5</v>
      </c>
    </row>
    <row r="11" customHeight="1" spans="1:29">
      <c r="A11" s="53" t="s">
        <v>167</v>
      </c>
      <c r="B11" s="121"/>
      <c r="C11" s="86" t="s">
        <v>101</v>
      </c>
      <c r="D11" s="42">
        <v>0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96"/>
      <c r="P11" s="9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43">
        <f>表1_343567[[#This Row],[列3]]+E11-F11+G11-H11+I11-J11+K11-L11+M11-N11+O11-P11+Q11-R11+S11-T11+U11-V11+W11-X11+Y11-Z11+AA11-AB11</f>
        <v>0</v>
      </c>
    </row>
    <row r="12" customHeight="1" spans="1:29">
      <c r="A12" s="55"/>
      <c r="B12" s="52" t="s">
        <v>266</v>
      </c>
      <c r="C12" s="48" t="s">
        <v>102</v>
      </c>
      <c r="D12" s="42">
        <v>0</v>
      </c>
      <c r="E12" s="42">
        <v>1</v>
      </c>
      <c r="F12" s="42"/>
      <c r="G12" s="42">
        <v>4</v>
      </c>
      <c r="H12" s="42"/>
      <c r="I12" s="42"/>
      <c r="J12" s="42"/>
      <c r="K12" s="42">
        <v>3</v>
      </c>
      <c r="L12" s="42">
        <v>4</v>
      </c>
      <c r="M12" s="42">
        <v>2</v>
      </c>
      <c r="N12" s="42">
        <v>1</v>
      </c>
      <c r="O12" s="95"/>
      <c r="P12" s="95"/>
      <c r="Q12" s="42"/>
      <c r="R12" s="42"/>
      <c r="S12" s="42">
        <v>3</v>
      </c>
      <c r="T12" s="42"/>
      <c r="U12" s="42"/>
      <c r="V12" s="42"/>
      <c r="W12" s="42"/>
      <c r="X12" s="42">
        <v>1</v>
      </c>
      <c r="Y12" s="42"/>
      <c r="Z12" s="42">
        <v>2</v>
      </c>
      <c r="AA12" s="42"/>
      <c r="AB12" s="42">
        <v>1</v>
      </c>
      <c r="AC12" s="43">
        <f>表1_343567[[#This Row],[列3]]+E12-F12+G12-H12+I12-J12+K12-L12+M12-N12+O12-P12+Q12-R12+S12-T12+U12-V12+W12-X12+Y12-Z12+AA12-AB12</f>
        <v>4</v>
      </c>
    </row>
    <row r="13" customHeight="1" spans="1:29">
      <c r="A13" s="55"/>
      <c r="B13" s="52"/>
      <c r="C13" s="48" t="s">
        <v>173</v>
      </c>
      <c r="D13" s="42">
        <v>0</v>
      </c>
      <c r="E13" s="42">
        <v>7</v>
      </c>
      <c r="F13" s="42"/>
      <c r="G13" s="42">
        <v>2</v>
      </c>
      <c r="H13" s="42"/>
      <c r="I13" s="42">
        <v>4</v>
      </c>
      <c r="J13" s="42"/>
      <c r="K13" s="42">
        <v>1</v>
      </c>
      <c r="L13" s="42"/>
      <c r="M13" s="42">
        <v>3</v>
      </c>
      <c r="N13" s="42"/>
      <c r="O13" s="95"/>
      <c r="P13" s="95"/>
      <c r="Q13" s="42">
        <v>4</v>
      </c>
      <c r="R13" s="42"/>
      <c r="S13" s="42">
        <v>6</v>
      </c>
      <c r="T13" s="42"/>
      <c r="U13" s="42"/>
      <c r="V13" s="42"/>
      <c r="W13" s="42"/>
      <c r="X13" s="42"/>
      <c r="Y13" s="42">
        <v>1</v>
      </c>
      <c r="Z13" s="42"/>
      <c r="AA13" s="42">
        <v>6</v>
      </c>
      <c r="AB13" s="42"/>
      <c r="AC13" s="43">
        <f>表1_343567[[#This Row],[列3]]+E13-F13+G13-H13+I13-J13+K13-L13+M13-N13+O13-P13+Q13-R13+S13-T13+U13-V13+W13-X13+Y13-Z13+AA13-AB13</f>
        <v>34</v>
      </c>
    </row>
    <row r="14" customHeight="1" spans="1:29">
      <c r="A14" s="55"/>
      <c r="B14" s="52"/>
      <c r="C14" s="48" t="s">
        <v>36</v>
      </c>
      <c r="D14" s="42">
        <v>0</v>
      </c>
      <c r="E14" s="42">
        <v>1</v>
      </c>
      <c r="F14" s="42"/>
      <c r="G14" s="42">
        <v>2</v>
      </c>
      <c r="H14" s="42"/>
      <c r="I14" s="42">
        <v>5</v>
      </c>
      <c r="J14" s="42">
        <v>2</v>
      </c>
      <c r="K14" s="42">
        <v>5</v>
      </c>
      <c r="L14" s="42"/>
      <c r="M14" s="42">
        <v>3</v>
      </c>
      <c r="N14" s="42"/>
      <c r="O14" s="95">
        <v>3</v>
      </c>
      <c r="P14" s="95">
        <v>1</v>
      </c>
      <c r="Q14" s="42"/>
      <c r="R14" s="42">
        <v>2</v>
      </c>
      <c r="S14" s="42">
        <v>4</v>
      </c>
      <c r="T14" s="42"/>
      <c r="U14" s="42"/>
      <c r="V14" s="42">
        <v>1</v>
      </c>
      <c r="W14" s="42">
        <v>1</v>
      </c>
      <c r="X14" s="42"/>
      <c r="Y14" s="42">
        <v>3</v>
      </c>
      <c r="Z14" s="42"/>
      <c r="AA14" s="42">
        <v>3</v>
      </c>
      <c r="AB14" s="42"/>
      <c r="AC14" s="43">
        <f>表1_343567[[#This Row],[列3]]+E14-F14+G14-H14+I14-J14+K14-L14+M14-N14+O14-P14+Q14-R14+S14-T14+U14-V14+W14-X14+Y14-Z14+AA14-AB14</f>
        <v>24</v>
      </c>
    </row>
    <row r="15" customHeight="1" spans="1:29">
      <c r="A15" s="55"/>
      <c r="B15" s="52"/>
      <c r="C15" s="48" t="s">
        <v>123</v>
      </c>
      <c r="D15" s="42">
        <v>0</v>
      </c>
      <c r="E15" s="42"/>
      <c r="F15" s="42"/>
      <c r="G15" s="42"/>
      <c r="H15" s="42">
        <v>2</v>
      </c>
      <c r="I15" s="42">
        <v>1</v>
      </c>
      <c r="J15" s="42">
        <v>1.5</v>
      </c>
      <c r="K15" s="42">
        <v>1</v>
      </c>
      <c r="L15" s="42"/>
      <c r="M15" s="42">
        <v>1</v>
      </c>
      <c r="N15" s="42"/>
      <c r="O15" s="95">
        <v>11.5</v>
      </c>
      <c r="P15" s="95">
        <v>1.5</v>
      </c>
      <c r="Q15" s="42"/>
      <c r="R15" s="42"/>
      <c r="S15" s="42"/>
      <c r="T15" s="42"/>
      <c r="U15" s="42"/>
      <c r="V15" s="42"/>
      <c r="W15" s="42"/>
      <c r="X15" s="42">
        <v>0.5</v>
      </c>
      <c r="Y15" s="42"/>
      <c r="Z15" s="42"/>
      <c r="AA15" s="42"/>
      <c r="AB15" s="42">
        <v>2</v>
      </c>
      <c r="AC15" s="43">
        <f>表1_343567[[#This Row],[列3]]+E15-F15+G15-H15+I15-J15+K15-L15+M15-N15+O15-P15+Q15-R15+S15-T15+U15-V15+W15-X15+Y15-Z15+AA15-AB15</f>
        <v>7</v>
      </c>
    </row>
    <row r="16" customHeight="1" spans="1:29">
      <c r="A16" s="55"/>
      <c r="B16" s="52"/>
      <c r="C16" s="48" t="s">
        <v>58</v>
      </c>
      <c r="D16" s="42">
        <v>0</v>
      </c>
      <c r="E16" s="42"/>
      <c r="F16" s="42">
        <v>2</v>
      </c>
      <c r="G16" s="42"/>
      <c r="H16" s="42"/>
      <c r="I16" s="42"/>
      <c r="J16" s="42">
        <v>1</v>
      </c>
      <c r="K16" s="42"/>
      <c r="L16" s="42"/>
      <c r="M16" s="42"/>
      <c r="N16" s="42"/>
      <c r="O16" s="95">
        <v>3</v>
      </c>
      <c r="P16" s="95"/>
      <c r="Q16" s="42">
        <v>8</v>
      </c>
      <c r="R16" s="42"/>
      <c r="S16" s="42">
        <v>6</v>
      </c>
      <c r="T16" s="42"/>
      <c r="U16" s="42"/>
      <c r="V16" s="42">
        <v>3</v>
      </c>
      <c r="W16" s="42"/>
      <c r="X16" s="42">
        <v>8</v>
      </c>
      <c r="Y16" s="42"/>
      <c r="Z16" s="42">
        <v>1</v>
      </c>
      <c r="AA16" s="42"/>
      <c r="AB16" s="42">
        <v>1</v>
      </c>
      <c r="AC16" s="43">
        <f>表1_343567[[#This Row],[列3]]+E16-F16+G16-H16+I16-J16+K16-L16+M16-N16+O16-P16+Q16-R16+S16-T16+U16-V16+W16-X16+Y16-Z16+AA16-AB16</f>
        <v>1</v>
      </c>
    </row>
    <row r="17" customHeight="1" spans="1:29">
      <c r="A17" s="55"/>
      <c r="B17" s="52" t="s">
        <v>267</v>
      </c>
      <c r="C17" s="48" t="s">
        <v>103</v>
      </c>
      <c r="D17" s="42">
        <v>0</v>
      </c>
      <c r="E17" s="42">
        <v>2</v>
      </c>
      <c r="F17" s="42"/>
      <c r="G17" s="42">
        <v>1</v>
      </c>
      <c r="H17" s="42"/>
      <c r="I17" s="42"/>
      <c r="J17" s="42"/>
      <c r="K17" s="42">
        <v>1</v>
      </c>
      <c r="L17" s="42">
        <v>2</v>
      </c>
      <c r="M17" s="42">
        <v>1</v>
      </c>
      <c r="N17" s="42"/>
      <c r="O17" s="95">
        <v>2</v>
      </c>
      <c r="P17" s="95">
        <v>1</v>
      </c>
      <c r="Q17" s="42"/>
      <c r="R17" s="42">
        <v>5</v>
      </c>
      <c r="S17" s="42"/>
      <c r="T17" s="42"/>
      <c r="U17" s="42"/>
      <c r="V17" s="42"/>
      <c r="W17" s="42"/>
      <c r="X17" s="42">
        <v>1</v>
      </c>
      <c r="Y17" s="42"/>
      <c r="Z17" s="42"/>
      <c r="AA17" s="42">
        <v>2</v>
      </c>
      <c r="AB17" s="42"/>
      <c r="AC17" s="43">
        <f>表1_343567[[#This Row],[列3]]+E17-F17+G17-H17+I17-J17+K17-L17+M17-N17+O17-P17+Q17-R17+S17-T17+U17-V17+W17-X17+Y17-Z17+AA17-AB17</f>
        <v>0</v>
      </c>
    </row>
    <row r="18" customHeight="1" spans="1:29">
      <c r="A18" s="55"/>
      <c r="B18" s="52"/>
      <c r="C18" s="48" t="s">
        <v>38</v>
      </c>
      <c r="D18" s="42">
        <v>0</v>
      </c>
      <c r="E18" s="48">
        <v>4</v>
      </c>
      <c r="F18" s="48"/>
      <c r="G18" s="48">
        <v>3</v>
      </c>
      <c r="H18" s="48"/>
      <c r="I18" s="48">
        <v>6</v>
      </c>
      <c r="J18" s="48"/>
      <c r="K18" s="48">
        <v>2</v>
      </c>
      <c r="L18" s="48">
        <v>2</v>
      </c>
      <c r="M18" s="48"/>
      <c r="N18" s="48"/>
      <c r="O18" s="95">
        <v>3</v>
      </c>
      <c r="P18" s="95"/>
      <c r="Q18" s="48"/>
      <c r="R18" s="48">
        <v>0.5</v>
      </c>
      <c r="S18" s="48">
        <v>4</v>
      </c>
      <c r="T18" s="48"/>
      <c r="U18" s="48"/>
      <c r="V18" s="48"/>
      <c r="W18" s="48">
        <v>3</v>
      </c>
      <c r="X18" s="48"/>
      <c r="Y18" s="48"/>
      <c r="Z18" s="48"/>
      <c r="AA18" s="48">
        <v>3</v>
      </c>
      <c r="AB18" s="48"/>
      <c r="AC18" s="43">
        <f>表1_343567[[#This Row],[列3]]+E18-F18+G18-H18+I18-J18+K18-L18+M18-N18+O18-P18+Q18-R18+S18-T18+U18-V18+W18-X18+Y18-Z18+AA18-AB18</f>
        <v>25.5</v>
      </c>
    </row>
    <row r="19" customHeight="1" spans="1:29">
      <c r="A19" s="55"/>
      <c r="B19" s="52"/>
      <c r="C19" s="48" t="s">
        <v>100</v>
      </c>
      <c r="D19" s="42">
        <v>0</v>
      </c>
      <c r="E19" s="42">
        <v>2</v>
      </c>
      <c r="F19" s="42"/>
      <c r="G19" s="42"/>
      <c r="H19" s="42"/>
      <c r="I19" s="42">
        <v>2</v>
      </c>
      <c r="J19" s="42"/>
      <c r="K19" s="42">
        <v>5</v>
      </c>
      <c r="L19" s="42"/>
      <c r="M19" s="42">
        <v>9</v>
      </c>
      <c r="N19" s="42"/>
      <c r="O19" s="95"/>
      <c r="P19" s="95"/>
      <c r="Q19" s="42">
        <v>4</v>
      </c>
      <c r="R19" s="42">
        <v>1</v>
      </c>
      <c r="S19" s="42">
        <v>6</v>
      </c>
      <c r="T19" s="42"/>
      <c r="U19" s="42"/>
      <c r="V19" s="42"/>
      <c r="W19" s="42">
        <v>1</v>
      </c>
      <c r="X19" s="42"/>
      <c r="Y19" s="42">
        <v>2</v>
      </c>
      <c r="Z19" s="42">
        <v>2</v>
      </c>
      <c r="AA19" s="42">
        <v>3</v>
      </c>
      <c r="AB19" s="42"/>
      <c r="AC19" s="43">
        <f>表1_343567[[#This Row],[列3]]+E19-F19+G19-H19+I19-J19+K19-L19+M19-N19+O19-P19+Q19-R19+S19-T19+U19-V19+W19-X19+Y19-Z19+AA19-AB19</f>
        <v>31</v>
      </c>
    </row>
    <row r="20" customHeight="1" spans="1:29">
      <c r="A20" s="55"/>
      <c r="B20" s="52"/>
      <c r="C20" s="48" t="s">
        <v>57</v>
      </c>
      <c r="D20" s="42">
        <v>0</v>
      </c>
      <c r="E20" s="42"/>
      <c r="F20" s="42"/>
      <c r="G20" s="42">
        <v>2</v>
      </c>
      <c r="H20" s="42"/>
      <c r="I20" s="42">
        <v>2</v>
      </c>
      <c r="J20" s="42">
        <v>2</v>
      </c>
      <c r="K20" s="42">
        <v>3</v>
      </c>
      <c r="L20" s="42">
        <v>2</v>
      </c>
      <c r="M20" s="42"/>
      <c r="N20" s="42">
        <v>1</v>
      </c>
      <c r="O20" s="95"/>
      <c r="P20" s="95"/>
      <c r="Q20" s="42">
        <v>6</v>
      </c>
      <c r="R20" s="42"/>
      <c r="S20" s="42">
        <v>7</v>
      </c>
      <c r="T20" s="42"/>
      <c r="U20" s="42"/>
      <c r="V20" s="42">
        <v>3</v>
      </c>
      <c r="W20" s="42">
        <v>3</v>
      </c>
      <c r="X20" s="42"/>
      <c r="Y20" s="42">
        <v>4</v>
      </c>
      <c r="Z20" s="42">
        <v>2</v>
      </c>
      <c r="AA20" s="42">
        <v>1</v>
      </c>
      <c r="AB20" s="42">
        <v>2</v>
      </c>
      <c r="AC20" s="43">
        <f>表1_343567[[#This Row],[列3]]+E20-F20+G20-H20+I20-J20+K20-L20+M20-N20+O20-P20+Q20-R20+S20-T20+U20-V20+W20-X20+Y20-Z20+AA20-AB20</f>
        <v>16</v>
      </c>
    </row>
    <row r="21" customHeight="1" spans="1:29">
      <c r="A21" s="55"/>
      <c r="B21" s="52" t="s">
        <v>268</v>
      </c>
      <c r="C21" s="48" t="s">
        <v>37</v>
      </c>
      <c r="D21" s="42">
        <v>0</v>
      </c>
      <c r="E21" s="42">
        <v>2</v>
      </c>
      <c r="F21" s="42"/>
      <c r="G21" s="42">
        <v>2</v>
      </c>
      <c r="H21" s="42"/>
      <c r="I21" s="42">
        <v>4</v>
      </c>
      <c r="J21" s="42"/>
      <c r="K21" s="42">
        <v>5</v>
      </c>
      <c r="L21" s="42"/>
      <c r="M21" s="42">
        <v>4</v>
      </c>
      <c r="N21" s="42"/>
      <c r="O21" s="95">
        <v>5</v>
      </c>
      <c r="P21" s="95">
        <v>3</v>
      </c>
      <c r="Q21" s="42">
        <v>2</v>
      </c>
      <c r="R21" s="42">
        <v>1</v>
      </c>
      <c r="S21" s="42">
        <v>2</v>
      </c>
      <c r="T21" s="42"/>
      <c r="U21" s="42"/>
      <c r="V21" s="42"/>
      <c r="W21" s="42"/>
      <c r="X21" s="42"/>
      <c r="Y21" s="42">
        <v>0.5</v>
      </c>
      <c r="Z21" s="42"/>
      <c r="AA21" s="42"/>
      <c r="AB21" s="42"/>
      <c r="AC21" s="43">
        <f>表1_343567[[#This Row],[列3]]+E21-F21+G21-H21+I21-J21+K21-L21+M21-N21+O21-P21+Q21-R21+S21-T21+U21-V21+W21-X21+Y21-Z21+AA21-AB21</f>
        <v>22.5</v>
      </c>
    </row>
    <row r="22" customHeight="1" spans="1:29">
      <c r="A22" s="55"/>
      <c r="B22" s="52"/>
      <c r="C22" s="48" t="s">
        <v>49</v>
      </c>
      <c r="D22" s="42">
        <v>0</v>
      </c>
      <c r="E22" s="42">
        <v>3</v>
      </c>
      <c r="F22" s="42">
        <v>2</v>
      </c>
      <c r="G22" s="42"/>
      <c r="H22" s="42"/>
      <c r="I22" s="42">
        <v>6</v>
      </c>
      <c r="J22" s="42"/>
      <c r="K22" s="42"/>
      <c r="L22" s="42">
        <v>4</v>
      </c>
      <c r="M22" s="42">
        <v>1</v>
      </c>
      <c r="N22" s="42">
        <v>1</v>
      </c>
      <c r="O22" s="95"/>
      <c r="P22" s="95"/>
      <c r="Q22" s="42"/>
      <c r="R22" s="42">
        <v>2</v>
      </c>
      <c r="S22" s="42">
        <v>3</v>
      </c>
      <c r="T22" s="42"/>
      <c r="U22" s="42"/>
      <c r="V22" s="42"/>
      <c r="W22" s="42"/>
      <c r="X22" s="42"/>
      <c r="Y22" s="42">
        <v>2</v>
      </c>
      <c r="Z22" s="42"/>
      <c r="AA22" s="42">
        <v>3</v>
      </c>
      <c r="AB22" s="42">
        <v>1</v>
      </c>
      <c r="AC22" s="43">
        <f>表1_343567[[#This Row],[列3]]+E22-F22+G22-H22+I22-J22+K22-L22+M22-N22+O22-P22+Q22-R22+S22-T22+U22-V22+W22-X22+Y22-Z22+AA22-AB22</f>
        <v>8</v>
      </c>
    </row>
    <row r="23" customHeight="1" spans="1:29">
      <c r="A23" s="55"/>
      <c r="B23" s="52"/>
      <c r="C23" s="48" t="s">
        <v>217</v>
      </c>
      <c r="D23" s="42">
        <v>0</v>
      </c>
      <c r="E23" s="42">
        <v>4</v>
      </c>
      <c r="F23" s="42">
        <v>2</v>
      </c>
      <c r="G23" s="42"/>
      <c r="H23" s="42"/>
      <c r="I23" s="42">
        <v>2</v>
      </c>
      <c r="J23" s="42">
        <v>1</v>
      </c>
      <c r="K23" s="42">
        <v>3</v>
      </c>
      <c r="L23" s="42"/>
      <c r="M23" s="42">
        <v>2</v>
      </c>
      <c r="N23" s="42">
        <v>1</v>
      </c>
      <c r="O23" s="95">
        <v>1</v>
      </c>
      <c r="P23" s="95">
        <v>1</v>
      </c>
      <c r="Q23" s="42">
        <v>2</v>
      </c>
      <c r="R23" s="42"/>
      <c r="S23" s="42">
        <v>1</v>
      </c>
      <c r="T23" s="42">
        <v>1</v>
      </c>
      <c r="U23" s="42"/>
      <c r="V23" s="42">
        <v>2</v>
      </c>
      <c r="W23" s="42"/>
      <c r="X23" s="42">
        <v>1</v>
      </c>
      <c r="Y23" s="42">
        <v>2</v>
      </c>
      <c r="Z23" s="42"/>
      <c r="AA23" s="42">
        <v>3</v>
      </c>
      <c r="AB23" s="42"/>
      <c r="AC23" s="43">
        <f>表1_343567[[#This Row],[列3]]+E23-F23+G23-H23+I23-J23+K23-L23+M23-N23+O23-P23+Q23-R23+S23-T23+U23-V23+W23-X23+Y23-Z23+AA23-AB23</f>
        <v>11</v>
      </c>
    </row>
    <row r="24" customHeight="1" spans="1:29">
      <c r="A24" s="55"/>
      <c r="B24" s="52" t="s">
        <v>269</v>
      </c>
      <c r="C24" s="48" t="s">
        <v>115</v>
      </c>
      <c r="D24" s="42">
        <v>0</v>
      </c>
      <c r="E24" s="42"/>
      <c r="F24" s="42"/>
      <c r="G24" s="42"/>
      <c r="H24" s="42"/>
      <c r="I24" s="42"/>
      <c r="J24" s="42"/>
      <c r="K24" s="42"/>
      <c r="L24" s="42"/>
      <c r="M24" s="42"/>
      <c r="N24" s="42">
        <v>7</v>
      </c>
      <c r="O24" s="95"/>
      <c r="P24" s="95"/>
      <c r="Q24" s="42"/>
      <c r="R24" s="42"/>
      <c r="S24" s="42"/>
      <c r="T24" s="42"/>
      <c r="U24" s="42">
        <v>2</v>
      </c>
      <c r="V24" s="42"/>
      <c r="W24" s="42">
        <v>1</v>
      </c>
      <c r="X24" s="42"/>
      <c r="Y24" s="42">
        <v>1</v>
      </c>
      <c r="Z24" s="42"/>
      <c r="AA24" s="42">
        <v>3</v>
      </c>
      <c r="AB24" s="42"/>
      <c r="AC24" s="43">
        <f>表1_343567[[#This Row],[列3]]+E24-F24+G24-H24+I24-J24+K24-L24+M24-N24+O24-P24+Q24-R24+S24-T24+U24-V24+W24-X24+Y24-Z24+AA24-AB24</f>
        <v>0</v>
      </c>
    </row>
    <row r="25" customHeight="1" spans="1:29">
      <c r="A25" s="55"/>
      <c r="B25" s="52" t="s">
        <v>270</v>
      </c>
      <c r="C25" s="48" t="s">
        <v>121</v>
      </c>
      <c r="D25" s="42">
        <v>0</v>
      </c>
      <c r="E25" s="42"/>
      <c r="F25" s="42"/>
      <c r="G25" s="42"/>
      <c r="H25" s="42"/>
      <c r="I25" s="42"/>
      <c r="J25" s="42"/>
      <c r="K25" s="42">
        <v>4</v>
      </c>
      <c r="L25" s="42"/>
      <c r="M25" s="42"/>
      <c r="N25" s="42"/>
      <c r="O25" s="95"/>
      <c r="P25" s="95"/>
      <c r="Q25" s="42"/>
      <c r="R25" s="42"/>
      <c r="S25" s="42"/>
      <c r="T25" s="42"/>
      <c r="U25" s="42">
        <v>1</v>
      </c>
      <c r="V25" s="42"/>
      <c r="W25" s="42">
        <v>1</v>
      </c>
      <c r="X25" s="42"/>
      <c r="Y25" s="42">
        <v>2</v>
      </c>
      <c r="Z25" s="42"/>
      <c r="AA25" s="42"/>
      <c r="AB25" s="42"/>
      <c r="AC25" s="43">
        <f>表1_343567[[#This Row],[列3]]+E25-F25+G25-H25+I25-J25+K25-L25+M25-N25+O25-P25+Q25-R25+S25-T25+U25-V25+W25-X25+Y25-Z25+AA25-AB25</f>
        <v>8</v>
      </c>
    </row>
    <row r="26" customHeight="1" spans="1:29">
      <c r="A26" s="55"/>
      <c r="B26" s="52" t="s">
        <v>271</v>
      </c>
      <c r="C26" s="48" t="s">
        <v>118</v>
      </c>
      <c r="D26" s="42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96"/>
      <c r="P26" s="9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43">
        <f>表1_343567[[#This Row],[列3]]+E26-F26+G26-H26+I26-J26+K26-L26+M26-N26+O26-P26+Q26-R26+S26-T26+U26-V26+W26-X26+Y26-Z26+AA26-AB26</f>
        <v>0</v>
      </c>
    </row>
    <row r="27" customHeight="1" spans="1:29">
      <c r="A27" s="52" t="s">
        <v>272</v>
      </c>
      <c r="B27" s="52"/>
      <c r="C27" s="86" t="s">
        <v>104</v>
      </c>
      <c r="D27" s="42">
        <v>0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95"/>
      <c r="P27" s="95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3">
        <f>表1_343567[[#This Row],[列3]]+E27-F27+G27-H27+I27-J27+K27-L27+M27-N27+O27-P27+Q27-R27+S27-T27+U27-V27+W27-X27+Y27-Z27+AA27-AB27</f>
        <v>0</v>
      </c>
    </row>
    <row r="28" customHeight="1" spans="1:29">
      <c r="A28" s="52"/>
      <c r="B28" s="52"/>
      <c r="C28" s="90" t="s">
        <v>105</v>
      </c>
      <c r="D28" s="42">
        <v>0</v>
      </c>
      <c r="E28" s="42">
        <v>1</v>
      </c>
      <c r="F28" s="42"/>
      <c r="G28" s="42"/>
      <c r="H28" s="42"/>
      <c r="I28" s="42"/>
      <c r="J28" s="42"/>
      <c r="K28" s="42"/>
      <c r="L28" s="42"/>
      <c r="M28" s="42"/>
      <c r="N28" s="42"/>
      <c r="O28" s="95"/>
      <c r="P28" s="95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>
        <v>1</v>
      </c>
      <c r="AC28" s="43">
        <f>表1_343567[[#This Row],[列3]]+E28-F28+G28-H28+I28-J28+K28-L28+M28-N28+O28-P28+Q28-R28+S28-T28+U28-V28+W28-X28+Y28-Z28+AA28-AB28</f>
        <v>0</v>
      </c>
    </row>
    <row r="29" customHeight="1" spans="1:29">
      <c r="A29" s="52"/>
      <c r="B29" s="52" t="s">
        <v>273</v>
      </c>
      <c r="C29" s="48" t="s">
        <v>52</v>
      </c>
      <c r="D29" s="42">
        <v>0</v>
      </c>
      <c r="E29" s="48">
        <v>6</v>
      </c>
      <c r="F29" s="48"/>
      <c r="G29" s="48"/>
      <c r="H29" s="48">
        <v>2</v>
      </c>
      <c r="I29" s="48">
        <v>2</v>
      </c>
      <c r="J29" s="48">
        <v>1</v>
      </c>
      <c r="K29" s="48">
        <v>9</v>
      </c>
      <c r="L29" s="48">
        <v>3</v>
      </c>
      <c r="M29" s="48">
        <v>5</v>
      </c>
      <c r="N29" s="48">
        <v>2</v>
      </c>
      <c r="O29" s="95">
        <v>2</v>
      </c>
      <c r="P29" s="95">
        <v>4</v>
      </c>
      <c r="Q29" s="48"/>
      <c r="R29" s="48">
        <v>1</v>
      </c>
      <c r="S29" s="48">
        <v>1</v>
      </c>
      <c r="T29" s="48">
        <v>1</v>
      </c>
      <c r="U29" s="48">
        <v>4</v>
      </c>
      <c r="V29" s="48">
        <v>4</v>
      </c>
      <c r="W29" s="97"/>
      <c r="X29" s="97">
        <v>2</v>
      </c>
      <c r="Y29" s="97"/>
      <c r="Z29" s="97"/>
      <c r="AA29" s="97">
        <v>2</v>
      </c>
      <c r="AB29" s="97">
        <v>6</v>
      </c>
      <c r="AC29" s="43">
        <f>表1_343567[[#This Row],[列3]]+E29-F29+G29-H29+I29-J29+K29-L29+M29-N29+O29-P29+Q29-R29+S29-T29+U29-V29+W29-X29+Y29-Z29+AA29-AB29</f>
        <v>5</v>
      </c>
    </row>
    <row r="30" customHeight="1" spans="1:29">
      <c r="A30" s="52"/>
      <c r="B30" s="52"/>
      <c r="C30" s="48" t="s">
        <v>51</v>
      </c>
      <c r="D30" s="42">
        <v>0</v>
      </c>
      <c r="E30" s="42"/>
      <c r="F30" s="42"/>
      <c r="G30" s="42">
        <v>1</v>
      </c>
      <c r="H30" s="42">
        <v>5</v>
      </c>
      <c r="I30" s="42">
        <v>4</v>
      </c>
      <c r="J30" s="42">
        <v>2</v>
      </c>
      <c r="K30" s="42"/>
      <c r="L30" s="42">
        <v>5</v>
      </c>
      <c r="M30" s="42">
        <v>10</v>
      </c>
      <c r="N30" s="42"/>
      <c r="O30" s="95">
        <v>11</v>
      </c>
      <c r="P30" s="95">
        <v>1</v>
      </c>
      <c r="Q30" s="42">
        <v>8</v>
      </c>
      <c r="R30" s="42">
        <v>2</v>
      </c>
      <c r="S30" s="42"/>
      <c r="T30" s="42">
        <v>8</v>
      </c>
      <c r="U30" s="42">
        <v>11</v>
      </c>
      <c r="V30" s="42"/>
      <c r="W30" s="42">
        <v>2</v>
      </c>
      <c r="X30" s="42">
        <v>4</v>
      </c>
      <c r="Y30" s="42">
        <v>10</v>
      </c>
      <c r="Z30" s="42"/>
      <c r="AA30" s="42">
        <v>6</v>
      </c>
      <c r="AB30" s="42"/>
      <c r="AC30" s="43">
        <f>表1_343567[[#This Row],[列3]]+E30-F30+G30-H30+I30-J30+K30-L30+M30-N30+O30-P30+Q30-R30+S30-T30+U30-V30+W30-X30+Y30-Z30+AA30-AB30</f>
        <v>36</v>
      </c>
    </row>
    <row r="31" customHeight="1" spans="1:29">
      <c r="A31" s="52"/>
      <c r="B31" s="52"/>
      <c r="C31" s="48" t="s">
        <v>112</v>
      </c>
      <c r="D31" s="42">
        <v>0</v>
      </c>
      <c r="E31" s="42">
        <v>9</v>
      </c>
      <c r="F31" s="42">
        <v>3</v>
      </c>
      <c r="G31" s="42">
        <v>2</v>
      </c>
      <c r="H31" s="42">
        <v>2</v>
      </c>
      <c r="I31" s="42">
        <v>6</v>
      </c>
      <c r="J31" s="42">
        <v>1</v>
      </c>
      <c r="K31" s="42">
        <v>6</v>
      </c>
      <c r="L31" s="42">
        <v>1</v>
      </c>
      <c r="M31" s="42">
        <v>4</v>
      </c>
      <c r="N31" s="42">
        <v>3</v>
      </c>
      <c r="O31" s="95">
        <v>2</v>
      </c>
      <c r="P31" s="95">
        <v>5</v>
      </c>
      <c r="Q31" s="42"/>
      <c r="R31" s="63">
        <v>4</v>
      </c>
      <c r="S31" s="42">
        <v>3</v>
      </c>
      <c r="T31" s="42">
        <v>2</v>
      </c>
      <c r="U31" s="42">
        <v>4</v>
      </c>
      <c r="V31" s="42">
        <v>2</v>
      </c>
      <c r="W31" s="42">
        <v>4</v>
      </c>
      <c r="X31" s="42"/>
      <c r="Y31" s="42">
        <v>4</v>
      </c>
      <c r="Z31" s="42">
        <v>4</v>
      </c>
      <c r="AA31" s="42">
        <v>3</v>
      </c>
      <c r="AB31" s="42">
        <v>2</v>
      </c>
      <c r="AC31" s="43">
        <f>表1_343567[[#This Row],[列3]]+E31-F31+G31-H31+I31-J31+K31-L31+M31-N31+O31-P31+Q31-R31+S31-T31+U31-V31+W31-X31+Y31-Z31+AA31-AB31</f>
        <v>18</v>
      </c>
    </row>
    <row r="32" customHeight="1" spans="1:29">
      <c r="A32" s="52"/>
      <c r="B32" s="52"/>
      <c r="C32" s="48" t="s">
        <v>113</v>
      </c>
      <c r="D32" s="42">
        <v>0</v>
      </c>
      <c r="E32" s="42">
        <v>11</v>
      </c>
      <c r="F32" s="42">
        <v>3</v>
      </c>
      <c r="G32" s="42">
        <v>2</v>
      </c>
      <c r="H32" s="42">
        <v>4</v>
      </c>
      <c r="I32" s="42">
        <v>7</v>
      </c>
      <c r="J32" s="42"/>
      <c r="K32" s="42">
        <v>11</v>
      </c>
      <c r="L32" s="42"/>
      <c r="M32" s="42">
        <v>6</v>
      </c>
      <c r="N32" s="42"/>
      <c r="O32" s="95">
        <v>12</v>
      </c>
      <c r="P32" s="95"/>
      <c r="Q32" s="42">
        <v>4</v>
      </c>
      <c r="R32" s="42">
        <v>5</v>
      </c>
      <c r="S32" s="42">
        <v>10</v>
      </c>
      <c r="T32" s="42"/>
      <c r="U32" s="42">
        <v>4</v>
      </c>
      <c r="V32" s="42">
        <v>4</v>
      </c>
      <c r="W32" s="42">
        <v>1</v>
      </c>
      <c r="X32" s="42">
        <v>6</v>
      </c>
      <c r="Y32" s="42">
        <v>3</v>
      </c>
      <c r="Z32" s="42">
        <v>5</v>
      </c>
      <c r="AA32" s="42">
        <v>5</v>
      </c>
      <c r="AB32" s="42">
        <v>2</v>
      </c>
      <c r="AC32" s="43">
        <f>表1_343567[[#This Row],[列3]]+E32-F32+G32-H32+I32-J32+K32-L32+M32-N32+O32-P32+Q32-R32+S32-T32+U32-V32+W32-X32+Y32-Z32+AA32-AB32</f>
        <v>47</v>
      </c>
    </row>
    <row r="33" customHeight="1" spans="1:29">
      <c r="A33" s="52"/>
      <c r="B33" s="52"/>
      <c r="C33" s="48" t="s">
        <v>194</v>
      </c>
      <c r="D33" s="42">
        <v>0</v>
      </c>
      <c r="E33" s="42">
        <v>11</v>
      </c>
      <c r="F33" s="42"/>
      <c r="G33" s="42">
        <v>21</v>
      </c>
      <c r="H33" s="42"/>
      <c r="I33" s="42">
        <v>8</v>
      </c>
      <c r="J33" s="42"/>
      <c r="K33" s="42">
        <v>9</v>
      </c>
      <c r="L33" s="42">
        <v>2</v>
      </c>
      <c r="M33" s="42">
        <v>12</v>
      </c>
      <c r="N33" s="42"/>
      <c r="O33" s="95">
        <v>5</v>
      </c>
      <c r="P33" s="95">
        <v>6</v>
      </c>
      <c r="Q33" s="42">
        <v>6</v>
      </c>
      <c r="R33" s="42">
        <v>5</v>
      </c>
      <c r="S33" s="42">
        <v>8</v>
      </c>
      <c r="T33" s="42">
        <v>2</v>
      </c>
      <c r="U33" s="42">
        <v>4</v>
      </c>
      <c r="V33" s="42">
        <v>1</v>
      </c>
      <c r="W33" s="42"/>
      <c r="X33" s="42">
        <v>3</v>
      </c>
      <c r="Y33" s="42">
        <v>5</v>
      </c>
      <c r="Z33" s="42">
        <v>1</v>
      </c>
      <c r="AA33" s="42">
        <v>6</v>
      </c>
      <c r="AB33" s="42">
        <v>1</v>
      </c>
      <c r="AC33" s="43">
        <f>表1_343567[[#This Row],[列3]]+E33-F33+G33-H33+I33-J33+K33-L33+M33-N33+O33-P33+Q33-R33+S33-T33+U33-V33+W33-X33+Y33-Z33+AA33-AB33</f>
        <v>74</v>
      </c>
    </row>
    <row r="34" customHeight="1" spans="1:29">
      <c r="A34" s="52"/>
      <c r="B34" s="52"/>
      <c r="C34" s="48" t="s">
        <v>195</v>
      </c>
      <c r="D34" s="42">
        <v>0</v>
      </c>
      <c r="E34" s="42">
        <v>7</v>
      </c>
      <c r="F34" s="42"/>
      <c r="G34" s="42">
        <v>10</v>
      </c>
      <c r="H34" s="42"/>
      <c r="I34" s="42">
        <v>6</v>
      </c>
      <c r="J34" s="42">
        <v>3</v>
      </c>
      <c r="K34" s="42">
        <v>11</v>
      </c>
      <c r="L34" s="42"/>
      <c r="M34" s="42">
        <v>10</v>
      </c>
      <c r="N34" s="42">
        <v>1</v>
      </c>
      <c r="O34" s="95">
        <v>10</v>
      </c>
      <c r="P34" s="95">
        <v>1</v>
      </c>
      <c r="Q34" s="42">
        <v>3</v>
      </c>
      <c r="R34" s="42">
        <v>11</v>
      </c>
      <c r="S34" s="42">
        <v>5</v>
      </c>
      <c r="T34" s="42"/>
      <c r="U34" s="42">
        <v>11</v>
      </c>
      <c r="V34" s="42"/>
      <c r="W34" s="42">
        <v>19</v>
      </c>
      <c r="X34" s="42"/>
      <c r="Y34" s="42">
        <v>6</v>
      </c>
      <c r="Z34" s="42"/>
      <c r="AA34" s="42">
        <v>7</v>
      </c>
      <c r="AB34" s="42"/>
      <c r="AC34" s="43">
        <f>表1_343567[[#This Row],[列3]]+E34-F34+G34-H34+I34-J34+K34-L34+M34-N34+O34-P34+Q34-R34+S34-T34+U34-V34+W34-X34+Y34-Z34+AA34-AB34</f>
        <v>89</v>
      </c>
    </row>
    <row r="35" customHeight="1" spans="1:29">
      <c r="A35" s="52"/>
      <c r="B35" s="52"/>
      <c r="C35" s="87" t="s">
        <v>196</v>
      </c>
      <c r="D35" s="42">
        <v>0</v>
      </c>
      <c r="E35" s="42">
        <v>7</v>
      </c>
      <c r="F35" s="42">
        <v>2</v>
      </c>
      <c r="G35" s="42">
        <v>4</v>
      </c>
      <c r="H35" s="42">
        <v>2</v>
      </c>
      <c r="I35" s="42">
        <v>3</v>
      </c>
      <c r="J35" s="42">
        <v>2</v>
      </c>
      <c r="K35" s="42">
        <v>11</v>
      </c>
      <c r="L35" s="42">
        <v>1</v>
      </c>
      <c r="M35" s="42">
        <v>5</v>
      </c>
      <c r="N35" s="42">
        <v>3</v>
      </c>
      <c r="O35" s="95">
        <v>10</v>
      </c>
      <c r="P35" s="95">
        <v>2</v>
      </c>
      <c r="Q35" s="42">
        <v>2</v>
      </c>
      <c r="R35" s="42">
        <v>10</v>
      </c>
      <c r="S35" s="42"/>
      <c r="T35" s="42">
        <v>6</v>
      </c>
      <c r="U35" s="42"/>
      <c r="V35" s="42">
        <v>9</v>
      </c>
      <c r="W35" s="42">
        <v>2</v>
      </c>
      <c r="X35" s="42">
        <v>3</v>
      </c>
      <c r="Y35" s="42">
        <v>8</v>
      </c>
      <c r="Z35" s="42"/>
      <c r="AA35" s="42">
        <v>6</v>
      </c>
      <c r="AB35" s="42"/>
      <c r="AC35" s="43">
        <f>表1_343567[[#This Row],[列3]]+E35-F35+G35-H35+I35-J35+K35-L35+M35-N35+O35-P35+Q35-R35+S35-T35+U35-V35+W35-X35+Y35-Z35+AA35-AB35</f>
        <v>18</v>
      </c>
    </row>
    <row r="36" customHeight="1" spans="1:29">
      <c r="A36" s="52"/>
      <c r="B36" s="52"/>
      <c r="C36" s="87" t="s">
        <v>176</v>
      </c>
      <c r="D36" s="42">
        <v>0</v>
      </c>
      <c r="E36" s="42">
        <v>9</v>
      </c>
      <c r="F36" s="42">
        <v>1</v>
      </c>
      <c r="G36" s="42">
        <v>26</v>
      </c>
      <c r="H36" s="42"/>
      <c r="I36" s="42"/>
      <c r="J36" s="42">
        <v>14</v>
      </c>
      <c r="K36" s="42">
        <v>1</v>
      </c>
      <c r="L36" s="42">
        <v>4</v>
      </c>
      <c r="M36" s="42">
        <v>11</v>
      </c>
      <c r="N36" s="42">
        <v>1</v>
      </c>
      <c r="O36" s="95">
        <v>10</v>
      </c>
      <c r="P36" s="95"/>
      <c r="Q36" s="42">
        <v>6</v>
      </c>
      <c r="R36" s="42">
        <v>4</v>
      </c>
      <c r="S36" s="42">
        <v>3</v>
      </c>
      <c r="T36" s="42">
        <v>2</v>
      </c>
      <c r="U36" s="42">
        <v>5</v>
      </c>
      <c r="V36" s="42"/>
      <c r="W36" s="42"/>
      <c r="X36" s="42">
        <v>2</v>
      </c>
      <c r="Y36" s="42"/>
      <c r="Z36" s="42">
        <v>1</v>
      </c>
      <c r="AA36" s="42">
        <v>3</v>
      </c>
      <c r="AB36" s="42">
        <v>11</v>
      </c>
      <c r="AC36" s="43">
        <f>表1_343567[[#This Row],[列3]]+E36-F36+G36-H36+I36-J36+K36-L36+M36-N36+O36-P36+Q36-R36+S36-T36+U36-V36+W36-X36+Y36-Z36+AA36-AB36</f>
        <v>34</v>
      </c>
    </row>
    <row r="37" customHeight="1" spans="1:29">
      <c r="A37" s="52"/>
      <c r="B37" s="52"/>
      <c r="C37" s="87" t="s">
        <v>224</v>
      </c>
      <c r="D37" s="42">
        <v>0</v>
      </c>
      <c r="E37" s="42">
        <v>2</v>
      </c>
      <c r="F37" s="42">
        <v>2</v>
      </c>
      <c r="G37" s="42"/>
      <c r="H37" s="42">
        <v>6</v>
      </c>
      <c r="I37" s="42">
        <v>8</v>
      </c>
      <c r="J37" s="42"/>
      <c r="K37" s="42">
        <v>9</v>
      </c>
      <c r="L37" s="42"/>
      <c r="M37" s="42">
        <v>4</v>
      </c>
      <c r="N37" s="42">
        <v>3</v>
      </c>
      <c r="O37" s="95">
        <v>11</v>
      </c>
      <c r="P37" s="95">
        <v>1</v>
      </c>
      <c r="Q37" s="42">
        <v>8</v>
      </c>
      <c r="R37" s="42">
        <v>3</v>
      </c>
      <c r="S37" s="42">
        <v>4</v>
      </c>
      <c r="T37" s="42">
        <v>9</v>
      </c>
      <c r="U37" s="42"/>
      <c r="V37" s="42">
        <v>4</v>
      </c>
      <c r="W37" s="42"/>
      <c r="X37" s="42">
        <v>2</v>
      </c>
      <c r="Y37" s="42">
        <v>2</v>
      </c>
      <c r="Z37" s="42">
        <v>3</v>
      </c>
      <c r="AA37" s="42">
        <v>7</v>
      </c>
      <c r="AB37" s="42"/>
      <c r="AC37" s="43">
        <f>表1_343567[[#This Row],[列3]]+E37-F37+G37-H37+I37-J37+K37-L37+M37-N37+O37-P37+Q37-R37+S37-T37+U37-V37+W37-X37+Y37-Z37+AA37-AB37</f>
        <v>22</v>
      </c>
    </row>
    <row r="38" customHeight="1" spans="1:29">
      <c r="A38" s="52"/>
      <c r="B38" s="52"/>
      <c r="C38" s="87" t="s">
        <v>225</v>
      </c>
      <c r="D38" s="42">
        <v>0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95"/>
      <c r="P38" s="95"/>
      <c r="Q38" s="42">
        <v>2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3">
        <v>0</v>
      </c>
    </row>
    <row r="39" customHeight="1" spans="1:29">
      <c r="A39" s="52"/>
      <c r="B39" s="52"/>
      <c r="C39" s="87" t="s">
        <v>226</v>
      </c>
      <c r="D39" s="42">
        <v>0</v>
      </c>
      <c r="E39" s="42">
        <v>9</v>
      </c>
      <c r="F39" s="42"/>
      <c r="G39" s="42">
        <v>12</v>
      </c>
      <c r="H39" s="42"/>
      <c r="I39" s="42">
        <v>6</v>
      </c>
      <c r="J39" s="42"/>
      <c r="K39" s="42">
        <v>9</v>
      </c>
      <c r="L39" s="42"/>
      <c r="M39" s="42">
        <v>1</v>
      </c>
      <c r="N39" s="42">
        <v>1</v>
      </c>
      <c r="O39" s="95">
        <v>9</v>
      </c>
      <c r="P39" s="95">
        <v>1</v>
      </c>
      <c r="Q39" s="42">
        <v>4</v>
      </c>
      <c r="R39" s="42">
        <v>2</v>
      </c>
      <c r="S39" s="42">
        <v>9</v>
      </c>
      <c r="T39" s="42"/>
      <c r="U39" s="42">
        <v>11</v>
      </c>
      <c r="V39" s="42"/>
      <c r="W39" s="42">
        <v>3</v>
      </c>
      <c r="X39" s="42">
        <v>2</v>
      </c>
      <c r="Y39" s="42">
        <v>1</v>
      </c>
      <c r="Z39" s="42">
        <v>1</v>
      </c>
      <c r="AA39" s="42">
        <v>6</v>
      </c>
      <c r="AB39" s="42">
        <v>3</v>
      </c>
      <c r="AC39" s="43">
        <f>表1_343567[[#This Row],[列3]]+E39-F39+G39-H39+I39-J39+K39-L39+M39-N39+O39-P39+Q39-R39+S39-T39+U39-V39+W39-X39+Y39-Z39+AA39-AB39</f>
        <v>70</v>
      </c>
    </row>
    <row r="40" customHeight="1" spans="1:29">
      <c r="A40" s="52"/>
      <c r="B40" s="52"/>
      <c r="C40" s="87" t="s">
        <v>227</v>
      </c>
      <c r="D40" s="42">
        <v>0</v>
      </c>
      <c r="E40" s="42">
        <v>5</v>
      </c>
      <c r="F40" s="42">
        <v>3</v>
      </c>
      <c r="G40" s="42">
        <v>4</v>
      </c>
      <c r="H40" s="42"/>
      <c r="I40" s="42">
        <v>2</v>
      </c>
      <c r="J40" s="42">
        <v>4</v>
      </c>
      <c r="K40" s="42">
        <v>11</v>
      </c>
      <c r="L40" s="42"/>
      <c r="M40" s="42">
        <v>3</v>
      </c>
      <c r="N40" s="42">
        <v>3</v>
      </c>
      <c r="O40" s="95">
        <v>3</v>
      </c>
      <c r="P40" s="95">
        <v>2</v>
      </c>
      <c r="Q40" s="42">
        <v>5</v>
      </c>
      <c r="R40" s="42">
        <v>1</v>
      </c>
      <c r="S40" s="42">
        <v>2</v>
      </c>
      <c r="T40" s="42">
        <v>2</v>
      </c>
      <c r="U40" s="42">
        <v>3</v>
      </c>
      <c r="V40" s="42">
        <v>2</v>
      </c>
      <c r="W40" s="42">
        <v>2</v>
      </c>
      <c r="X40" s="42">
        <v>2</v>
      </c>
      <c r="Y40" s="42"/>
      <c r="Z40" s="42">
        <v>3</v>
      </c>
      <c r="AA40" s="42">
        <v>3</v>
      </c>
      <c r="AB40" s="42">
        <v>1</v>
      </c>
      <c r="AC40" s="43">
        <f>表1_343567[[#This Row],[列3]]+E40-F40+G40-H40+I40-J40+K40-L40+M40-N40+O40-P40+Q40-R40+S40-T40+U40-V40+W40-X40+Y40-Z40+AA40-AB40</f>
        <v>20</v>
      </c>
    </row>
    <row r="41" customHeight="1" spans="1:29">
      <c r="A41" s="52"/>
      <c r="B41" s="52"/>
      <c r="C41" s="87" t="s">
        <v>228</v>
      </c>
      <c r="D41" s="42">
        <v>0</v>
      </c>
      <c r="E41" s="42">
        <v>9</v>
      </c>
      <c r="F41" s="42"/>
      <c r="G41" s="42">
        <v>1</v>
      </c>
      <c r="H41" s="42">
        <v>2</v>
      </c>
      <c r="I41" s="42">
        <v>4</v>
      </c>
      <c r="J41" s="42"/>
      <c r="K41" s="42">
        <v>11</v>
      </c>
      <c r="L41" s="42"/>
      <c r="M41" s="42">
        <v>6</v>
      </c>
      <c r="N41" s="42"/>
      <c r="O41" s="95">
        <v>12</v>
      </c>
      <c r="P41" s="95"/>
      <c r="Q41" s="42">
        <v>8</v>
      </c>
      <c r="R41" s="42"/>
      <c r="S41" s="42">
        <v>5</v>
      </c>
      <c r="T41" s="42">
        <v>5</v>
      </c>
      <c r="U41" s="42">
        <v>3</v>
      </c>
      <c r="V41" s="42">
        <v>1</v>
      </c>
      <c r="W41" s="42"/>
      <c r="X41" s="42"/>
      <c r="Y41" s="42">
        <v>6</v>
      </c>
      <c r="Z41" s="42"/>
      <c r="AA41" s="42">
        <v>8</v>
      </c>
      <c r="AB41" s="42"/>
      <c r="AC41" s="43">
        <f>表1_343567[[#This Row],[列3]]+E41-F41+G41-H41+I41-J41+K41-L41+M41-N41+O41-P41+Q41-R41+S41-T41+U41-V41+W41-X41+Y41-Z41+AA41-AB41</f>
        <v>65</v>
      </c>
    </row>
    <row r="42" customHeight="1" spans="1:29">
      <c r="A42" s="52"/>
      <c r="B42" s="52"/>
      <c r="C42" s="48" t="s">
        <v>230</v>
      </c>
      <c r="D42" s="42">
        <v>0</v>
      </c>
      <c r="E42" s="42">
        <v>11</v>
      </c>
      <c r="F42" s="42"/>
      <c r="G42" s="42">
        <v>1</v>
      </c>
      <c r="H42" s="42">
        <v>5</v>
      </c>
      <c r="I42" s="42">
        <v>2</v>
      </c>
      <c r="J42" s="42">
        <v>3</v>
      </c>
      <c r="K42" s="42">
        <v>10</v>
      </c>
      <c r="L42" s="42"/>
      <c r="M42" s="42">
        <v>12</v>
      </c>
      <c r="N42" s="42">
        <v>4</v>
      </c>
      <c r="O42" s="95">
        <v>12</v>
      </c>
      <c r="P42" s="95"/>
      <c r="Q42" s="42">
        <v>8</v>
      </c>
      <c r="R42" s="42"/>
      <c r="S42" s="42">
        <v>1</v>
      </c>
      <c r="T42" s="42">
        <v>11</v>
      </c>
      <c r="U42" s="42">
        <v>9</v>
      </c>
      <c r="V42" s="42">
        <v>5</v>
      </c>
      <c r="W42" s="42">
        <v>4</v>
      </c>
      <c r="X42" s="73">
        <v>5</v>
      </c>
      <c r="Y42" s="42">
        <v>2</v>
      </c>
      <c r="Z42" s="42">
        <v>5</v>
      </c>
      <c r="AA42" s="42">
        <v>8</v>
      </c>
      <c r="AB42" s="42"/>
      <c r="AC42" s="43">
        <f>表1_343567[[#This Row],[列3]]+E42-F42+G42-H42+I42-J42+K42-L42+M42-N42+O42-P42+Q42-R42+S42-T42+U42-V42+W42-X42+Y42-Z42+AA42-AB42</f>
        <v>42</v>
      </c>
    </row>
    <row r="43" customHeight="1" spans="1:29">
      <c r="A43" s="52"/>
      <c r="B43" s="52"/>
      <c r="C43" s="87" t="s">
        <v>197</v>
      </c>
      <c r="D43" s="42">
        <v>0</v>
      </c>
      <c r="E43" s="42">
        <v>5</v>
      </c>
      <c r="F43" s="42">
        <v>2</v>
      </c>
      <c r="G43" s="42">
        <v>7</v>
      </c>
      <c r="H43" s="42">
        <v>3</v>
      </c>
      <c r="I43" s="42">
        <v>7</v>
      </c>
      <c r="J43" s="42">
        <v>2</v>
      </c>
      <c r="K43" s="42">
        <v>11</v>
      </c>
      <c r="L43" s="42">
        <v>2</v>
      </c>
      <c r="M43" s="42">
        <v>6</v>
      </c>
      <c r="N43" s="42">
        <v>5</v>
      </c>
      <c r="O43" s="95">
        <v>3</v>
      </c>
      <c r="P43" s="95">
        <v>6</v>
      </c>
      <c r="Q43" s="42">
        <v>7</v>
      </c>
      <c r="R43" s="42">
        <v>4</v>
      </c>
      <c r="S43" s="42">
        <v>1</v>
      </c>
      <c r="T43" s="42">
        <v>10</v>
      </c>
      <c r="U43" s="42"/>
      <c r="V43" s="42">
        <v>2</v>
      </c>
      <c r="W43" s="42">
        <v>2</v>
      </c>
      <c r="X43" s="42">
        <v>2</v>
      </c>
      <c r="Y43" s="42">
        <v>4</v>
      </c>
      <c r="Z43" s="42"/>
      <c r="AA43" s="42"/>
      <c r="AB43" s="42">
        <v>2</v>
      </c>
      <c r="AC43" s="43">
        <f>表1_343567[[#This Row],[列3]]+E43-F43+G43-H43+I43-J43+K43-L43+M43-N43+O43-P43+Q43-R43+S43-T43+U43-V43+W43-X43+Y43-Z43+AA43-AB43</f>
        <v>13</v>
      </c>
    </row>
    <row r="44" customHeight="1" spans="1:29">
      <c r="A44" s="52"/>
      <c r="B44" s="52"/>
      <c r="C44" s="87" t="s">
        <v>274</v>
      </c>
      <c r="D44" s="42"/>
      <c r="E44" s="42"/>
      <c r="F44" s="42"/>
      <c r="G44" s="42"/>
      <c r="H44" s="42"/>
      <c r="I44" s="42">
        <v>3</v>
      </c>
      <c r="J44" s="42">
        <v>1</v>
      </c>
      <c r="K44" s="42">
        <v>11</v>
      </c>
      <c r="L44" s="42">
        <v>1</v>
      </c>
      <c r="M44" s="42">
        <v>4</v>
      </c>
      <c r="N44" s="42">
        <v>4</v>
      </c>
      <c r="O44" s="95">
        <v>5</v>
      </c>
      <c r="P44" s="95">
        <v>2</v>
      </c>
      <c r="Q44" s="42">
        <v>3</v>
      </c>
      <c r="R44" s="42">
        <v>3</v>
      </c>
      <c r="S44" s="42">
        <v>2</v>
      </c>
      <c r="T44" s="42">
        <v>8</v>
      </c>
      <c r="U44" s="42">
        <v>4</v>
      </c>
      <c r="V44" s="42">
        <v>5</v>
      </c>
      <c r="W44" s="42"/>
      <c r="X44" s="42">
        <v>1</v>
      </c>
      <c r="Y44" s="42">
        <v>2</v>
      </c>
      <c r="Z44" s="42"/>
      <c r="AA44" s="42">
        <v>4</v>
      </c>
      <c r="AB44" s="42">
        <v>1</v>
      </c>
      <c r="AC44" s="43">
        <f>表1_343567[[#This Row],[列3]]+E44-F44+G44-H44+I44-J44+K44-L44+M44-N44+O44-P44+Q44-R44+S44-T44+U44-V44+W44-X44+Y44-Z44+AA44-AB44</f>
        <v>12</v>
      </c>
    </row>
    <row r="45" customHeight="1" spans="1:29">
      <c r="A45" s="52"/>
      <c r="B45" s="52"/>
      <c r="C45" s="87" t="s">
        <v>275</v>
      </c>
      <c r="D45" s="42"/>
      <c r="E45" s="42"/>
      <c r="F45" s="42"/>
      <c r="G45" s="42"/>
      <c r="H45" s="42"/>
      <c r="I45" s="42">
        <v>2</v>
      </c>
      <c r="J45" s="42"/>
      <c r="K45" s="42">
        <v>8</v>
      </c>
      <c r="L45" s="42"/>
      <c r="M45" s="42">
        <v>4</v>
      </c>
      <c r="N45" s="42">
        <v>3</v>
      </c>
      <c r="O45" s="95">
        <v>3</v>
      </c>
      <c r="P45" s="95">
        <v>5</v>
      </c>
      <c r="Q45" s="42"/>
      <c r="R45" s="42"/>
      <c r="S45" s="42">
        <v>8</v>
      </c>
      <c r="T45" s="42">
        <v>4</v>
      </c>
      <c r="U45" s="42">
        <v>1</v>
      </c>
      <c r="V45" s="42">
        <v>2</v>
      </c>
      <c r="W45" s="42"/>
      <c r="X45" s="42"/>
      <c r="Y45" s="42">
        <v>4</v>
      </c>
      <c r="Z45" s="42">
        <v>2</v>
      </c>
      <c r="AA45" s="42">
        <v>2</v>
      </c>
      <c r="AB45" s="42">
        <v>1</v>
      </c>
      <c r="AC45" s="43">
        <f>表1_343567[[#This Row],[列3]]+E45-F45+G45-H45+I45-J45+K45-L45+M45-N45+O45-P45+Q45-R45+S45-T45+U45-V45+W45-X45+Y45-Z45+AA45-AB45</f>
        <v>15</v>
      </c>
    </row>
    <row r="46" customHeight="1" spans="1:29">
      <c r="A46" s="52"/>
      <c r="B46" s="52" t="s">
        <v>276</v>
      </c>
      <c r="C46" s="48" t="s">
        <v>50</v>
      </c>
      <c r="D46" s="42">
        <v>0</v>
      </c>
      <c r="E46" s="42">
        <v>11</v>
      </c>
      <c r="F46" s="42">
        <v>1</v>
      </c>
      <c r="G46" s="42"/>
      <c r="H46" s="42">
        <v>5</v>
      </c>
      <c r="I46" s="42">
        <v>3</v>
      </c>
      <c r="J46" s="42">
        <v>3</v>
      </c>
      <c r="K46" s="42">
        <v>10</v>
      </c>
      <c r="L46" s="42">
        <v>2</v>
      </c>
      <c r="M46" s="42">
        <v>7</v>
      </c>
      <c r="N46" s="42">
        <v>5</v>
      </c>
      <c r="O46" s="95">
        <v>2</v>
      </c>
      <c r="P46" s="95">
        <v>2</v>
      </c>
      <c r="Q46" s="42"/>
      <c r="R46" s="42">
        <v>4</v>
      </c>
      <c r="S46" s="42">
        <v>4</v>
      </c>
      <c r="T46" s="42">
        <v>2.5</v>
      </c>
      <c r="U46" s="42">
        <v>1</v>
      </c>
      <c r="V46" s="42">
        <v>2</v>
      </c>
      <c r="W46" s="42"/>
      <c r="X46" s="42">
        <v>1</v>
      </c>
      <c r="Y46" s="42"/>
      <c r="Z46" s="42">
        <v>1</v>
      </c>
      <c r="AA46" s="42">
        <v>1</v>
      </c>
      <c r="AB46" s="42">
        <v>1</v>
      </c>
      <c r="AC46" s="43">
        <f>表1_343567[[#This Row],[列3]]+E46-F46+G46-H46+I46-J46+K46-L46+M46-N46+O46-P46+Q46-R46+S46-T46+U46-V46+W46-X46+Y46-Z46+AA46-AB46</f>
        <v>9.5</v>
      </c>
    </row>
    <row r="47" customHeight="1" spans="1:29">
      <c r="A47" s="52"/>
      <c r="B47" s="52" t="s">
        <v>277</v>
      </c>
      <c r="C47" s="48" t="s">
        <v>193</v>
      </c>
      <c r="D47" s="42">
        <v>0</v>
      </c>
      <c r="E47" s="42">
        <v>5</v>
      </c>
      <c r="F47" s="42"/>
      <c r="G47" s="42"/>
      <c r="H47" s="42"/>
      <c r="I47" s="42"/>
      <c r="J47" s="42"/>
      <c r="K47" s="42"/>
      <c r="L47" s="42"/>
      <c r="M47" s="42"/>
      <c r="N47" s="42"/>
      <c r="O47" s="95">
        <v>2</v>
      </c>
      <c r="P47" s="95"/>
      <c r="Q47" s="42">
        <v>2</v>
      </c>
      <c r="R47" s="42"/>
      <c r="S47" s="42"/>
      <c r="T47" s="42">
        <v>3</v>
      </c>
      <c r="U47" s="42"/>
      <c r="V47" s="42"/>
      <c r="W47" s="42"/>
      <c r="X47" s="42">
        <v>1</v>
      </c>
      <c r="Y47" s="42"/>
      <c r="Z47" s="42"/>
      <c r="AA47" s="42"/>
      <c r="AB47" s="42">
        <v>2</v>
      </c>
      <c r="AC47" s="43">
        <f>表1_343567[[#This Row],[列3]]+E47-F47+G47-H47+I47-J47+K47-L47+M47-N47+O47-P47+Q47-R47+S47-T47+U47-V47+W47-X47+Y47-Z47+AA47-AB47</f>
        <v>3</v>
      </c>
    </row>
    <row r="48" customHeight="1" spans="1:29">
      <c r="A48" s="52"/>
      <c r="B48" s="52"/>
      <c r="C48" s="87" t="s">
        <v>232</v>
      </c>
      <c r="D48" s="42">
        <v>0</v>
      </c>
      <c r="E48" s="42">
        <v>1</v>
      </c>
      <c r="F48" s="42"/>
      <c r="G48" s="42"/>
      <c r="H48" s="42"/>
      <c r="I48" s="42"/>
      <c r="J48" s="42"/>
      <c r="K48" s="42"/>
      <c r="L48" s="42"/>
      <c r="M48" s="42"/>
      <c r="N48" s="42"/>
      <c r="O48" s="95"/>
      <c r="P48" s="95"/>
      <c r="Q48" s="42"/>
      <c r="R48" s="42"/>
      <c r="S48" s="42">
        <v>1</v>
      </c>
      <c r="T48" s="42"/>
      <c r="U48" s="42"/>
      <c r="V48" s="42"/>
      <c r="W48" s="42"/>
      <c r="X48" s="42"/>
      <c r="Y48" s="42"/>
      <c r="Z48" s="42">
        <v>1</v>
      </c>
      <c r="AA48" s="42"/>
      <c r="AB48" s="42"/>
      <c r="AC48" s="43">
        <f>表1_343567[[#This Row],[列3]]+E48-F48+G48-H48+I48-J48+K48-L48+M48-N48+O48-P48+Q48-R48+S48-T48+U48-V48+W48-X48+Y48-Z48+AA48-AB48</f>
        <v>1</v>
      </c>
    </row>
    <row r="49" customHeight="1" spans="1:29">
      <c r="A49" s="52"/>
      <c r="B49" s="55" t="s">
        <v>278</v>
      </c>
      <c r="C49" s="87" t="s">
        <v>114</v>
      </c>
      <c r="D49" s="42">
        <v>0</v>
      </c>
      <c r="E49" s="42">
        <v>2</v>
      </c>
      <c r="F49" s="42"/>
      <c r="G49" s="42"/>
      <c r="H49" s="42"/>
      <c r="I49" s="42">
        <v>2</v>
      </c>
      <c r="J49" s="42">
        <v>1</v>
      </c>
      <c r="K49" s="42">
        <v>2</v>
      </c>
      <c r="L49" s="42">
        <v>1</v>
      </c>
      <c r="M49" s="42"/>
      <c r="N49" s="42"/>
      <c r="O49" s="95"/>
      <c r="P49" s="95"/>
      <c r="Q49" s="42"/>
      <c r="R49" s="42"/>
      <c r="S49" s="42"/>
      <c r="T49" s="42"/>
      <c r="U49" s="42"/>
      <c r="V49" s="42">
        <v>1</v>
      </c>
      <c r="W49" s="42"/>
      <c r="X49" s="42"/>
      <c r="Y49" s="42"/>
      <c r="Z49" s="42"/>
      <c r="AA49" s="42"/>
      <c r="AB49" s="42"/>
      <c r="AC49" s="43">
        <f>表1_343567[[#This Row],[列3]]+E49-F49+G49-H49+I49-J49+K49-L49+M49-N49+O49-P49+Q49-R49+S49-T49+U49-V49+W49-X49+Y49-Z49+AA49-AB49</f>
        <v>3</v>
      </c>
    </row>
    <row r="50" customHeight="1" spans="1:29">
      <c r="A50" s="52"/>
      <c r="B50" s="55"/>
      <c r="C50" s="87" t="s">
        <v>229</v>
      </c>
      <c r="D50" s="42">
        <v>0</v>
      </c>
      <c r="E50" s="42"/>
      <c r="F50" s="42"/>
      <c r="G50" s="42"/>
      <c r="H50" s="42"/>
      <c r="I50" s="42"/>
      <c r="J50" s="42"/>
      <c r="K50" s="42">
        <v>1</v>
      </c>
      <c r="L50" s="42">
        <v>2</v>
      </c>
      <c r="M50" s="42"/>
      <c r="N50" s="42"/>
      <c r="O50" s="95"/>
      <c r="P50" s="95">
        <v>2</v>
      </c>
      <c r="Q50" s="42"/>
      <c r="R50" s="42">
        <v>1</v>
      </c>
      <c r="S50" s="42"/>
      <c r="T50" s="42"/>
      <c r="U50" s="42"/>
      <c r="V50" s="42"/>
      <c r="W50" s="42"/>
      <c r="X50" s="42"/>
      <c r="Y50" s="42"/>
      <c r="Z50" s="42"/>
      <c r="AA50" s="42">
        <v>1</v>
      </c>
      <c r="AB50" s="42"/>
      <c r="AC50" s="43">
        <f>表1_343567[[#This Row],[列3]]+E50-F50+G50-H50+I50-J50+K50-L50+M50-N50+O50-P50+Q50-R50+S50-T50+U50-V50+W50-X50+Y50-Z50+AA50-AB50</f>
        <v>-3</v>
      </c>
    </row>
    <row r="51" customHeight="1" spans="1:29">
      <c r="A51" s="52"/>
      <c r="B51" s="55"/>
      <c r="C51" s="87" t="s">
        <v>174</v>
      </c>
      <c r="D51" s="42">
        <v>0</v>
      </c>
      <c r="E51" s="42">
        <v>1</v>
      </c>
      <c r="F51" s="42">
        <v>2</v>
      </c>
      <c r="G51" s="42"/>
      <c r="H51" s="42">
        <v>1</v>
      </c>
      <c r="I51" s="42"/>
      <c r="J51" s="42"/>
      <c r="K51" s="42"/>
      <c r="L51" s="42">
        <v>0.5</v>
      </c>
      <c r="M51" s="42"/>
      <c r="N51" s="42"/>
      <c r="O51" s="95"/>
      <c r="P51" s="95"/>
      <c r="Q51" s="42"/>
      <c r="R51" s="42"/>
      <c r="S51" s="42">
        <v>6</v>
      </c>
      <c r="T51" s="42"/>
      <c r="U51" s="42">
        <v>11</v>
      </c>
      <c r="V51" s="42"/>
      <c r="W51" s="42"/>
      <c r="X51" s="42"/>
      <c r="Y51" s="42"/>
      <c r="Z51" s="42">
        <v>4</v>
      </c>
      <c r="AA51" s="42"/>
      <c r="AB51" s="42">
        <v>2</v>
      </c>
      <c r="AC51" s="43">
        <f>表1_343567[[#This Row],[列3]]+E51-F51+G51-H51+I51-J51+K51-L51+M51-N51+O51-P51+Q51-R51+S51-T51+U51-V51+W51-X51+Y51-Z51+AA51-AB51</f>
        <v>8.5</v>
      </c>
    </row>
    <row r="52" customHeight="1" spans="1:29">
      <c r="A52" s="52"/>
      <c r="B52" s="53" t="s">
        <v>269</v>
      </c>
      <c r="C52" s="48" t="s">
        <v>116</v>
      </c>
      <c r="D52" s="42">
        <v>0</v>
      </c>
      <c r="E52" s="42"/>
      <c r="F52" s="42"/>
      <c r="G52" s="42"/>
      <c r="H52" s="42"/>
      <c r="I52" s="42"/>
      <c r="J52" s="42"/>
      <c r="K52" s="42">
        <v>5</v>
      </c>
      <c r="L52" s="42"/>
      <c r="M52" s="42">
        <v>2</v>
      </c>
      <c r="N52" s="42"/>
      <c r="O52" s="95">
        <v>2</v>
      </c>
      <c r="P52" s="95"/>
      <c r="Q52" s="42"/>
      <c r="R52" s="42"/>
      <c r="S52" s="42">
        <v>8</v>
      </c>
      <c r="T52" s="42"/>
      <c r="U52" s="42">
        <v>3</v>
      </c>
      <c r="V52" s="42"/>
      <c r="W52" s="42">
        <v>3</v>
      </c>
      <c r="X52" s="42"/>
      <c r="Y52" s="42">
        <v>1</v>
      </c>
      <c r="Z52" s="42"/>
      <c r="AA52" s="42">
        <v>0.5</v>
      </c>
      <c r="AB52" s="42"/>
      <c r="AC52" s="43">
        <f>表1_343567[[#This Row],[列3]]+E52-F52+G52-H52+I52-J52+K52-L52+M52-N52+O52-P52+Q52-R52+S52-T52+U52-V52+W52-X52+Y52-Z52+AA52-AB52</f>
        <v>24.5</v>
      </c>
    </row>
    <row r="53" customHeight="1" spans="1:29">
      <c r="A53" s="52"/>
      <c r="B53" s="55"/>
      <c r="C53" s="48" t="s">
        <v>219</v>
      </c>
      <c r="D53" s="42">
        <v>0</v>
      </c>
      <c r="E53" s="42"/>
      <c r="F53" s="42"/>
      <c r="G53" s="42"/>
      <c r="H53" s="42"/>
      <c r="I53" s="42"/>
      <c r="J53" s="42"/>
      <c r="K53" s="42">
        <v>8</v>
      </c>
      <c r="L53" s="42"/>
      <c r="M53" s="42">
        <v>1</v>
      </c>
      <c r="N53" s="42"/>
      <c r="O53" s="95"/>
      <c r="P53" s="95"/>
      <c r="Q53" s="42"/>
      <c r="R53" s="42"/>
      <c r="S53" s="42"/>
      <c r="T53" s="42"/>
      <c r="U53" s="42"/>
      <c r="V53" s="42"/>
      <c r="W53" s="42">
        <v>1</v>
      </c>
      <c r="X53" s="42"/>
      <c r="Y53" s="42">
        <v>1</v>
      </c>
      <c r="Z53" s="42"/>
      <c r="AA53" s="42"/>
      <c r="AB53" s="42"/>
      <c r="AC53" s="43">
        <f>表1_343567[[#This Row],[列3]]+E53-F53+G53-H53+I53-J53+K53-L53+M53-N53+O53-P53+Q53-R53+S53-T53+U53-V53+W53-X53+Y53-Z53+AA53-AB53</f>
        <v>11</v>
      </c>
    </row>
    <row r="54" customHeight="1" spans="1:29">
      <c r="A54" s="52"/>
      <c r="B54" s="55"/>
      <c r="C54" s="48" t="s">
        <v>279</v>
      </c>
      <c r="D54" s="42"/>
      <c r="E54" s="42"/>
      <c r="F54" s="42"/>
      <c r="G54" s="42"/>
      <c r="H54" s="42"/>
      <c r="I54" s="42"/>
      <c r="J54" s="42"/>
      <c r="K54" s="42">
        <v>5</v>
      </c>
      <c r="L54" s="42">
        <v>1</v>
      </c>
      <c r="M54" s="42">
        <v>2</v>
      </c>
      <c r="N54" s="42"/>
      <c r="O54" s="95">
        <v>4</v>
      </c>
      <c r="P54" s="95"/>
      <c r="Q54" s="42">
        <v>5</v>
      </c>
      <c r="R54" s="42"/>
      <c r="S54" s="42">
        <v>2</v>
      </c>
      <c r="T54" s="42"/>
      <c r="U54" s="42">
        <v>6</v>
      </c>
      <c r="V54" s="42"/>
      <c r="W54" s="42">
        <v>1</v>
      </c>
      <c r="X54" s="42"/>
      <c r="Y54" s="42">
        <v>4</v>
      </c>
      <c r="Z54" s="42"/>
      <c r="AA54" s="42">
        <v>5</v>
      </c>
      <c r="AB54" s="42"/>
      <c r="AC54" s="43">
        <f>表1_343567[[#This Row],[列3]]+E54-F54+G54-H54+I54-J54+K54-L54+M54-N54+O54-P54+Q54-R54+S54-T54+U54-V54+W54-X54+Y54-Z54+AA54-AB54</f>
        <v>33</v>
      </c>
    </row>
    <row r="55" customHeight="1" spans="1:29">
      <c r="A55" s="52"/>
      <c r="B55" s="55"/>
      <c r="C55" s="48" t="s">
        <v>280</v>
      </c>
      <c r="D55" s="42">
        <v>0</v>
      </c>
      <c r="E55" s="42"/>
      <c r="F55" s="42"/>
      <c r="G55" s="42"/>
      <c r="H55" s="42"/>
      <c r="I55" s="42"/>
      <c r="J55" s="42"/>
      <c r="K55" s="42">
        <v>6</v>
      </c>
      <c r="L55" s="42"/>
      <c r="M55" s="42">
        <v>1</v>
      </c>
      <c r="N55" s="42"/>
      <c r="O55" s="95">
        <v>4</v>
      </c>
      <c r="P55" s="95"/>
      <c r="Q55" s="42">
        <v>4</v>
      </c>
      <c r="R55" s="42"/>
      <c r="S55" s="42"/>
      <c r="T55" s="42"/>
      <c r="U55" s="42">
        <v>9</v>
      </c>
      <c r="V55" s="42"/>
      <c r="W55" s="42"/>
      <c r="X55" s="42"/>
      <c r="Y55" s="42">
        <v>4</v>
      </c>
      <c r="Z55" s="42"/>
      <c r="AA55" s="42"/>
      <c r="AB55" s="42"/>
      <c r="AC55" s="43">
        <f>表1_343567[[#This Row],[列3]]+E55-F55+G55-H55+I55-J55+K55-L55+M55-N55+O55-P55+Q55-R55+S55-T55+U55-V55+W55-X55+Y55-Z55+AA55-AB55</f>
        <v>28</v>
      </c>
    </row>
    <row r="56" customHeight="1" spans="1:29">
      <c r="A56" s="52"/>
      <c r="B56" s="55"/>
      <c r="C56" s="48" t="s">
        <v>281</v>
      </c>
      <c r="D56" s="42"/>
      <c r="E56" s="42"/>
      <c r="F56" s="42"/>
      <c r="G56" s="42"/>
      <c r="H56" s="42"/>
      <c r="I56" s="42"/>
      <c r="J56" s="42"/>
      <c r="K56" s="42">
        <v>7</v>
      </c>
      <c r="L56" s="42"/>
      <c r="M56" s="42"/>
      <c r="N56" s="42"/>
      <c r="O56" s="95">
        <v>1</v>
      </c>
      <c r="P56" s="95"/>
      <c r="Q56" s="42"/>
      <c r="R56" s="42"/>
      <c r="S56" s="42"/>
      <c r="T56" s="42"/>
      <c r="U56" s="42"/>
      <c r="V56" s="42"/>
      <c r="W56" s="42"/>
      <c r="X56" s="42"/>
      <c r="Y56" s="42">
        <v>2</v>
      </c>
      <c r="Z56" s="42"/>
      <c r="AA56" s="42"/>
      <c r="AB56" s="42"/>
      <c r="AC56" s="43">
        <f>表1_343567[[#This Row],[列3]]+E56-F56+G56-H56+I56-J56+K56-L56+M56-N56+O56-P56+Q56-R56+S56-T56+U56-V56+W56-X56+Y56-Z56+AA56-AB56</f>
        <v>10</v>
      </c>
    </row>
    <row r="57" customHeight="1" spans="1:29">
      <c r="A57" s="52"/>
      <c r="B57" s="60"/>
      <c r="C57" s="48" t="s">
        <v>282</v>
      </c>
      <c r="D57" s="42"/>
      <c r="E57" s="42"/>
      <c r="F57" s="42"/>
      <c r="G57" s="42"/>
      <c r="H57" s="42"/>
      <c r="I57" s="42"/>
      <c r="J57" s="42"/>
      <c r="K57" s="42">
        <v>4</v>
      </c>
      <c r="L57" s="42"/>
      <c r="M57" s="42">
        <v>2</v>
      </c>
      <c r="N57" s="42"/>
      <c r="O57" s="95">
        <v>2</v>
      </c>
      <c r="P57" s="95"/>
      <c r="Q57" s="42"/>
      <c r="R57" s="42"/>
      <c r="S57" s="42"/>
      <c r="T57" s="42"/>
      <c r="U57" s="42">
        <v>9</v>
      </c>
      <c r="V57" s="42"/>
      <c r="W57" s="42"/>
      <c r="X57" s="42"/>
      <c r="Y57" s="42"/>
      <c r="Z57" s="42"/>
      <c r="AA57" s="42"/>
      <c r="AB57" s="42"/>
      <c r="AC57" s="43">
        <f>表1_343567[[#This Row],[列3]]+E57-F57+G57-H57+I57-J57+K57-L57+M57-N57+O57-P57+Q57-R57+S57-T57+U57-V57+W57-X57+Y57-Z57+AA57-AB57</f>
        <v>17</v>
      </c>
    </row>
    <row r="58" customHeight="1" spans="1:29">
      <c r="A58" s="52"/>
      <c r="B58" s="55" t="s">
        <v>270</v>
      </c>
      <c r="C58" s="48" t="s">
        <v>221</v>
      </c>
      <c r="D58" s="42">
        <v>0</v>
      </c>
      <c r="E58" s="42"/>
      <c r="F58" s="42"/>
      <c r="G58" s="42"/>
      <c r="H58" s="42"/>
      <c r="I58" s="42"/>
      <c r="J58" s="42"/>
      <c r="K58" s="42">
        <v>4</v>
      </c>
      <c r="L58" s="42">
        <v>1</v>
      </c>
      <c r="M58" s="42">
        <v>9</v>
      </c>
      <c r="N58" s="42"/>
      <c r="O58" s="95">
        <v>4</v>
      </c>
      <c r="P58" s="95"/>
      <c r="Q58" s="42">
        <v>2</v>
      </c>
      <c r="R58" s="42"/>
      <c r="S58" s="42"/>
      <c r="T58" s="42"/>
      <c r="U58" s="42"/>
      <c r="V58" s="42"/>
      <c r="W58" s="42">
        <v>2</v>
      </c>
      <c r="X58" s="42"/>
      <c r="Y58" s="42">
        <v>7</v>
      </c>
      <c r="Z58" s="42"/>
      <c r="AA58" s="42">
        <v>8</v>
      </c>
      <c r="AB58" s="42"/>
      <c r="AC58" s="43">
        <f>表1_343567[[#This Row],[列3]]+E58-F58+G58-H58+I58-J58+K58-L58+M58-N58+O58-P58+Q58-R58+S58-T58+U58-V58+W58-X58+Y58-Z58+AA58-AB58</f>
        <v>35</v>
      </c>
    </row>
    <row r="59" customHeight="1" spans="1:29">
      <c r="A59" s="52"/>
      <c r="B59" s="55"/>
      <c r="C59" s="48" t="s">
        <v>222</v>
      </c>
      <c r="D59" s="42">
        <v>0</v>
      </c>
      <c r="E59" s="42"/>
      <c r="F59" s="42"/>
      <c r="G59" s="42"/>
      <c r="H59" s="42"/>
      <c r="I59" s="42"/>
      <c r="J59" s="42"/>
      <c r="K59" s="42">
        <v>11</v>
      </c>
      <c r="L59" s="42">
        <v>1</v>
      </c>
      <c r="M59" s="42">
        <v>11</v>
      </c>
      <c r="N59" s="42">
        <v>1</v>
      </c>
      <c r="O59" s="95"/>
      <c r="P59" s="95"/>
      <c r="Q59" s="42"/>
      <c r="R59" s="42"/>
      <c r="S59" s="42">
        <v>2</v>
      </c>
      <c r="T59" s="42"/>
      <c r="U59" s="42"/>
      <c r="V59" s="42"/>
      <c r="W59" s="42"/>
      <c r="X59" s="42"/>
      <c r="Y59" s="42">
        <v>7</v>
      </c>
      <c r="Z59" s="42"/>
      <c r="AA59" s="42">
        <v>6</v>
      </c>
      <c r="AB59" s="42"/>
      <c r="AC59" s="43">
        <f>表1_343567[[#This Row],[列3]]+E59-F59+G59-H59+I59-J59+K59-L59+M59-N59+O59-P59+Q59-R59+S59-T59+U59-V59+W59-X59+Y59-Z59+AA59-AB59</f>
        <v>35</v>
      </c>
    </row>
    <row r="60" customHeight="1" spans="1:29">
      <c r="A60" s="52"/>
      <c r="B60" s="60"/>
      <c r="C60" s="48" t="s">
        <v>107</v>
      </c>
      <c r="D60" s="42">
        <v>0</v>
      </c>
      <c r="E60" s="42"/>
      <c r="F60" s="42"/>
      <c r="G60" s="42"/>
      <c r="H60" s="42"/>
      <c r="I60" s="42"/>
      <c r="J60" s="42"/>
      <c r="K60" s="42">
        <v>11</v>
      </c>
      <c r="L60" s="42">
        <v>3</v>
      </c>
      <c r="M60" s="42">
        <v>9</v>
      </c>
      <c r="N60" s="42">
        <v>6</v>
      </c>
      <c r="O60" s="95">
        <v>5</v>
      </c>
      <c r="P60" s="95">
        <v>5</v>
      </c>
      <c r="Q60" s="42">
        <v>6</v>
      </c>
      <c r="R60" s="42">
        <v>3</v>
      </c>
      <c r="S60" s="42"/>
      <c r="T60" s="42"/>
      <c r="U60" s="42"/>
      <c r="V60" s="42">
        <v>1</v>
      </c>
      <c r="W60" s="42"/>
      <c r="X60" s="42"/>
      <c r="Y60" s="42">
        <v>8</v>
      </c>
      <c r="Z60" s="42"/>
      <c r="AA60" s="42">
        <v>5</v>
      </c>
      <c r="AB60" s="42">
        <v>5</v>
      </c>
      <c r="AC60" s="43">
        <f>表1_343567[[#This Row],[列3]]+E60-F60+G60-H60+I60-J60+K60-L60+M60-N60+O60-P60+Q60-R60+S60-T60+U60-V60+W60-X60+Y60-Z60+AA60-AB60</f>
        <v>21</v>
      </c>
    </row>
    <row r="61" customHeight="1" spans="1:29">
      <c r="A61" s="52"/>
      <c r="B61" s="55" t="s">
        <v>271</v>
      </c>
      <c r="C61" s="48" t="s">
        <v>119</v>
      </c>
      <c r="D61" s="42">
        <v>0</v>
      </c>
      <c r="E61" s="42"/>
      <c r="F61" s="42"/>
      <c r="G61" s="42"/>
      <c r="H61" s="42"/>
      <c r="I61" s="42"/>
      <c r="J61" s="42"/>
      <c r="K61" s="42">
        <v>6</v>
      </c>
      <c r="L61" s="42"/>
      <c r="M61" s="42">
        <v>1</v>
      </c>
      <c r="N61" s="42"/>
      <c r="O61" s="95"/>
      <c r="P61" s="95"/>
      <c r="Q61" s="42"/>
      <c r="R61" s="42"/>
      <c r="S61" s="42"/>
      <c r="T61" s="42"/>
      <c r="U61" s="42">
        <v>1</v>
      </c>
      <c r="V61" s="42"/>
      <c r="W61" s="42">
        <v>4</v>
      </c>
      <c r="X61" s="42"/>
      <c r="Y61" s="42">
        <v>3</v>
      </c>
      <c r="Z61" s="42"/>
      <c r="AA61" s="42">
        <v>5</v>
      </c>
      <c r="AB61" s="42"/>
      <c r="AC61" s="43">
        <f>表1_343567[[#This Row],[列3]]+E61-F61+G61-H61+I61-J61+K61-L61+M61-N61+O61-P61+Q61-R61+S61-T61+U61-V61+W61-X61+Y61-Z61+AA61-AB61</f>
        <v>20</v>
      </c>
    </row>
    <row r="62" customHeight="1" spans="1:29">
      <c r="A62" s="52"/>
      <c r="B62" s="60"/>
      <c r="C62" s="48" t="s">
        <v>120</v>
      </c>
      <c r="D62" s="42">
        <v>0</v>
      </c>
      <c r="E62" s="42"/>
      <c r="F62" s="42"/>
      <c r="G62" s="42"/>
      <c r="H62" s="42"/>
      <c r="I62" s="42"/>
      <c r="J62" s="42"/>
      <c r="K62" s="42">
        <v>3</v>
      </c>
      <c r="L62" s="42"/>
      <c r="M62" s="42">
        <v>3</v>
      </c>
      <c r="N62" s="42"/>
      <c r="O62" s="95"/>
      <c r="P62" s="95"/>
      <c r="Q62" s="42"/>
      <c r="R62" s="42"/>
      <c r="S62" s="42"/>
      <c r="T62" s="42"/>
      <c r="U62" s="42">
        <v>3</v>
      </c>
      <c r="V62" s="42"/>
      <c r="W62" s="42">
        <v>2</v>
      </c>
      <c r="X62" s="42"/>
      <c r="Y62" s="42">
        <v>4</v>
      </c>
      <c r="Z62" s="42"/>
      <c r="AA62" s="42">
        <v>3</v>
      </c>
      <c r="AB62" s="42"/>
      <c r="AC62" s="43">
        <f>表1_343567[[#This Row],[列3]]+E62-F62+G62-H62+I62-J62+K62-L62+M62-N62+O62-P62+Q62-R62+S62-T62+U62-V62+W62-X62+Y62-Z62+AA62-AB62</f>
        <v>18</v>
      </c>
    </row>
    <row r="63" customHeight="1" spans="1:29">
      <c r="A63" s="52"/>
      <c r="B63" s="52" t="s">
        <v>283</v>
      </c>
      <c r="C63" s="87" t="s">
        <v>44</v>
      </c>
      <c r="D63" s="42">
        <v>0</v>
      </c>
      <c r="E63" s="42">
        <v>11</v>
      </c>
      <c r="F63" s="42"/>
      <c r="G63" s="42">
        <v>11</v>
      </c>
      <c r="H63" s="42"/>
      <c r="I63" s="42">
        <v>5</v>
      </c>
      <c r="J63" s="42">
        <v>1</v>
      </c>
      <c r="K63" s="42"/>
      <c r="L63" s="42"/>
      <c r="M63" s="42">
        <v>4</v>
      </c>
      <c r="N63" s="42"/>
      <c r="O63" s="95">
        <v>12</v>
      </c>
      <c r="P63" s="95"/>
      <c r="Q63" s="42">
        <v>2</v>
      </c>
      <c r="R63" s="42">
        <v>2.5</v>
      </c>
      <c r="S63" s="42">
        <v>9</v>
      </c>
      <c r="T63" s="42"/>
      <c r="U63" s="42">
        <v>6</v>
      </c>
      <c r="V63" s="42">
        <v>1</v>
      </c>
      <c r="W63" s="42">
        <v>4</v>
      </c>
      <c r="X63" s="42"/>
      <c r="Y63" s="42">
        <v>6</v>
      </c>
      <c r="Z63" s="42">
        <v>8</v>
      </c>
      <c r="AA63" s="42"/>
      <c r="AB63" s="42"/>
      <c r="AC63" s="43">
        <f>表1_343567[[#This Row],[列3]]+E63-F63+G63-H63+I63-J63+K63-L63+M63-N63+O63-P63+Q63-R63+S63-T63+U63-V63+W63-X63+Y63-Z63+AA63-AB63</f>
        <v>57.5</v>
      </c>
    </row>
    <row r="64" customHeight="1" spans="1:29">
      <c r="A64" s="52"/>
      <c r="B64" s="52"/>
      <c r="C64" s="87" t="s">
        <v>111</v>
      </c>
      <c r="D64" s="42">
        <v>0</v>
      </c>
      <c r="E64" s="42">
        <v>7</v>
      </c>
      <c r="F64" s="42">
        <v>7</v>
      </c>
      <c r="G64" s="42"/>
      <c r="H64" s="42">
        <v>8</v>
      </c>
      <c r="I64" s="42">
        <v>3</v>
      </c>
      <c r="J64" s="42">
        <v>1</v>
      </c>
      <c r="K64" s="42">
        <v>10</v>
      </c>
      <c r="L64" s="42">
        <v>1</v>
      </c>
      <c r="M64" s="42">
        <v>8</v>
      </c>
      <c r="N64" s="42">
        <v>3</v>
      </c>
      <c r="O64" s="95">
        <v>10</v>
      </c>
      <c r="P64" s="95"/>
      <c r="Q64" s="73">
        <v>4</v>
      </c>
      <c r="R64" s="42">
        <v>4</v>
      </c>
      <c r="S64" s="42">
        <v>8</v>
      </c>
      <c r="T64" s="42">
        <v>3</v>
      </c>
      <c r="U64" s="42">
        <v>6</v>
      </c>
      <c r="V64" s="42">
        <v>3</v>
      </c>
      <c r="W64" s="42">
        <v>6</v>
      </c>
      <c r="X64" s="42"/>
      <c r="Y64" s="42">
        <v>4</v>
      </c>
      <c r="Z64" s="42"/>
      <c r="AA64" s="42"/>
      <c r="AB64" s="42"/>
      <c r="AC64" s="43">
        <f>表1_343567[[#This Row],[列3]]+E64-F64+G64-H64+I64-J64+K64-L64+M64-N64+O64-P64+Q64-R64+S64-T64+U64-V64+W64-X64+Y64-Z64+AA64-AB64</f>
        <v>36</v>
      </c>
    </row>
    <row r="65" customHeight="1" spans="1:29">
      <c r="A65" s="52"/>
      <c r="B65" s="52"/>
      <c r="C65" s="48" t="s">
        <v>284</v>
      </c>
      <c r="D65" s="42"/>
      <c r="E65" s="42"/>
      <c r="F65" s="42"/>
      <c r="G65" s="42"/>
      <c r="H65" s="42"/>
      <c r="I65" s="42"/>
      <c r="J65" s="42"/>
      <c r="K65" s="42"/>
      <c r="L65" s="42"/>
      <c r="M65" s="42">
        <v>4</v>
      </c>
      <c r="N65" s="42"/>
      <c r="O65" s="95">
        <v>12</v>
      </c>
      <c r="P65" s="95"/>
      <c r="Q65" s="42">
        <v>6</v>
      </c>
      <c r="R65" s="42"/>
      <c r="S65" s="42">
        <v>2.5</v>
      </c>
      <c r="T65" s="42">
        <v>1</v>
      </c>
      <c r="U65" s="42">
        <v>4</v>
      </c>
      <c r="V65" s="42"/>
      <c r="W65" s="42">
        <v>5</v>
      </c>
      <c r="X65" s="42"/>
      <c r="Y65" s="42"/>
      <c r="Z65" s="42"/>
      <c r="AA65" s="42">
        <v>4</v>
      </c>
      <c r="AB65" s="42"/>
      <c r="AC65" s="43">
        <f>表1_343567[[#This Row],[列3]]+E65-F65+G65-H65+I65-J65+K65-L65+M65-N65+O65-P65+Q65-R65+S65-T65+U65-V65+W65-X65+Y65-Z65+AA65-AB65</f>
        <v>36.5</v>
      </c>
    </row>
    <row r="66" customHeight="1" spans="1:29">
      <c r="A66" s="52"/>
      <c r="B66" s="52"/>
      <c r="C66" s="48" t="s">
        <v>285</v>
      </c>
      <c r="D66" s="42">
        <v>0</v>
      </c>
      <c r="E66" s="42"/>
      <c r="F66" s="42"/>
      <c r="G66" s="42"/>
      <c r="H66" s="42"/>
      <c r="I66" s="42"/>
      <c r="J66" s="42"/>
      <c r="K66" s="42">
        <v>9</v>
      </c>
      <c r="L66" s="42"/>
      <c r="M66" s="42">
        <v>10</v>
      </c>
      <c r="N66" s="42"/>
      <c r="O66" s="95">
        <v>12</v>
      </c>
      <c r="P66" s="95"/>
      <c r="Q66" s="42">
        <v>7</v>
      </c>
      <c r="R66" s="42"/>
      <c r="S66" s="42">
        <v>8</v>
      </c>
      <c r="T66" s="42"/>
      <c r="U66" s="42">
        <v>10</v>
      </c>
      <c r="V66" s="42"/>
      <c r="W66" s="42">
        <v>6</v>
      </c>
      <c r="X66" s="42"/>
      <c r="Y66" s="42"/>
      <c r="Z66" s="42"/>
      <c r="AA66" s="42">
        <v>3</v>
      </c>
      <c r="AB66" s="42">
        <v>2</v>
      </c>
      <c r="AC66" s="43">
        <f>表1_343567[[#This Row],[列3]]+E66-F66+G66-H66+I66-J66+K66-L66+M66-N66+O66-P66+Q66-R66+S66-T66+U66-V66+W66-X66+Y66-Z66+AA66-AB66</f>
        <v>63</v>
      </c>
    </row>
    <row r="67" customHeight="1" spans="1:29">
      <c r="A67" s="52"/>
      <c r="B67" s="52"/>
      <c r="C67" s="48" t="s">
        <v>286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95"/>
      <c r="P67" s="95"/>
      <c r="Q67" s="42"/>
      <c r="R67" s="42"/>
      <c r="S67" s="42"/>
      <c r="T67" s="42"/>
      <c r="U67" s="42"/>
      <c r="V67" s="42"/>
      <c r="W67" s="42">
        <v>3</v>
      </c>
      <c r="X67" s="42"/>
      <c r="Y67" s="42">
        <v>9</v>
      </c>
      <c r="Z67" s="42"/>
      <c r="AA67" s="42"/>
      <c r="AB67" s="42"/>
      <c r="AC67" s="43">
        <f>表1_343567[[#This Row],[列3]]+E67-F67+G67-H67+I67-J67+K67-L67+M67-N67+O67-P67+Q67-R67+S67-T67+U67-V67+W67-X67+Y67-Z67+AA67-AB67</f>
        <v>12</v>
      </c>
    </row>
    <row r="68" customHeight="1" spans="1:29">
      <c r="A68" s="52"/>
      <c r="B68" s="52" t="s">
        <v>287</v>
      </c>
      <c r="C68" s="48" t="s">
        <v>110</v>
      </c>
      <c r="D68" s="42">
        <v>0</v>
      </c>
      <c r="E68" s="42">
        <v>7</v>
      </c>
      <c r="F68" s="42">
        <v>2</v>
      </c>
      <c r="G68" s="42">
        <v>2</v>
      </c>
      <c r="H68" s="42">
        <v>1</v>
      </c>
      <c r="I68" s="42">
        <v>6</v>
      </c>
      <c r="J68" s="42">
        <v>3</v>
      </c>
      <c r="K68" s="42">
        <v>11</v>
      </c>
      <c r="L68" s="42">
        <v>2</v>
      </c>
      <c r="M68" s="42">
        <v>10</v>
      </c>
      <c r="N68" s="42">
        <v>2</v>
      </c>
      <c r="O68" s="95">
        <v>2</v>
      </c>
      <c r="P68" s="95">
        <v>3</v>
      </c>
      <c r="Q68" s="42">
        <v>4</v>
      </c>
      <c r="R68" s="42">
        <v>6</v>
      </c>
      <c r="S68" s="42"/>
      <c r="T68" s="42">
        <v>1</v>
      </c>
      <c r="U68" s="42">
        <v>5</v>
      </c>
      <c r="V68" s="42">
        <v>1</v>
      </c>
      <c r="W68" s="42">
        <v>1</v>
      </c>
      <c r="X68" s="42">
        <v>2</v>
      </c>
      <c r="Y68" s="42">
        <v>2</v>
      </c>
      <c r="Z68" s="42">
        <v>7</v>
      </c>
      <c r="AA68" s="42">
        <v>1</v>
      </c>
      <c r="AB68" s="42"/>
      <c r="AC68" s="43">
        <f>表1_343567[[#This Row],[列3]]+E68-F68+G68-H68+I68-J68+K68-L68+M68-N68+O68-P68+Q68-R68+S68-T68+U68-V68+W68-X68+Y68-Z68+AA68-AB68</f>
        <v>21</v>
      </c>
    </row>
    <row r="69" customHeight="1" spans="1:29">
      <c r="A69" s="52"/>
      <c r="B69" s="52"/>
      <c r="C69" s="48" t="s">
        <v>108</v>
      </c>
      <c r="D69" s="42">
        <v>0</v>
      </c>
      <c r="E69" s="42">
        <v>8</v>
      </c>
      <c r="F69" s="42">
        <v>5</v>
      </c>
      <c r="G69" s="42"/>
      <c r="H69" s="42">
        <v>6</v>
      </c>
      <c r="I69" s="42">
        <v>8</v>
      </c>
      <c r="J69" s="42"/>
      <c r="K69" s="42"/>
      <c r="L69" s="42">
        <v>16</v>
      </c>
      <c r="M69" s="42">
        <v>12</v>
      </c>
      <c r="N69" s="42"/>
      <c r="O69" s="95">
        <v>12</v>
      </c>
      <c r="P69" s="95"/>
      <c r="Q69" s="42">
        <v>8</v>
      </c>
      <c r="R69" s="42"/>
      <c r="S69" s="42">
        <v>10</v>
      </c>
      <c r="T69" s="42"/>
      <c r="U69" s="42">
        <v>11</v>
      </c>
      <c r="V69" s="42">
        <v>2</v>
      </c>
      <c r="W69" s="42">
        <v>3</v>
      </c>
      <c r="X69" s="42"/>
      <c r="Y69" s="42">
        <v>8</v>
      </c>
      <c r="Z69" s="42">
        <v>4</v>
      </c>
      <c r="AA69" s="42">
        <v>5</v>
      </c>
      <c r="AB69" s="42">
        <v>7</v>
      </c>
      <c r="AC69" s="43">
        <f>表1_343567[[#This Row],[列3]]+E69-F69+G69-H69+I69-J69+K69-L69+M69-N69+O69-P69+Q69-R69+S69-T69+U69-V69+W69-X69+Y69-Z69+AA69-AB69</f>
        <v>45</v>
      </c>
    </row>
    <row r="70" customHeight="1" spans="1:29">
      <c r="A70" s="52"/>
      <c r="B70" s="52"/>
      <c r="C70" s="48" t="s">
        <v>231</v>
      </c>
      <c r="D70" s="42">
        <v>0</v>
      </c>
      <c r="E70" s="42">
        <v>7</v>
      </c>
      <c r="F70" s="42">
        <v>5</v>
      </c>
      <c r="G70" s="42">
        <v>3</v>
      </c>
      <c r="H70" s="42">
        <v>4</v>
      </c>
      <c r="I70" s="42">
        <v>2</v>
      </c>
      <c r="J70" s="42">
        <v>2</v>
      </c>
      <c r="K70" s="42">
        <v>11</v>
      </c>
      <c r="L70" s="42"/>
      <c r="M70" s="42">
        <v>7</v>
      </c>
      <c r="N70" s="42">
        <v>2</v>
      </c>
      <c r="O70" s="95">
        <v>4</v>
      </c>
      <c r="P70" s="95">
        <v>4</v>
      </c>
      <c r="Q70" s="42">
        <v>6</v>
      </c>
      <c r="R70" s="42">
        <v>2</v>
      </c>
      <c r="S70" s="42">
        <v>2</v>
      </c>
      <c r="T70" s="42">
        <v>3</v>
      </c>
      <c r="U70" s="42">
        <v>8</v>
      </c>
      <c r="V70" s="42"/>
      <c r="W70" s="42">
        <v>6</v>
      </c>
      <c r="X70" s="42"/>
      <c r="Y70" s="42">
        <v>6</v>
      </c>
      <c r="Z70" s="42"/>
      <c r="AA70" s="42">
        <v>6</v>
      </c>
      <c r="AB70" s="42"/>
      <c r="AC70" s="43">
        <f>表1_343567[[#This Row],[列3]]+E70-F70+G70-H70+I70-J70+K70-L70+M70-N70+O70-P70+Q70-R70+S70-T70+U70-V70+W70-X70+Y70-Z70+AA70-AB70</f>
        <v>46</v>
      </c>
    </row>
    <row r="71" customHeight="1" spans="1:29">
      <c r="A71" s="52"/>
      <c r="B71" s="52"/>
      <c r="C71" s="48" t="s">
        <v>288</v>
      </c>
      <c r="D71" s="42"/>
      <c r="E71" s="42"/>
      <c r="F71" s="42"/>
      <c r="G71" s="42"/>
      <c r="H71" s="42"/>
      <c r="I71" s="42"/>
      <c r="J71" s="42"/>
      <c r="K71" s="42">
        <v>11</v>
      </c>
      <c r="L71" s="42"/>
      <c r="M71" s="42">
        <v>8</v>
      </c>
      <c r="N71" s="42">
        <v>5</v>
      </c>
      <c r="O71" s="95">
        <v>7</v>
      </c>
      <c r="P71" s="95">
        <v>3</v>
      </c>
      <c r="Q71" s="42">
        <v>6</v>
      </c>
      <c r="R71" s="42">
        <v>2</v>
      </c>
      <c r="S71" s="42">
        <v>10</v>
      </c>
      <c r="T71" s="42"/>
      <c r="U71" s="42">
        <v>11</v>
      </c>
      <c r="V71" s="42"/>
      <c r="W71" s="42">
        <v>4</v>
      </c>
      <c r="X71" s="42"/>
      <c r="Y71" s="42">
        <v>8</v>
      </c>
      <c r="Z71" s="42"/>
      <c r="AA71" s="42">
        <v>4</v>
      </c>
      <c r="AB71" s="42"/>
      <c r="AC71" s="43">
        <f>表1_343567[[#This Row],[列3]]+E71-F71+G71-H71+I71-J71+K71-L71+M71-N71+O71-P71+Q71-R71+S71-T71+U71-V71+W71-X71+Y71-Z71+AA71-AB71</f>
        <v>59</v>
      </c>
    </row>
    <row r="72" customHeight="1" spans="1:29">
      <c r="A72" s="52"/>
      <c r="B72" s="52"/>
      <c r="C72" s="48" t="s">
        <v>289</v>
      </c>
      <c r="D72" s="42"/>
      <c r="E72" s="42"/>
      <c r="F72" s="42"/>
      <c r="G72" s="42"/>
      <c r="H72" s="42"/>
      <c r="I72" s="42"/>
      <c r="J72" s="42"/>
      <c r="K72" s="42"/>
      <c r="L72" s="42"/>
      <c r="M72" s="42">
        <v>12</v>
      </c>
      <c r="N72" s="42"/>
      <c r="O72" s="95">
        <v>5</v>
      </c>
      <c r="P72" s="95">
        <v>3</v>
      </c>
      <c r="Q72" s="42">
        <v>4</v>
      </c>
      <c r="R72" s="42">
        <v>3</v>
      </c>
      <c r="S72" s="42">
        <v>7</v>
      </c>
      <c r="T72" s="42">
        <v>2</v>
      </c>
      <c r="U72" s="42">
        <v>11</v>
      </c>
      <c r="V72" s="42"/>
      <c r="W72" s="42"/>
      <c r="X72" s="42">
        <v>1</v>
      </c>
      <c r="Y72" s="42">
        <v>9</v>
      </c>
      <c r="Z72" s="42">
        <v>1</v>
      </c>
      <c r="AA72" s="42">
        <v>8</v>
      </c>
      <c r="AB72" s="42">
        <v>5</v>
      </c>
      <c r="AC72" s="43">
        <f>表1_343567[[#This Row],[列3]]+E72-F72+G72-H72+I72-J72+K72-L72+M72-N72+O72-P72+Q72-R72+S72-T72+U72-V72+W72-X72+Y72-Z72+AA72-AB72</f>
        <v>41</v>
      </c>
    </row>
    <row r="73" customHeight="1" spans="1:29">
      <c r="A73" s="52"/>
      <c r="B73" s="52"/>
      <c r="C73" s="48" t="s">
        <v>290</v>
      </c>
      <c r="D73" s="42"/>
      <c r="E73" s="42"/>
      <c r="F73" s="42"/>
      <c r="G73" s="42">
        <v>1</v>
      </c>
      <c r="H73" s="42"/>
      <c r="I73" s="42"/>
      <c r="J73" s="42"/>
      <c r="K73" s="42">
        <v>10</v>
      </c>
      <c r="L73" s="42"/>
      <c r="M73" s="42">
        <v>12</v>
      </c>
      <c r="N73" s="42"/>
      <c r="O73" s="95">
        <v>10</v>
      </c>
      <c r="P73" s="95"/>
      <c r="Q73" s="42">
        <v>6</v>
      </c>
      <c r="R73" s="42">
        <v>4</v>
      </c>
      <c r="S73" s="42">
        <v>7</v>
      </c>
      <c r="T73" s="42"/>
      <c r="U73" s="42">
        <v>11</v>
      </c>
      <c r="V73" s="42"/>
      <c r="W73" s="42">
        <v>19</v>
      </c>
      <c r="X73" s="42"/>
      <c r="Y73" s="42">
        <v>10</v>
      </c>
      <c r="Z73" s="42"/>
      <c r="AA73" s="42">
        <v>8</v>
      </c>
      <c r="AB73" s="42"/>
      <c r="AC73" s="43">
        <f>表1_343567[[#This Row],[列3]]+E73-F73+G73-H73+I73-J73+K73-L73+M73-N73+O73-P73+Q73-R73+S73-T73+U73-V73+W73-X73+Y73-Z73+AA73-AB73</f>
        <v>90</v>
      </c>
    </row>
    <row r="74" customHeight="1" spans="1:29">
      <c r="A74" s="52"/>
      <c r="B74" s="52"/>
      <c r="C74" s="48" t="s">
        <v>291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95"/>
      <c r="P74" s="95"/>
      <c r="Q74" s="42"/>
      <c r="R74" s="42"/>
      <c r="S74" s="42"/>
      <c r="T74" s="42"/>
      <c r="U74" s="42">
        <v>8</v>
      </c>
      <c r="V74" s="42"/>
      <c r="W74" s="42">
        <v>19</v>
      </c>
      <c r="X74" s="42"/>
      <c r="Y74" s="42">
        <v>4</v>
      </c>
      <c r="Z74" s="42">
        <v>2</v>
      </c>
      <c r="AA74" s="42">
        <v>8</v>
      </c>
      <c r="AB74" s="42"/>
      <c r="AC74" s="43">
        <f>表1_343567[[#This Row],[列3]]+E74-F74+G74-H74+I74-J74+K74-L74+M74-N74+O74-P74+Q74-R74+S74-T74+U74-V74+W74-X74+Y74-Z74+AA74-AB74</f>
        <v>37</v>
      </c>
    </row>
    <row r="75" customHeight="1" spans="1:29">
      <c r="A75" s="52"/>
      <c r="B75" s="52"/>
      <c r="C75" s="87" t="s">
        <v>223</v>
      </c>
      <c r="D75" s="42">
        <v>0</v>
      </c>
      <c r="E75" s="42"/>
      <c r="F75" s="42"/>
      <c r="G75" s="42"/>
      <c r="H75" s="42"/>
      <c r="I75" s="42"/>
      <c r="J75" s="42"/>
      <c r="K75" s="42"/>
      <c r="L75" s="42"/>
      <c r="M75" s="42">
        <v>4</v>
      </c>
      <c r="N75" s="42"/>
      <c r="O75" s="95">
        <v>9</v>
      </c>
      <c r="P75" s="95">
        <v>2</v>
      </c>
      <c r="Q75" s="42">
        <v>7</v>
      </c>
      <c r="R75" s="42"/>
      <c r="S75" s="42">
        <v>8</v>
      </c>
      <c r="T75" s="42"/>
      <c r="U75" s="42">
        <v>6</v>
      </c>
      <c r="V75" s="42"/>
      <c r="W75" s="42"/>
      <c r="X75" s="42"/>
      <c r="Y75" s="42">
        <v>3</v>
      </c>
      <c r="Z75" s="42"/>
      <c r="AA75" s="42">
        <v>8</v>
      </c>
      <c r="AB75" s="42"/>
      <c r="AC75" s="43">
        <f>表1_343567[[#This Row],[列3]]+E75-F75+G75-H75+I75-J75+K75-L75+M75-N75+O75-P75+Q75-R75+S75-T75+U75-V75+W75-X75+Y75-Z75+AA75-AB75</f>
        <v>43</v>
      </c>
    </row>
    <row r="76" customHeight="1" spans="1:29">
      <c r="A76" s="52" t="s">
        <v>178</v>
      </c>
      <c r="B76" s="52"/>
      <c r="C76" s="86" t="s">
        <v>60</v>
      </c>
      <c r="D76" s="42">
        <v>0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95"/>
      <c r="P76" s="95"/>
      <c r="Q76" s="42"/>
      <c r="R76" s="42"/>
      <c r="S76" s="42"/>
      <c r="T76" s="42"/>
      <c r="U76" s="42"/>
      <c r="V76" s="42"/>
      <c r="W76" s="42"/>
      <c r="X76" s="73"/>
      <c r="Y76" s="42"/>
      <c r="Z76" s="42"/>
      <c r="AA76" s="42"/>
      <c r="AB76" s="42"/>
      <c r="AC76" s="43">
        <v>0</v>
      </c>
    </row>
    <row r="77" customHeight="1" spans="1:30">
      <c r="A77" s="52"/>
      <c r="B77" s="52"/>
      <c r="C77" s="48" t="s">
        <v>124</v>
      </c>
      <c r="D77" s="42">
        <v>0</v>
      </c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95"/>
      <c r="P77" s="95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>
        <v>1</v>
      </c>
      <c r="AC77" s="43"/>
      <c r="AD77" t="s">
        <v>292</v>
      </c>
    </row>
    <row r="78" customHeight="1" spans="1:29">
      <c r="A78" s="52"/>
      <c r="B78" s="52"/>
      <c r="C78" s="48" t="s">
        <v>127</v>
      </c>
      <c r="D78" s="42">
        <v>0</v>
      </c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95"/>
      <c r="P78" s="95">
        <v>0.5</v>
      </c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>
        <v>1</v>
      </c>
      <c r="AC78" s="43">
        <v>0</v>
      </c>
    </row>
    <row r="79" customHeight="1" spans="1:29">
      <c r="A79" s="52"/>
      <c r="B79" s="52"/>
      <c r="C79" s="48" t="s">
        <v>236</v>
      </c>
      <c r="D79" s="42">
        <v>0</v>
      </c>
      <c r="E79" s="42"/>
      <c r="F79" s="42"/>
      <c r="G79" s="42"/>
      <c r="H79" s="42"/>
      <c r="I79" s="42"/>
      <c r="J79" s="42"/>
      <c r="K79" s="42"/>
      <c r="L79" s="42"/>
      <c r="M79" s="42"/>
      <c r="N79" s="42">
        <v>1</v>
      </c>
      <c r="O79" s="95"/>
      <c r="P79" s="95">
        <v>3</v>
      </c>
      <c r="Q79" s="42"/>
      <c r="R79" s="42">
        <v>3</v>
      </c>
      <c r="S79" s="42"/>
      <c r="T79" s="42">
        <v>1</v>
      </c>
      <c r="U79" s="42"/>
      <c r="V79" s="42">
        <v>1</v>
      </c>
      <c r="W79" s="42"/>
      <c r="X79" s="42">
        <v>1</v>
      </c>
      <c r="Y79" s="42"/>
      <c r="Z79" s="42">
        <v>2</v>
      </c>
      <c r="AA79" s="42"/>
      <c r="AB79" s="42">
        <v>1</v>
      </c>
      <c r="AC79" s="43">
        <v>-12</v>
      </c>
    </row>
    <row r="80" customHeight="1" spans="1:29">
      <c r="A80" s="52"/>
      <c r="B80" s="52"/>
      <c r="C80" s="48" t="s">
        <v>199</v>
      </c>
      <c r="D80" s="42">
        <v>0</v>
      </c>
      <c r="E80" s="42"/>
      <c r="F80" s="42"/>
      <c r="G80" s="42"/>
      <c r="H80" s="42"/>
      <c r="I80" s="42"/>
      <c r="J80" s="42"/>
      <c r="K80" s="42"/>
      <c r="L80" s="42">
        <v>1.5</v>
      </c>
      <c r="M80" s="42"/>
      <c r="N80" s="42"/>
      <c r="O80" s="95"/>
      <c r="P80" s="95"/>
      <c r="Q80" s="42"/>
      <c r="R80" s="42"/>
      <c r="S80" s="42"/>
      <c r="T80" s="42">
        <v>1</v>
      </c>
      <c r="U80" s="42"/>
      <c r="V80" s="42">
        <v>3.5</v>
      </c>
      <c r="W80" s="42"/>
      <c r="X80" s="42"/>
      <c r="Y80" s="42"/>
      <c r="Z80" s="42"/>
      <c r="AA80" s="42"/>
      <c r="AB80" s="42"/>
      <c r="AC80" s="43">
        <v>-4.5</v>
      </c>
    </row>
    <row r="81" customHeight="1" spans="1:29">
      <c r="A81" s="52"/>
      <c r="B81" s="52"/>
      <c r="C81" s="48" t="s">
        <v>237</v>
      </c>
      <c r="D81" s="42">
        <v>0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95">
        <v>1</v>
      </c>
      <c r="P81" s="95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3">
        <v>0</v>
      </c>
    </row>
    <row r="82" customHeight="1" spans="1:30">
      <c r="A82" s="52"/>
      <c r="B82" s="52"/>
      <c r="C82" s="48" t="s">
        <v>238</v>
      </c>
      <c r="D82" s="42">
        <v>0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95"/>
      <c r="P82" s="95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>
        <v>1</v>
      </c>
      <c r="AC82" s="43"/>
      <c r="AD82" t="s">
        <v>292</v>
      </c>
    </row>
    <row r="83" customHeight="1" spans="1:29">
      <c r="A83" s="52"/>
      <c r="B83" s="52"/>
      <c r="C83" s="48" t="s">
        <v>293</v>
      </c>
      <c r="D83" s="42">
        <v>0</v>
      </c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95"/>
      <c r="P83" s="95"/>
      <c r="Q83" s="42"/>
      <c r="R83" s="42">
        <v>1</v>
      </c>
      <c r="S83" s="42"/>
      <c r="T83" s="42">
        <v>1</v>
      </c>
      <c r="U83" s="42"/>
      <c r="V83" s="42">
        <v>3</v>
      </c>
      <c r="W83" s="42"/>
      <c r="X83" s="42"/>
      <c r="Y83" s="42"/>
      <c r="Z83" s="42"/>
      <c r="AA83" s="42"/>
      <c r="AB83" s="42">
        <v>0.5</v>
      </c>
      <c r="AC83" s="43">
        <v>-5</v>
      </c>
    </row>
    <row r="84" customHeight="1" spans="1:29">
      <c r="A84" s="52"/>
      <c r="B84" s="52"/>
      <c r="C84" s="48" t="s">
        <v>294</v>
      </c>
      <c r="D84" s="42">
        <v>0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95"/>
      <c r="P84" s="95"/>
      <c r="Q84" s="42"/>
      <c r="R84" s="42">
        <v>1</v>
      </c>
      <c r="S84" s="42"/>
      <c r="T84" s="42"/>
      <c r="U84" s="42"/>
      <c r="V84" s="42">
        <v>1</v>
      </c>
      <c r="W84" s="42"/>
      <c r="X84" s="42"/>
      <c r="Y84" s="42"/>
      <c r="Z84" s="42"/>
      <c r="AA84" s="42"/>
      <c r="AB84" s="42">
        <v>1</v>
      </c>
      <c r="AC84" s="43">
        <v>-2</v>
      </c>
    </row>
    <row r="85" customHeight="1" spans="1:29">
      <c r="A85" s="52"/>
      <c r="B85" s="52"/>
      <c r="C85" s="48" t="s">
        <v>295</v>
      </c>
      <c r="D85" s="42">
        <v>0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95"/>
      <c r="P85" s="95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3">
        <f>表1_343567[[#This Row],[列3]]+E85-F85+G85-H85+I85-J85+K85-L85+M85-N85+O85-P85+Q85-R85+S85-T85+U85-V85+W85-X85+Y85-Z85+AA85-AB85</f>
        <v>0</v>
      </c>
    </row>
    <row r="86" customHeight="1" spans="1:29">
      <c r="A86" s="55" t="s">
        <v>296</v>
      </c>
      <c r="B86" s="52"/>
      <c r="C86" s="48" t="s">
        <v>81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95"/>
      <c r="P86" s="95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3"/>
    </row>
    <row r="87" customHeight="1" spans="1:29">
      <c r="A87" s="55"/>
      <c r="B87" s="52"/>
      <c r="C87" s="48" t="s">
        <v>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95"/>
      <c r="P87" s="95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3"/>
    </row>
    <row r="88" customHeight="1" spans="1:29">
      <c r="A88" s="55"/>
      <c r="B88" s="122"/>
      <c r="C88" s="48" t="s">
        <v>122</v>
      </c>
      <c r="D88" s="42">
        <v>0</v>
      </c>
      <c r="E88" s="42"/>
      <c r="F88" s="42"/>
      <c r="G88" s="42"/>
      <c r="H88" s="42"/>
      <c r="I88" s="42"/>
      <c r="J88" s="42"/>
      <c r="K88" s="42"/>
      <c r="L88" s="42"/>
      <c r="M88" s="42">
        <v>1</v>
      </c>
      <c r="N88" s="42">
        <v>1</v>
      </c>
      <c r="O88" s="95">
        <v>9</v>
      </c>
      <c r="P88" s="95"/>
      <c r="Q88" s="42"/>
      <c r="R88" s="42"/>
      <c r="S88" s="42"/>
      <c r="T88" s="42">
        <v>5</v>
      </c>
      <c r="U88" s="42"/>
      <c r="V88" s="42">
        <v>2</v>
      </c>
      <c r="W88" s="42"/>
      <c r="X88" s="42"/>
      <c r="Y88" s="42"/>
      <c r="Z88" s="42"/>
      <c r="AA88" s="42"/>
      <c r="AB88" s="42">
        <v>1</v>
      </c>
      <c r="AC88" s="43">
        <f>表1_343567[[#This Row],[列3]]+E88-F88+G88-H88+I88-J88+K88-L88+M88-N88+O88-P88+Q88-R88+S88-T88+U88-V88+W88-X88+Y88-Z88+AA88-AB88</f>
        <v>1</v>
      </c>
    </row>
    <row r="89" customHeight="1" spans="1:29">
      <c r="A89" s="55"/>
      <c r="B89" s="103" t="s">
        <v>251</v>
      </c>
      <c r="C89" s="48" t="s">
        <v>40</v>
      </c>
      <c r="D89" s="42">
        <v>0</v>
      </c>
      <c r="E89" s="42">
        <v>11</v>
      </c>
      <c r="F89" s="42"/>
      <c r="G89" s="42">
        <v>13</v>
      </c>
      <c r="H89" s="42">
        <v>3</v>
      </c>
      <c r="I89" s="42">
        <v>4</v>
      </c>
      <c r="J89" s="42">
        <v>4</v>
      </c>
      <c r="K89" s="42">
        <v>2</v>
      </c>
      <c r="L89" s="42"/>
      <c r="M89" s="42"/>
      <c r="N89" s="42"/>
      <c r="O89" s="95">
        <v>1</v>
      </c>
      <c r="P89" s="95">
        <v>2</v>
      </c>
      <c r="Q89" s="42"/>
      <c r="R89" s="42">
        <v>2.5</v>
      </c>
      <c r="S89" s="42"/>
      <c r="T89" s="42"/>
      <c r="U89" s="42">
        <v>1</v>
      </c>
      <c r="V89" s="42">
        <v>1</v>
      </c>
      <c r="W89" s="42"/>
      <c r="X89" s="42">
        <v>11.5</v>
      </c>
      <c r="Y89" s="42"/>
      <c r="Z89" s="42">
        <v>1</v>
      </c>
      <c r="AA89" s="42"/>
      <c r="AB89" s="42"/>
      <c r="AC89" s="43">
        <f>表1_343567[[#This Row],[列3]]+E89-F89+G89-H89+I89-J89+K89-L89+M89-N89+O89-P89+Q89-R89+S89-T89+U89-V89+W89-X89+Y89-Z89+AA89-AB89</f>
        <v>7</v>
      </c>
    </row>
    <row r="90" customHeight="1" spans="1:29">
      <c r="A90" s="55"/>
      <c r="B90" s="103"/>
      <c r="C90" s="87" t="s">
        <v>186</v>
      </c>
      <c r="D90" s="42">
        <v>0</v>
      </c>
      <c r="E90" s="42">
        <v>11</v>
      </c>
      <c r="F90" s="42">
        <v>4</v>
      </c>
      <c r="G90" s="42">
        <v>3</v>
      </c>
      <c r="H90" s="42">
        <v>2</v>
      </c>
      <c r="I90" s="42">
        <v>8</v>
      </c>
      <c r="J90" s="42">
        <v>2</v>
      </c>
      <c r="K90" s="42">
        <v>11</v>
      </c>
      <c r="L90" s="42"/>
      <c r="M90" s="42">
        <v>1</v>
      </c>
      <c r="N90" s="42">
        <v>3</v>
      </c>
      <c r="O90" s="95">
        <v>3</v>
      </c>
      <c r="P90" s="95">
        <v>1</v>
      </c>
      <c r="Q90" s="42">
        <v>2</v>
      </c>
      <c r="R90" s="42"/>
      <c r="S90" s="42">
        <v>1</v>
      </c>
      <c r="T90" s="42">
        <v>2</v>
      </c>
      <c r="U90" s="42"/>
      <c r="V90" s="42">
        <v>2</v>
      </c>
      <c r="W90" s="42"/>
      <c r="X90" s="42"/>
      <c r="Y90" s="42">
        <v>2</v>
      </c>
      <c r="Z90" s="42"/>
      <c r="AA90" s="42"/>
      <c r="AB90" s="42">
        <v>0.5</v>
      </c>
      <c r="AC90" s="43">
        <f>表1_343567[[#This Row],[列3]]+E90-F90+G90-H90+I90-J90+K90-L90+M90-N90+O90-P90+Q90-R90+S90-T90+U90-V90+W90-X90+Y90-Z90+AA90-AB90</f>
        <v>25.5</v>
      </c>
    </row>
    <row r="91" customHeight="1" spans="1:29">
      <c r="A91" s="55"/>
      <c r="B91" s="103"/>
      <c r="C91" s="87" t="s">
        <v>188</v>
      </c>
      <c r="D91" s="42">
        <v>0</v>
      </c>
      <c r="E91" s="42">
        <v>6</v>
      </c>
      <c r="F91" s="42"/>
      <c r="G91" s="42">
        <v>2</v>
      </c>
      <c r="H91" s="42">
        <v>3</v>
      </c>
      <c r="I91" s="42">
        <v>8</v>
      </c>
      <c r="J91" s="42"/>
      <c r="K91" s="42">
        <v>10</v>
      </c>
      <c r="L91" s="42"/>
      <c r="M91" s="42">
        <v>3</v>
      </c>
      <c r="N91" s="42">
        <v>4</v>
      </c>
      <c r="O91" s="95">
        <v>2</v>
      </c>
      <c r="P91" s="95">
        <v>2</v>
      </c>
      <c r="Q91" s="42"/>
      <c r="R91" s="42"/>
      <c r="S91" s="42">
        <v>3</v>
      </c>
      <c r="T91" s="42">
        <v>1</v>
      </c>
      <c r="U91" s="42"/>
      <c r="V91" s="42">
        <v>1</v>
      </c>
      <c r="W91" s="42"/>
      <c r="X91" s="42">
        <v>1</v>
      </c>
      <c r="Y91" s="42"/>
      <c r="Z91" s="42"/>
      <c r="AA91" s="42">
        <v>1</v>
      </c>
      <c r="AB91" s="42">
        <v>1.5</v>
      </c>
      <c r="AC91" s="43">
        <f>表1_343567[[#This Row],[列3]]+E91-F91+G91-H91+I91-J91+K91-L91+M91-N91+O91-P91+Q91-R91+S91-T91+U91-V91+W91-X91+Y91-Z91+AA91-AB91</f>
        <v>21.5</v>
      </c>
    </row>
    <row r="92" customHeight="1" spans="1:29">
      <c r="A92" s="55"/>
      <c r="B92" s="103"/>
      <c r="C92" s="87" t="s">
        <v>205</v>
      </c>
      <c r="D92" s="42">
        <v>0</v>
      </c>
      <c r="E92" s="42">
        <v>9</v>
      </c>
      <c r="F92" s="42">
        <v>1</v>
      </c>
      <c r="G92" s="42">
        <v>5</v>
      </c>
      <c r="H92" s="42"/>
      <c r="I92" s="42">
        <v>8</v>
      </c>
      <c r="J92" s="42"/>
      <c r="K92" s="42">
        <v>11</v>
      </c>
      <c r="L92" s="42"/>
      <c r="M92" s="42">
        <v>12</v>
      </c>
      <c r="N92" s="42"/>
      <c r="O92" s="95">
        <v>10</v>
      </c>
      <c r="P92" s="95"/>
      <c r="Q92" s="42">
        <v>6</v>
      </c>
      <c r="R92" s="42"/>
      <c r="S92" s="42">
        <v>6</v>
      </c>
      <c r="T92" s="42">
        <v>4</v>
      </c>
      <c r="U92" s="42">
        <v>3</v>
      </c>
      <c r="V92" s="42">
        <v>1</v>
      </c>
      <c r="W92" s="42">
        <v>15</v>
      </c>
      <c r="X92" s="42"/>
      <c r="Y92" s="42">
        <v>2</v>
      </c>
      <c r="Z92" s="42"/>
      <c r="AA92" s="42">
        <v>4</v>
      </c>
      <c r="AB92" s="42">
        <v>1</v>
      </c>
      <c r="AC92" s="43">
        <f>表1_343567[[#This Row],[列3]]+E92-F92+G92-H92+I92-J92+K92-L92+M92-N92+O92-P92+Q92-R92+S92-T92+U92-V92+W92-X92+Y92-Z92+AA92-AB92</f>
        <v>84</v>
      </c>
    </row>
    <row r="93" customHeight="1" spans="1:29">
      <c r="A93" s="55"/>
      <c r="B93" s="103"/>
      <c r="C93" s="87" t="s">
        <v>207</v>
      </c>
      <c r="D93" s="42">
        <v>0</v>
      </c>
      <c r="E93" s="42">
        <v>11</v>
      </c>
      <c r="F93" s="42">
        <v>2</v>
      </c>
      <c r="G93" s="42">
        <v>5</v>
      </c>
      <c r="H93" s="42"/>
      <c r="I93" s="42">
        <v>8</v>
      </c>
      <c r="J93" s="42"/>
      <c r="K93" s="42">
        <v>8</v>
      </c>
      <c r="L93" s="42">
        <v>3</v>
      </c>
      <c r="M93" s="42">
        <v>6</v>
      </c>
      <c r="N93" s="42">
        <v>2</v>
      </c>
      <c r="O93" s="95">
        <v>7</v>
      </c>
      <c r="P93" s="95">
        <v>3</v>
      </c>
      <c r="Q93" s="42"/>
      <c r="R93" s="42">
        <v>13</v>
      </c>
      <c r="S93" s="42">
        <v>6</v>
      </c>
      <c r="T93" s="42"/>
      <c r="U93" s="42">
        <v>2</v>
      </c>
      <c r="V93" s="42">
        <v>1</v>
      </c>
      <c r="W93" s="42">
        <v>3</v>
      </c>
      <c r="X93" s="42"/>
      <c r="Y93" s="42">
        <v>6</v>
      </c>
      <c r="Z93" s="42">
        <v>2</v>
      </c>
      <c r="AA93" s="42">
        <v>4</v>
      </c>
      <c r="AB93" s="42">
        <v>0.5</v>
      </c>
      <c r="AC93" s="43">
        <f>表1_343567[[#This Row],[列3]]+E93-F93+G93-H93+I93-J93+K93-L93+M93-N93+O93-P93+Q93-R93+S93-T93+U93-V93+W93-X93+Y93-Z93+AA93-AB93</f>
        <v>39.5</v>
      </c>
    </row>
    <row r="94" customHeight="1" spans="1:29">
      <c r="A94" s="55"/>
      <c r="B94" s="103"/>
      <c r="C94" s="87" t="s">
        <v>206</v>
      </c>
      <c r="D94" s="42">
        <v>0</v>
      </c>
      <c r="E94" s="42">
        <v>4</v>
      </c>
      <c r="F94" s="42">
        <v>5</v>
      </c>
      <c r="G94" s="42">
        <v>9</v>
      </c>
      <c r="H94" s="42"/>
      <c r="I94" s="42">
        <v>8</v>
      </c>
      <c r="J94" s="42"/>
      <c r="K94" s="42">
        <v>6</v>
      </c>
      <c r="L94" s="42">
        <v>1</v>
      </c>
      <c r="M94" s="42">
        <v>4</v>
      </c>
      <c r="N94" s="42">
        <v>1</v>
      </c>
      <c r="O94" s="95">
        <v>5</v>
      </c>
      <c r="P94" s="95">
        <v>2</v>
      </c>
      <c r="Q94" s="42">
        <v>8</v>
      </c>
      <c r="R94" s="42"/>
      <c r="S94" s="42">
        <v>7</v>
      </c>
      <c r="T94" s="42">
        <v>3</v>
      </c>
      <c r="U94" s="42">
        <v>1</v>
      </c>
      <c r="V94" s="42">
        <v>3</v>
      </c>
      <c r="W94" s="42">
        <v>2</v>
      </c>
      <c r="X94" s="42"/>
      <c r="Y94" s="42">
        <v>2</v>
      </c>
      <c r="Z94" s="42">
        <v>2</v>
      </c>
      <c r="AA94" s="42"/>
      <c r="AB94" s="42"/>
      <c r="AC94" s="43">
        <f>表1_343567[[#This Row],[列3]]+E94-F94+G94-H94+I94-J94+K94-L94+M94-N94+O94-P94+Q94-R94+S94-T94+U94-V94+W94-X94+Y94-Z94+AA94-AB94</f>
        <v>39</v>
      </c>
    </row>
    <row r="95" customHeight="1" spans="1:29">
      <c r="A95" s="55"/>
      <c r="B95" s="103"/>
      <c r="C95" s="87" t="s">
        <v>204</v>
      </c>
      <c r="D95" s="42">
        <v>0</v>
      </c>
      <c r="E95" s="42">
        <v>3</v>
      </c>
      <c r="F95" s="42"/>
      <c r="G95" s="42">
        <v>4</v>
      </c>
      <c r="H95" s="42"/>
      <c r="I95" s="42">
        <v>2</v>
      </c>
      <c r="J95" s="42"/>
      <c r="K95" s="42"/>
      <c r="L95" s="42">
        <v>1</v>
      </c>
      <c r="M95" s="42"/>
      <c r="N95" s="42">
        <v>2</v>
      </c>
      <c r="O95" s="95"/>
      <c r="P95" s="95"/>
      <c r="Q95" s="42">
        <v>5</v>
      </c>
      <c r="R95" s="42"/>
      <c r="S95" s="42"/>
      <c r="T95" s="42">
        <v>3</v>
      </c>
      <c r="U95" s="42"/>
      <c r="V95" s="42"/>
      <c r="W95" s="42"/>
      <c r="X95" s="42"/>
      <c r="Y95" s="42">
        <v>4</v>
      </c>
      <c r="Z95" s="42">
        <v>1</v>
      </c>
      <c r="AA95" s="42">
        <v>2</v>
      </c>
      <c r="AB95" s="42">
        <v>1</v>
      </c>
      <c r="AC95" s="43">
        <f>表1_343567[[#This Row],[列3]]+E95-F95+G95-H95+I95-J95+K95-L95+M95-N95+O95-P95+Q95-R95+S95-T95+U95-V95+W95-X95+Y95-Z95+AA95-AB95</f>
        <v>12</v>
      </c>
    </row>
    <row r="96" customHeight="1" spans="1:29">
      <c r="A96" s="55"/>
      <c r="B96" s="103"/>
      <c r="C96" s="104" t="s">
        <v>253</v>
      </c>
      <c r="D96" s="42">
        <v>0</v>
      </c>
      <c r="E96" s="105">
        <v>2</v>
      </c>
      <c r="F96" s="105">
        <v>6</v>
      </c>
      <c r="G96" s="105">
        <v>11</v>
      </c>
      <c r="H96" s="105">
        <v>2</v>
      </c>
      <c r="I96" s="105">
        <v>5</v>
      </c>
      <c r="J96" s="105"/>
      <c r="K96" s="105">
        <v>4</v>
      </c>
      <c r="L96" s="105"/>
      <c r="M96" s="105">
        <v>1</v>
      </c>
      <c r="N96" s="105">
        <v>3</v>
      </c>
      <c r="O96" s="111">
        <v>5</v>
      </c>
      <c r="P96" s="111">
        <v>1</v>
      </c>
      <c r="Q96" s="105">
        <v>6</v>
      </c>
      <c r="R96" s="105">
        <v>2</v>
      </c>
      <c r="S96" s="105">
        <v>10</v>
      </c>
      <c r="T96" s="105"/>
      <c r="U96" s="105">
        <v>2</v>
      </c>
      <c r="V96" s="105">
        <v>3</v>
      </c>
      <c r="W96" s="105">
        <v>5</v>
      </c>
      <c r="X96" s="105">
        <v>1</v>
      </c>
      <c r="Y96" s="105">
        <v>6</v>
      </c>
      <c r="Z96" s="105">
        <v>6</v>
      </c>
      <c r="AA96" s="105">
        <v>6</v>
      </c>
      <c r="AB96" s="105">
        <v>2</v>
      </c>
      <c r="AC96" s="124">
        <f>表1_343567[[#This Row],[列3]]+E96-F96+G96-H96+I96-J96+K96-L96+M96-N96+O96-P96+Q96-R96+S96-T96+U96-V96+W96-X96+Y96-Z96+AA96-AB96</f>
        <v>37</v>
      </c>
    </row>
    <row r="97" customHeight="1" spans="1:29">
      <c r="A97" s="55"/>
      <c r="B97" s="103"/>
      <c r="C97" s="104" t="s">
        <v>255</v>
      </c>
      <c r="D97" s="42">
        <v>0</v>
      </c>
      <c r="E97" s="105">
        <v>8</v>
      </c>
      <c r="F97" s="105"/>
      <c r="G97" s="105">
        <v>4</v>
      </c>
      <c r="H97" s="105"/>
      <c r="I97" s="105">
        <v>6</v>
      </c>
      <c r="J97" s="105">
        <v>4</v>
      </c>
      <c r="K97" s="105"/>
      <c r="L97" s="105">
        <v>1</v>
      </c>
      <c r="M97" s="105">
        <v>7</v>
      </c>
      <c r="N97" s="105">
        <v>1</v>
      </c>
      <c r="O97" s="111"/>
      <c r="P97" s="111"/>
      <c r="Q97" s="105">
        <v>4</v>
      </c>
      <c r="R97" s="105">
        <v>2</v>
      </c>
      <c r="S97" s="105">
        <v>7</v>
      </c>
      <c r="T97" s="105">
        <v>1</v>
      </c>
      <c r="U97" s="105">
        <v>2</v>
      </c>
      <c r="V97" s="105">
        <v>1</v>
      </c>
      <c r="W97" s="105"/>
      <c r="X97" s="105"/>
      <c r="Y97" s="105">
        <v>7</v>
      </c>
      <c r="Z97" s="105">
        <v>1</v>
      </c>
      <c r="AA97" s="105">
        <v>4</v>
      </c>
      <c r="AB97" s="105"/>
      <c r="AC97" s="124">
        <f>表1_343567[[#This Row],[列3]]+E97-F97+G97-H97+I97-J97+K97-L97+M97-N97+O97-P97+Q97-R97+S97-T97+U97-V97+W97-X97+Y97-Z97+AA97-AB97</f>
        <v>38</v>
      </c>
    </row>
    <row r="98" customHeight="1" spans="1:29">
      <c r="A98" s="55"/>
      <c r="B98" s="103"/>
      <c r="C98" s="104" t="s">
        <v>254</v>
      </c>
      <c r="D98" s="42">
        <v>0</v>
      </c>
      <c r="E98" s="105">
        <v>11</v>
      </c>
      <c r="F98" s="105">
        <v>1</v>
      </c>
      <c r="G98" s="105">
        <v>2</v>
      </c>
      <c r="H98" s="105"/>
      <c r="I98" s="105">
        <v>6</v>
      </c>
      <c r="J98" s="105"/>
      <c r="K98" s="105">
        <v>6</v>
      </c>
      <c r="L98" s="105"/>
      <c r="M98" s="105">
        <v>6</v>
      </c>
      <c r="N98" s="105">
        <v>1</v>
      </c>
      <c r="O98" s="111">
        <v>3</v>
      </c>
      <c r="P98" s="111">
        <v>1</v>
      </c>
      <c r="Q98" s="105">
        <v>2</v>
      </c>
      <c r="R98" s="105"/>
      <c r="S98" s="105">
        <v>2</v>
      </c>
      <c r="T98" s="105">
        <v>2</v>
      </c>
      <c r="U98" s="105">
        <v>6</v>
      </c>
      <c r="V98" s="105"/>
      <c r="W98" s="105"/>
      <c r="X98" s="105"/>
      <c r="Y98" s="105">
        <v>5</v>
      </c>
      <c r="Z98" s="105">
        <v>1</v>
      </c>
      <c r="AA98" s="105">
        <v>2</v>
      </c>
      <c r="AB98" s="105"/>
      <c r="AC98" s="124">
        <f>表1_343567[[#This Row],[列3]]+E98-F98+G98-H98+I98-J98+K98-L98+M98-N98+O98-P98+Q98-R98+S98-T98+U98-V98+W98-X98+Y98-Z98+AA98-AB98</f>
        <v>45</v>
      </c>
    </row>
    <row r="99" customHeight="1" spans="1:29">
      <c r="A99" s="55"/>
      <c r="B99" s="103" t="s">
        <v>248</v>
      </c>
      <c r="C99" s="48" t="s">
        <v>147</v>
      </c>
      <c r="D99" s="42">
        <v>0</v>
      </c>
      <c r="E99" s="42">
        <v>2</v>
      </c>
      <c r="F99" s="42"/>
      <c r="G99" s="42">
        <v>2</v>
      </c>
      <c r="H99" s="42"/>
      <c r="I99" s="42"/>
      <c r="J99" s="42"/>
      <c r="K99" s="42">
        <v>4</v>
      </c>
      <c r="L99" s="42">
        <v>2</v>
      </c>
      <c r="M99" s="42">
        <v>1</v>
      </c>
      <c r="N99" s="42"/>
      <c r="O99" s="95">
        <v>7</v>
      </c>
      <c r="P99" s="95">
        <v>5</v>
      </c>
      <c r="Q99" s="42"/>
      <c r="R99" s="42"/>
      <c r="S99" s="42"/>
      <c r="T99" s="42">
        <v>1</v>
      </c>
      <c r="U99" s="42"/>
      <c r="V99" s="42"/>
      <c r="W99" s="42"/>
      <c r="X99" s="42"/>
      <c r="Y99" s="42"/>
      <c r="Z99" s="42"/>
      <c r="AA99" s="42"/>
      <c r="AB99" s="42">
        <v>3</v>
      </c>
      <c r="AC99" s="43">
        <f>表1_343567[[#This Row],[列3]]+E99-F99+G99-H99+I99-J99+K99-L99+M99-N99+O99-P99+Q99-R99+S99-T99+U99-V99+W99-X99+Y99-Z99+AA99-AB99</f>
        <v>5</v>
      </c>
    </row>
    <row r="100" customHeight="1" spans="1:29">
      <c r="A100" s="55"/>
      <c r="B100" s="103"/>
      <c r="C100" s="48" t="s">
        <v>69</v>
      </c>
      <c r="D100" s="42">
        <v>0</v>
      </c>
      <c r="E100" s="42">
        <v>8</v>
      </c>
      <c r="F100" s="42"/>
      <c r="G100" s="42">
        <v>2</v>
      </c>
      <c r="H100" s="42"/>
      <c r="I100" s="42"/>
      <c r="J100" s="42"/>
      <c r="K100" s="42"/>
      <c r="L100" s="42">
        <v>0.5</v>
      </c>
      <c r="M100" s="42"/>
      <c r="N100" s="42">
        <v>6</v>
      </c>
      <c r="O100" s="95"/>
      <c r="P100" s="95">
        <v>5</v>
      </c>
      <c r="Q100" s="42"/>
      <c r="R100" s="42"/>
      <c r="S100" s="42"/>
      <c r="T100" s="42"/>
      <c r="U100" s="42"/>
      <c r="V100" s="42">
        <v>1</v>
      </c>
      <c r="W100" s="42"/>
      <c r="X100" s="42"/>
      <c r="Y100" s="42"/>
      <c r="Z100" s="42">
        <v>7.5</v>
      </c>
      <c r="AA100" s="42">
        <v>4.5</v>
      </c>
      <c r="AB100" s="42">
        <v>1.5</v>
      </c>
      <c r="AC100" s="43">
        <f>表1_343567[[#This Row],[列3]]+E100-F100+G100-H100+I100-J100+K100-L100+M100-N100+O100-P100+Q100-R100+S100-T100+U100-V100+W100-X100+Y100-Z100+AA100-AB100</f>
        <v>-7</v>
      </c>
    </row>
    <row r="101" customHeight="1" spans="1:29">
      <c r="A101" s="55"/>
      <c r="B101" s="103"/>
      <c r="C101" s="42" t="s">
        <v>132</v>
      </c>
      <c r="D101" s="42">
        <v>0</v>
      </c>
      <c r="E101" s="42">
        <v>3</v>
      </c>
      <c r="F101" s="42"/>
      <c r="G101" s="42">
        <v>4</v>
      </c>
      <c r="H101" s="42"/>
      <c r="I101" s="42">
        <v>8</v>
      </c>
      <c r="J101" s="42"/>
      <c r="K101" s="42">
        <v>6</v>
      </c>
      <c r="L101" s="42"/>
      <c r="M101" s="42">
        <v>8</v>
      </c>
      <c r="N101" s="42"/>
      <c r="O101" s="95">
        <v>11</v>
      </c>
      <c r="P101" s="95"/>
      <c r="Q101" s="42">
        <v>4</v>
      </c>
      <c r="R101" s="42"/>
      <c r="S101" s="42">
        <v>2</v>
      </c>
      <c r="T101" s="42"/>
      <c r="U101" s="42"/>
      <c r="V101" s="42"/>
      <c r="W101" s="42"/>
      <c r="X101" s="42"/>
      <c r="Y101" s="42"/>
      <c r="Z101" s="42"/>
      <c r="AA101" s="42"/>
      <c r="AB101" s="42"/>
      <c r="AC101" s="43">
        <f>表1_343567[[#This Row],[列3]]+E101-F101+G101-H101+I101-J101+K101-L101+M101-N101+O101-P101+Q101-R101+S101-T101+U101-V101+W101-X101+Y101-Z101+AA101-AB101</f>
        <v>46</v>
      </c>
    </row>
    <row r="102" customHeight="1" spans="1:29">
      <c r="A102" s="55"/>
      <c r="B102" s="103"/>
      <c r="C102" s="87" t="s">
        <v>88</v>
      </c>
      <c r="D102" s="42">
        <v>0</v>
      </c>
      <c r="E102" s="42">
        <v>2</v>
      </c>
      <c r="F102" s="42"/>
      <c r="G102" s="42">
        <v>5</v>
      </c>
      <c r="H102" s="42"/>
      <c r="I102" s="42">
        <v>2</v>
      </c>
      <c r="J102" s="42">
        <v>0.5</v>
      </c>
      <c r="K102" s="42"/>
      <c r="L102" s="42"/>
      <c r="M102" s="42">
        <v>4</v>
      </c>
      <c r="N102" s="42">
        <v>1</v>
      </c>
      <c r="O102" s="95">
        <v>7</v>
      </c>
      <c r="P102" s="95">
        <v>6</v>
      </c>
      <c r="Q102" s="42">
        <v>6</v>
      </c>
      <c r="R102" s="42">
        <v>1</v>
      </c>
      <c r="S102" s="42">
        <v>8</v>
      </c>
      <c r="T102" s="42"/>
      <c r="U102" s="42">
        <v>2</v>
      </c>
      <c r="V102" s="42"/>
      <c r="W102" s="42">
        <v>1</v>
      </c>
      <c r="X102" s="42"/>
      <c r="Y102" s="42">
        <v>4</v>
      </c>
      <c r="Z102" s="42">
        <v>4</v>
      </c>
      <c r="AA102" s="42"/>
      <c r="AB102" s="42">
        <v>0.5</v>
      </c>
      <c r="AC102" s="43">
        <f>表1_343567[[#This Row],[列3]]+E102-F102+G102-H102+I102-J102+K102-L102+M102-N102+O102-P102+Q102-R102+S102-T102+U102-V102+W102-X102+Y102-Z102+AA102-AB102</f>
        <v>28</v>
      </c>
    </row>
    <row r="103" customHeight="1" spans="1:29">
      <c r="A103" s="55"/>
      <c r="B103" s="103"/>
      <c r="C103" s="87" t="s">
        <v>249</v>
      </c>
      <c r="D103" s="42">
        <v>0</v>
      </c>
      <c r="E103" s="42">
        <v>2</v>
      </c>
      <c r="F103" s="42"/>
      <c r="G103" s="42">
        <v>4</v>
      </c>
      <c r="H103" s="42"/>
      <c r="I103" s="42">
        <v>3</v>
      </c>
      <c r="J103" s="42"/>
      <c r="K103" s="42">
        <v>1</v>
      </c>
      <c r="L103" s="42">
        <v>1</v>
      </c>
      <c r="M103" s="42">
        <v>1</v>
      </c>
      <c r="N103" s="42">
        <v>1</v>
      </c>
      <c r="O103" s="95"/>
      <c r="P103" s="95">
        <v>1</v>
      </c>
      <c r="Q103" s="42"/>
      <c r="R103" s="42">
        <v>3</v>
      </c>
      <c r="S103" s="42"/>
      <c r="T103" s="42">
        <v>1</v>
      </c>
      <c r="U103" s="42"/>
      <c r="V103" s="42"/>
      <c r="W103" s="42"/>
      <c r="X103" s="42"/>
      <c r="Y103" s="42"/>
      <c r="Z103" s="42"/>
      <c r="AA103" s="42"/>
      <c r="AB103" s="42"/>
      <c r="AC103" s="43">
        <f>表1_343567[[#This Row],[列3]]+E103-F103+G103-H103+I103-J103+K103-L103+M103-N103+O103-P103+Q103-R103+S103-T103+U103-V103+W103-X103+Y103-Z103+AA103-AB103</f>
        <v>4</v>
      </c>
    </row>
    <row r="104" customHeight="1" spans="1:29">
      <c r="A104" s="55"/>
      <c r="B104" s="103"/>
      <c r="C104" s="87" t="s">
        <v>187</v>
      </c>
      <c r="D104" s="42">
        <v>0</v>
      </c>
      <c r="E104" s="42">
        <v>3</v>
      </c>
      <c r="F104" s="42">
        <v>1</v>
      </c>
      <c r="G104" s="42">
        <v>4</v>
      </c>
      <c r="H104" s="42"/>
      <c r="I104" s="42">
        <v>6</v>
      </c>
      <c r="J104" s="42"/>
      <c r="K104" s="42">
        <v>6</v>
      </c>
      <c r="L104" s="42"/>
      <c r="M104" s="42">
        <v>6</v>
      </c>
      <c r="N104" s="42"/>
      <c r="O104" s="95">
        <v>3</v>
      </c>
      <c r="P104" s="95"/>
      <c r="Q104" s="42">
        <v>2</v>
      </c>
      <c r="R104" s="42"/>
      <c r="S104" s="42">
        <v>2</v>
      </c>
      <c r="T104" s="42">
        <v>2</v>
      </c>
      <c r="U104" s="42"/>
      <c r="V104" s="42"/>
      <c r="W104" s="42"/>
      <c r="X104" s="42">
        <v>4.5</v>
      </c>
      <c r="Y104" s="42"/>
      <c r="Z104" s="42">
        <v>1</v>
      </c>
      <c r="AA104" s="42"/>
      <c r="AB104" s="42"/>
      <c r="AC104" s="43">
        <f>表1_343567[[#This Row],[列3]]+E104-F104+G104-H104+I104-J104+K104-L104+M104-N104+O104-P104+Q104-R104+S104-T104+U104-V104+W104-X104+Y104-Z104+AA104-AB104</f>
        <v>23.5</v>
      </c>
    </row>
    <row r="105" customHeight="1" spans="1:29">
      <c r="A105" s="55"/>
      <c r="B105" s="103"/>
      <c r="C105" s="87" t="s">
        <v>297</v>
      </c>
      <c r="D105" s="42"/>
      <c r="E105" s="42"/>
      <c r="F105" s="42"/>
      <c r="G105" s="42"/>
      <c r="H105" s="42"/>
      <c r="I105" s="42">
        <v>2</v>
      </c>
      <c r="J105" s="42"/>
      <c r="K105" s="42">
        <v>7</v>
      </c>
      <c r="L105" s="42">
        <v>1</v>
      </c>
      <c r="M105" s="42"/>
      <c r="N105" s="42">
        <v>1</v>
      </c>
      <c r="O105" s="95"/>
      <c r="P105" s="95">
        <v>1</v>
      </c>
      <c r="Q105" s="42"/>
      <c r="R105" s="42"/>
      <c r="S105" s="42">
        <v>2</v>
      </c>
      <c r="T105" s="42"/>
      <c r="U105" s="42">
        <v>1</v>
      </c>
      <c r="V105" s="42">
        <v>2</v>
      </c>
      <c r="W105" s="42">
        <v>2</v>
      </c>
      <c r="X105" s="42">
        <v>1</v>
      </c>
      <c r="Y105" s="42"/>
      <c r="Z105" s="42"/>
      <c r="AA105" s="42">
        <v>2</v>
      </c>
      <c r="AB105" s="42"/>
      <c r="AC105" s="43">
        <f>表1_343567[[#This Row],[列3]]+E105-F105+G105-H105+I105-J105+K105-L105+M105-N105+O105-P105+Q105-R105+S105-T105+U105-V105+W105-X105+Y105-Z105+AA105-AB105</f>
        <v>10</v>
      </c>
    </row>
    <row r="106" customHeight="1" spans="1:29">
      <c r="A106" s="55"/>
      <c r="B106" s="103"/>
      <c r="C106" s="87" t="s">
        <v>298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95"/>
      <c r="P106" s="95">
        <v>2</v>
      </c>
      <c r="Q106" s="42"/>
      <c r="R106" s="42"/>
      <c r="S106" s="42">
        <v>2</v>
      </c>
      <c r="T106" s="42"/>
      <c r="U106" s="42">
        <v>2</v>
      </c>
      <c r="V106" s="42"/>
      <c r="W106" s="42"/>
      <c r="X106" s="42"/>
      <c r="Y106" s="42">
        <v>2</v>
      </c>
      <c r="Z106" s="42"/>
      <c r="AA106" s="42"/>
      <c r="AB106" s="42">
        <v>1</v>
      </c>
      <c r="AC106" s="43">
        <f>表1_343567[[#This Row],[列3]]+E106-F106+G106-H106+I106-J106+K106-L106+M106-N106+O106-P106+Q106-R106+S106-T106+U106-V106+W106-X106+Y106-Z106+AA106-AB106</f>
        <v>3</v>
      </c>
    </row>
    <row r="107" customHeight="1" spans="1:29">
      <c r="A107" s="55"/>
      <c r="B107" s="103"/>
      <c r="C107" s="87" t="s">
        <v>299</v>
      </c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95"/>
      <c r="P107" s="95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>
        <v>2</v>
      </c>
      <c r="AC107" s="43">
        <f>表1_343567[[#This Row],[列3]]+E107-F107+G107-H107+I107-J107+K107-L107+M107-N107+O107-P107+Q107-R107+S107-T107+U107-V107+W107-X107+Y107-Z107+AA107-AB107</f>
        <v>-2</v>
      </c>
    </row>
    <row r="108" customHeight="1" spans="1:29">
      <c r="A108" s="55"/>
      <c r="B108" s="103"/>
      <c r="C108" s="87" t="s">
        <v>261</v>
      </c>
      <c r="D108" s="42">
        <v>0</v>
      </c>
      <c r="E108" s="42"/>
      <c r="F108" s="42"/>
      <c r="G108" s="42">
        <v>2</v>
      </c>
      <c r="H108" s="42">
        <v>3</v>
      </c>
      <c r="I108" s="42">
        <v>3</v>
      </c>
      <c r="J108" s="42"/>
      <c r="K108" s="42"/>
      <c r="L108" s="42"/>
      <c r="M108" s="42">
        <v>4</v>
      </c>
      <c r="N108" s="42"/>
      <c r="O108" s="95">
        <v>6</v>
      </c>
      <c r="P108" s="95">
        <v>3</v>
      </c>
      <c r="Q108" s="42">
        <v>6</v>
      </c>
      <c r="R108" s="42"/>
      <c r="S108" s="42">
        <v>4</v>
      </c>
      <c r="T108" s="42"/>
      <c r="U108" s="42">
        <v>2</v>
      </c>
      <c r="V108" s="42">
        <v>3.5</v>
      </c>
      <c r="W108" s="42"/>
      <c r="X108" s="42">
        <v>1</v>
      </c>
      <c r="Y108" s="42"/>
      <c r="Z108" s="42">
        <v>2</v>
      </c>
      <c r="AA108" s="42"/>
      <c r="AB108" s="42">
        <v>2</v>
      </c>
      <c r="AC108" s="43">
        <f>表1_343567[[#This Row],[列3]]+E108-F108+G108-H108+I108-J108+K108-L108+M108-N108+O108-P108+Q108-R108+S108-T108+U108-V108+W108-X108+Y108-Z108+AA108-AB108</f>
        <v>12.5</v>
      </c>
    </row>
    <row r="109" customHeight="1" spans="1:29">
      <c r="A109" s="55"/>
      <c r="B109" s="103" t="s">
        <v>257</v>
      </c>
      <c r="C109" s="106" t="s">
        <v>182</v>
      </c>
      <c r="D109" s="42">
        <v>0</v>
      </c>
      <c r="E109" s="42"/>
      <c r="F109" s="42"/>
      <c r="G109" s="42">
        <v>1</v>
      </c>
      <c r="H109" s="42"/>
      <c r="I109" s="42"/>
      <c r="J109" s="42"/>
      <c r="K109" s="42">
        <v>3</v>
      </c>
      <c r="L109" s="42">
        <v>4</v>
      </c>
      <c r="M109" s="42">
        <v>5</v>
      </c>
      <c r="N109" s="42">
        <v>4.5</v>
      </c>
      <c r="O109" s="95"/>
      <c r="P109" s="95">
        <v>1</v>
      </c>
      <c r="Q109" s="42">
        <v>2</v>
      </c>
      <c r="R109" s="42">
        <v>1.5</v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3">
        <f>表1_343567[[#This Row],[列3]]+E109-F109+G109-H109+I109-J109+K109-L109+M109-N109+O109-P109+Q109-R109+S109-T109+U109-V109+W109-X109+Y109-Z109+AA109-AB109</f>
        <v>0</v>
      </c>
    </row>
    <row r="110" customHeight="1" spans="1:29">
      <c r="A110" s="55"/>
      <c r="B110" s="103"/>
      <c r="C110" s="106" t="s">
        <v>184</v>
      </c>
      <c r="D110" s="42">
        <v>0</v>
      </c>
      <c r="E110" s="42">
        <v>1</v>
      </c>
      <c r="F110" s="42">
        <v>1</v>
      </c>
      <c r="G110" s="42"/>
      <c r="H110" s="42">
        <v>2</v>
      </c>
      <c r="I110" s="42">
        <v>8</v>
      </c>
      <c r="J110" s="42"/>
      <c r="K110" s="42">
        <v>5</v>
      </c>
      <c r="L110" s="42"/>
      <c r="M110" s="42">
        <v>4</v>
      </c>
      <c r="N110" s="42">
        <v>4</v>
      </c>
      <c r="O110" s="95">
        <v>4</v>
      </c>
      <c r="P110" s="95">
        <v>1</v>
      </c>
      <c r="Q110" s="42">
        <v>3</v>
      </c>
      <c r="R110" s="42">
        <v>2</v>
      </c>
      <c r="S110" s="42">
        <v>3</v>
      </c>
      <c r="T110" s="42">
        <v>5</v>
      </c>
      <c r="U110" s="42">
        <v>1</v>
      </c>
      <c r="V110" s="42"/>
      <c r="W110" s="42">
        <v>1</v>
      </c>
      <c r="X110" s="42">
        <v>2</v>
      </c>
      <c r="Y110" s="42">
        <v>1</v>
      </c>
      <c r="Z110" s="42">
        <v>1</v>
      </c>
      <c r="AA110" s="42">
        <v>1.5</v>
      </c>
      <c r="AB110" s="42">
        <v>1</v>
      </c>
      <c r="AC110" s="43">
        <f>表1_343567[[#This Row],[列3]]+E110-F110+G110-H110+I110-J110+K110-L110+M110-N110+O110-P110+Q110-R110+S110-T110+U110-V110+W110-X110+Y110-Z110+AA110-AB110</f>
        <v>13.5</v>
      </c>
    </row>
    <row r="111" customHeight="1" spans="1:29">
      <c r="A111" s="55"/>
      <c r="B111" s="103"/>
      <c r="C111" s="106" t="s">
        <v>185</v>
      </c>
      <c r="D111" s="42">
        <v>0</v>
      </c>
      <c r="E111" s="42">
        <v>1</v>
      </c>
      <c r="F111" s="42">
        <v>1</v>
      </c>
      <c r="G111" s="42">
        <v>4</v>
      </c>
      <c r="H111" s="42">
        <v>1</v>
      </c>
      <c r="I111" s="42">
        <v>5</v>
      </c>
      <c r="J111" s="42"/>
      <c r="K111" s="42">
        <v>2</v>
      </c>
      <c r="L111" s="42">
        <v>6</v>
      </c>
      <c r="M111" s="42">
        <v>11</v>
      </c>
      <c r="N111" s="42">
        <v>1</v>
      </c>
      <c r="O111" s="95">
        <v>3</v>
      </c>
      <c r="P111" s="95">
        <v>5</v>
      </c>
      <c r="Q111" s="42">
        <v>2</v>
      </c>
      <c r="R111" s="42">
        <v>2</v>
      </c>
      <c r="S111" s="42">
        <v>8</v>
      </c>
      <c r="T111" s="42"/>
      <c r="U111" s="42">
        <v>4</v>
      </c>
      <c r="V111" s="42">
        <v>1</v>
      </c>
      <c r="W111" s="42"/>
      <c r="X111" s="42">
        <v>1</v>
      </c>
      <c r="Y111" s="42"/>
      <c r="Z111" s="42">
        <v>3</v>
      </c>
      <c r="AA111" s="42"/>
      <c r="AB111" s="42"/>
      <c r="AC111" s="43">
        <f>表1_343567[[#This Row],[列3]]+E111-F111+G111-H111+I111-J111+K111-L111+M111-N111+O111-P111+Q111-R111+S111-T111+U111-V111+W111-X111+Y111-Z111+AA111-AB111</f>
        <v>19</v>
      </c>
    </row>
    <row r="112" customHeight="1" spans="1:29">
      <c r="A112" s="55"/>
      <c r="B112" s="103"/>
      <c r="C112" s="106" t="s">
        <v>210</v>
      </c>
      <c r="D112" s="42">
        <v>0</v>
      </c>
      <c r="E112" s="42"/>
      <c r="F112" s="42"/>
      <c r="G112" s="42">
        <v>3</v>
      </c>
      <c r="H112" s="42"/>
      <c r="I112" s="42">
        <v>6</v>
      </c>
      <c r="J112" s="42"/>
      <c r="K112" s="42">
        <v>2</v>
      </c>
      <c r="L112" s="42">
        <v>1</v>
      </c>
      <c r="M112" s="42">
        <v>4</v>
      </c>
      <c r="N112" s="42">
        <v>4</v>
      </c>
      <c r="O112" s="95">
        <v>6</v>
      </c>
      <c r="P112" s="95">
        <v>1</v>
      </c>
      <c r="Q112" s="42">
        <v>2</v>
      </c>
      <c r="R112" s="42"/>
      <c r="S112" s="42">
        <v>1</v>
      </c>
      <c r="T112" s="42">
        <v>1</v>
      </c>
      <c r="U112" s="42"/>
      <c r="V112" s="42">
        <v>1.5</v>
      </c>
      <c r="W112" s="42">
        <v>1</v>
      </c>
      <c r="X112" s="42">
        <v>1</v>
      </c>
      <c r="Y112" s="42"/>
      <c r="Z112" s="42"/>
      <c r="AA112" s="42"/>
      <c r="AB112" s="42">
        <v>1</v>
      </c>
      <c r="AC112" s="43">
        <f>表1_343567[[#This Row],[列3]]+E112-F112+G112-H112+I112-J112+K112-L112+M112-N112+O112-P112+Q112-R112+S112-T112+U112-V112+W112-X112+Y112-Z112+AA112-AB112</f>
        <v>14.5</v>
      </c>
    </row>
    <row r="113" customHeight="1" spans="1:29">
      <c r="A113" s="55"/>
      <c r="B113" s="103"/>
      <c r="C113" s="106" t="s">
        <v>258</v>
      </c>
      <c r="D113" s="42">
        <v>0</v>
      </c>
      <c r="E113" s="42"/>
      <c r="F113" s="42">
        <v>1</v>
      </c>
      <c r="G113" s="42">
        <v>3</v>
      </c>
      <c r="H113" s="42"/>
      <c r="I113" s="42">
        <v>5</v>
      </c>
      <c r="J113" s="42"/>
      <c r="K113" s="42">
        <v>3</v>
      </c>
      <c r="L113" s="42"/>
      <c r="M113" s="42">
        <v>12</v>
      </c>
      <c r="N113" s="42"/>
      <c r="O113" s="95">
        <v>12</v>
      </c>
      <c r="P113" s="95"/>
      <c r="Q113" s="42">
        <v>4</v>
      </c>
      <c r="R113" s="42">
        <v>2</v>
      </c>
      <c r="S113" s="42">
        <v>4</v>
      </c>
      <c r="T113" s="42">
        <v>1</v>
      </c>
      <c r="U113" s="42"/>
      <c r="V113" s="42">
        <v>2</v>
      </c>
      <c r="W113" s="42">
        <v>3</v>
      </c>
      <c r="X113" s="42"/>
      <c r="Y113" s="42">
        <v>5</v>
      </c>
      <c r="Z113" s="42">
        <v>3</v>
      </c>
      <c r="AA113" s="42">
        <v>6</v>
      </c>
      <c r="AB113" s="42"/>
      <c r="AC113" s="43">
        <f>表1_343567[[#This Row],[列3]]+E113-F113+G113-H113+I113-J113+K113-L113+M113-N113+O113-P113+Q113-R113+S113-T113+U113-V113+W113-X113+Y113-Z113+AA113-AB113</f>
        <v>48</v>
      </c>
    </row>
    <row r="114" customHeight="1" spans="1:29">
      <c r="A114" s="55"/>
      <c r="B114" s="103"/>
      <c r="C114" s="106" t="s">
        <v>209</v>
      </c>
      <c r="D114" s="42">
        <v>0</v>
      </c>
      <c r="E114" s="42">
        <v>6</v>
      </c>
      <c r="F114" s="42"/>
      <c r="G114" s="42">
        <v>2</v>
      </c>
      <c r="H114" s="42"/>
      <c r="I114" s="42">
        <v>8</v>
      </c>
      <c r="J114" s="42"/>
      <c r="K114" s="42">
        <v>6</v>
      </c>
      <c r="L114" s="42">
        <v>1</v>
      </c>
      <c r="M114" s="42">
        <v>1</v>
      </c>
      <c r="N114" s="42">
        <v>4</v>
      </c>
      <c r="O114" s="95">
        <v>4</v>
      </c>
      <c r="P114" s="95">
        <v>1</v>
      </c>
      <c r="Q114" s="42"/>
      <c r="R114" s="42">
        <v>1</v>
      </c>
      <c r="S114" s="42">
        <v>5</v>
      </c>
      <c r="T114" s="42">
        <v>1</v>
      </c>
      <c r="U114" s="42"/>
      <c r="V114" s="42">
        <v>1</v>
      </c>
      <c r="W114" s="42">
        <v>4</v>
      </c>
      <c r="X114" s="42"/>
      <c r="Y114" s="42">
        <v>6</v>
      </c>
      <c r="Z114" s="42">
        <v>1</v>
      </c>
      <c r="AA114" s="42">
        <v>1</v>
      </c>
      <c r="AB114" s="42">
        <v>1</v>
      </c>
      <c r="AC114" s="43">
        <f>表1_343567[[#This Row],[列3]]+E114-F114+G114-H114+I114-J114+K114-L114+M114-N114+O114-P114+Q114-R114+S114-T114+U114-V114+W114-X114+Y114-Z114+AA114-AB114</f>
        <v>32</v>
      </c>
    </row>
    <row r="115" customHeight="1" spans="1:29">
      <c r="A115" s="55"/>
      <c r="B115" s="103"/>
      <c r="C115" s="106" t="s">
        <v>259</v>
      </c>
      <c r="D115" s="42">
        <v>0</v>
      </c>
      <c r="E115" s="42">
        <v>1</v>
      </c>
      <c r="F115" s="42"/>
      <c r="G115" s="42">
        <v>1</v>
      </c>
      <c r="H115" s="42"/>
      <c r="I115" s="42">
        <v>8</v>
      </c>
      <c r="J115" s="42"/>
      <c r="K115" s="42">
        <v>5</v>
      </c>
      <c r="L115" s="42"/>
      <c r="M115" s="42">
        <v>6</v>
      </c>
      <c r="N115" s="42">
        <v>2</v>
      </c>
      <c r="O115" s="95">
        <v>3</v>
      </c>
      <c r="P115" s="95"/>
      <c r="Q115" s="42">
        <v>4</v>
      </c>
      <c r="R115" s="42"/>
      <c r="S115" s="42">
        <v>4</v>
      </c>
      <c r="T115" s="42">
        <v>1</v>
      </c>
      <c r="U115" s="42">
        <v>4</v>
      </c>
      <c r="V115" s="42"/>
      <c r="W115" s="42">
        <v>5</v>
      </c>
      <c r="X115" s="42"/>
      <c r="Y115" s="42">
        <v>5</v>
      </c>
      <c r="Z115" s="42">
        <v>0.5</v>
      </c>
      <c r="AA115" s="42"/>
      <c r="AB115" s="42"/>
      <c r="AC115" s="43">
        <f>表1_343567[[#This Row],[列3]]+E115-F115+G115-H115+I115-J115+K115-L115+M115-N115+O115-P115+Q115-R115+S115-T115+U115-V115+W115-X115+Y115-Z115+AA115-AB115</f>
        <v>42.5</v>
      </c>
    </row>
    <row r="116" customHeight="1" spans="1:29">
      <c r="A116" s="55"/>
      <c r="B116" s="103"/>
      <c r="C116" s="106" t="s">
        <v>260</v>
      </c>
      <c r="D116" s="42">
        <v>0</v>
      </c>
      <c r="E116" s="42">
        <v>2</v>
      </c>
      <c r="F116" s="42"/>
      <c r="G116" s="42">
        <v>5</v>
      </c>
      <c r="H116" s="42"/>
      <c r="I116" s="42">
        <v>5</v>
      </c>
      <c r="J116" s="42"/>
      <c r="K116" s="42">
        <v>4</v>
      </c>
      <c r="L116" s="42"/>
      <c r="M116" s="42">
        <v>7</v>
      </c>
      <c r="N116" s="42"/>
      <c r="O116" s="95">
        <v>7</v>
      </c>
      <c r="P116" s="95">
        <v>2</v>
      </c>
      <c r="Q116" s="42">
        <v>6</v>
      </c>
      <c r="R116" s="42"/>
      <c r="S116" s="42">
        <v>8</v>
      </c>
      <c r="T116" s="42"/>
      <c r="U116" s="42"/>
      <c r="V116" s="42"/>
      <c r="W116" s="42">
        <v>1</v>
      </c>
      <c r="X116" s="42"/>
      <c r="Y116" s="42">
        <v>2</v>
      </c>
      <c r="Z116" s="42">
        <v>1</v>
      </c>
      <c r="AA116" s="42"/>
      <c r="AB116" s="42"/>
      <c r="AC116" s="43">
        <f>表1_343567[[#This Row],[列3]]+E116-F116+G116-H116+I116-J116+K116-L116+M116-N116+O116-P116+Q116-R116+S116-T116+U116-V116+W116-X116+Y116-Z116+AA116-AB116</f>
        <v>44</v>
      </c>
    </row>
    <row r="117" customHeight="1" spans="1:29">
      <c r="A117" s="55"/>
      <c r="B117" s="103"/>
      <c r="C117" s="110" t="s">
        <v>262</v>
      </c>
      <c r="D117" s="69">
        <v>0</v>
      </c>
      <c r="E117" s="69">
        <v>2</v>
      </c>
      <c r="F117" s="69"/>
      <c r="G117" s="69">
        <v>4</v>
      </c>
      <c r="H117" s="69"/>
      <c r="I117" s="69">
        <v>7</v>
      </c>
      <c r="J117" s="69"/>
      <c r="K117" s="69">
        <v>2</v>
      </c>
      <c r="L117" s="69"/>
      <c r="M117" s="42">
        <v>7</v>
      </c>
      <c r="N117" s="42"/>
      <c r="O117" s="112">
        <v>7</v>
      </c>
      <c r="P117" s="113"/>
      <c r="Q117" s="69">
        <v>4</v>
      </c>
      <c r="R117" s="69"/>
      <c r="S117" s="69">
        <v>2</v>
      </c>
      <c r="T117" s="69"/>
      <c r="U117" s="69"/>
      <c r="V117" s="69">
        <v>1</v>
      </c>
      <c r="W117" s="69">
        <v>3</v>
      </c>
      <c r="X117" s="69"/>
      <c r="Y117" s="69">
        <v>4</v>
      </c>
      <c r="Z117" s="69">
        <v>1</v>
      </c>
      <c r="AA117" s="69">
        <v>2</v>
      </c>
      <c r="AB117" s="69"/>
      <c r="AC117" s="81">
        <f>表1_343567[[#This Row],[列3]]+E117-F117+G117-H117+I117-J117+K117-L117+M117-N117+O117-P117+Q117-R117+S117-T117+U117-V117+W117-X117+Y117-Z117+AA117-AB117</f>
        <v>42</v>
      </c>
    </row>
    <row r="118" customHeight="1" spans="1:29">
      <c r="A118" s="55"/>
      <c r="B118" s="103"/>
      <c r="C118" s="110" t="s">
        <v>300</v>
      </c>
      <c r="D118" s="69">
        <v>0</v>
      </c>
      <c r="E118" s="69"/>
      <c r="F118" s="69"/>
      <c r="G118" s="69"/>
      <c r="H118" s="69">
        <v>0.5</v>
      </c>
      <c r="I118" s="69">
        <v>3</v>
      </c>
      <c r="J118" s="69">
        <v>2</v>
      </c>
      <c r="K118" s="69">
        <v>4</v>
      </c>
      <c r="L118" s="69">
        <v>1</v>
      </c>
      <c r="M118" s="42">
        <v>5</v>
      </c>
      <c r="N118" s="42">
        <v>4</v>
      </c>
      <c r="O118" s="112">
        <v>1</v>
      </c>
      <c r="P118" s="113">
        <v>1</v>
      </c>
      <c r="Q118" s="69">
        <v>2</v>
      </c>
      <c r="R118" s="69">
        <v>3</v>
      </c>
      <c r="S118" s="69">
        <v>1.5</v>
      </c>
      <c r="T118" s="69">
        <v>0.5</v>
      </c>
      <c r="U118" s="69"/>
      <c r="V118" s="69">
        <v>1</v>
      </c>
      <c r="W118" s="69"/>
      <c r="X118" s="69"/>
      <c r="Y118" s="69"/>
      <c r="Z118" s="69"/>
      <c r="AA118" s="69"/>
      <c r="AB118" s="69">
        <v>1</v>
      </c>
      <c r="AC118" s="81">
        <f>表1_343567[[#This Row],[列3]]+E118-F118+G118-H118+I118-J118+K118-L118+M118-N118+O118-P118+Q118-R118+S118-T118+U118-V118+W118-X118+Y118-Z118+AA118-AB118</f>
        <v>2.5</v>
      </c>
    </row>
    <row r="119" customHeight="1" spans="1:29">
      <c r="A119" s="55"/>
      <c r="B119" s="103"/>
      <c r="C119" s="110" t="s">
        <v>301</v>
      </c>
      <c r="D119" s="69"/>
      <c r="E119" s="69"/>
      <c r="F119" s="69"/>
      <c r="G119" s="69"/>
      <c r="H119" s="69"/>
      <c r="I119" s="69"/>
      <c r="J119" s="69"/>
      <c r="K119" s="69">
        <v>1</v>
      </c>
      <c r="L119" s="69"/>
      <c r="M119" s="42">
        <v>5</v>
      </c>
      <c r="N119" s="42">
        <v>1</v>
      </c>
      <c r="O119" s="112">
        <v>7</v>
      </c>
      <c r="P119" s="113">
        <v>2</v>
      </c>
      <c r="Q119" s="69">
        <v>2</v>
      </c>
      <c r="R119" s="69">
        <v>1</v>
      </c>
      <c r="S119" s="69">
        <v>4</v>
      </c>
      <c r="T119" s="69">
        <v>1</v>
      </c>
      <c r="U119" s="69"/>
      <c r="V119" s="69"/>
      <c r="W119" s="69">
        <v>1</v>
      </c>
      <c r="X119" s="69"/>
      <c r="Y119" s="69">
        <v>7</v>
      </c>
      <c r="Z119" s="69">
        <v>3</v>
      </c>
      <c r="AA119" s="69"/>
      <c r="AB119" s="69">
        <v>1</v>
      </c>
      <c r="AC119" s="81">
        <f>表1_343567[[#This Row],[列3]]+E119-F119+G119-H119+I119-J119+K119-L119+M119-N119+O119-P119+Q119-R119+S119-T119+U119-V119+W119-X119+Y119-Z119+AA119-AB119</f>
        <v>18</v>
      </c>
    </row>
    <row r="120" customHeight="1" spans="1:29">
      <c r="A120" s="55"/>
      <c r="B120" s="103"/>
      <c r="C120" s="110" t="s">
        <v>302</v>
      </c>
      <c r="D120" s="69"/>
      <c r="E120" s="69"/>
      <c r="F120" s="69"/>
      <c r="G120" s="69"/>
      <c r="H120" s="69"/>
      <c r="I120" s="69"/>
      <c r="J120" s="69"/>
      <c r="K120" s="69"/>
      <c r="L120" s="69"/>
      <c r="M120" s="42"/>
      <c r="N120" s="42"/>
      <c r="O120" s="112"/>
      <c r="P120" s="113"/>
      <c r="Q120" s="69"/>
      <c r="R120" s="69"/>
      <c r="S120" s="69"/>
      <c r="T120" s="69"/>
      <c r="U120" s="69"/>
      <c r="V120" s="69"/>
      <c r="W120" s="69">
        <v>1</v>
      </c>
      <c r="X120" s="69"/>
      <c r="Y120" s="69">
        <v>2</v>
      </c>
      <c r="Z120" s="69"/>
      <c r="AA120" s="69"/>
      <c r="AB120" s="69"/>
      <c r="AC120" s="81">
        <f>表1_343567[[#This Row],[列3]]+E120-F120+G120-H120+I120-J120+K120-L120+M120-N120+O120-P120+Q120-R120+S120-T120+U120-V120+W120-X120+Y120-Z120+AA120-AB120</f>
        <v>3</v>
      </c>
    </row>
    <row r="121" customHeight="1" spans="1:29">
      <c r="A121" s="55"/>
      <c r="B121" s="103"/>
      <c r="C121" s="110" t="s">
        <v>303</v>
      </c>
      <c r="D121" s="69"/>
      <c r="E121" s="69"/>
      <c r="F121" s="69"/>
      <c r="G121" s="69"/>
      <c r="H121" s="69"/>
      <c r="I121" s="69"/>
      <c r="J121" s="69"/>
      <c r="K121" s="69"/>
      <c r="L121" s="69"/>
      <c r="M121" s="42"/>
      <c r="N121" s="42"/>
      <c r="O121" s="112"/>
      <c r="P121" s="113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>
        <v>1</v>
      </c>
      <c r="AB121" s="69">
        <v>1</v>
      </c>
      <c r="AC121" s="81">
        <f>表1_343567[[#This Row],[列3]]+E121-F121+G121-H121+I121-J121+K121-L121+M121-N121+O121-P121+Q121-R121+S121-T121+U121-V121+W121-X121+Y121-Z121+AA121-AB121</f>
        <v>0</v>
      </c>
    </row>
    <row r="122" customHeight="1" spans="1:29">
      <c r="A122" s="55"/>
      <c r="B122" s="103"/>
      <c r="C122" s="110" t="s">
        <v>304</v>
      </c>
      <c r="D122" s="69"/>
      <c r="E122" s="69"/>
      <c r="F122" s="69"/>
      <c r="G122" s="69"/>
      <c r="H122" s="69"/>
      <c r="I122" s="69"/>
      <c r="J122" s="69"/>
      <c r="K122" s="69"/>
      <c r="L122" s="69"/>
      <c r="M122" s="42"/>
      <c r="N122" s="42"/>
      <c r="O122" s="112"/>
      <c r="P122" s="113"/>
      <c r="Q122" s="69"/>
      <c r="R122" s="69"/>
      <c r="S122" s="69"/>
      <c r="T122" s="69"/>
      <c r="U122" s="69"/>
      <c r="V122" s="69"/>
      <c r="W122" s="69">
        <v>0.5</v>
      </c>
      <c r="X122" s="69"/>
      <c r="Y122" s="69"/>
      <c r="Z122" s="69"/>
      <c r="AA122" s="69"/>
      <c r="AB122" s="69"/>
      <c r="AC122" s="81">
        <f>表1_343567[[#This Row],[列3]]+E122-F122+G122-H122+I122-J122+K122-L122+M122-N122+O122-P122+Q122-R122+S122-T122+U122-V122+W122-X122+Y122-Z122+AA122-AB122</f>
        <v>0.5</v>
      </c>
    </row>
    <row r="123" customHeight="1" spans="1:29">
      <c r="A123" s="55"/>
      <c r="B123" s="103"/>
      <c r="C123" s="110" t="s">
        <v>305</v>
      </c>
      <c r="D123" s="69"/>
      <c r="E123" s="69"/>
      <c r="F123" s="69"/>
      <c r="G123" s="69"/>
      <c r="H123" s="69"/>
      <c r="I123" s="69"/>
      <c r="J123" s="69"/>
      <c r="K123" s="69"/>
      <c r="L123" s="69"/>
      <c r="M123" s="42"/>
      <c r="N123" s="42"/>
      <c r="O123" s="112"/>
      <c r="P123" s="113"/>
      <c r="Q123" s="69"/>
      <c r="R123" s="69"/>
      <c r="S123" s="69"/>
      <c r="T123" s="69"/>
      <c r="U123" s="69"/>
      <c r="V123" s="69"/>
      <c r="W123" s="69"/>
      <c r="X123" s="69"/>
      <c r="Y123" s="69">
        <v>4</v>
      </c>
      <c r="Z123" s="69"/>
      <c r="AA123" s="69">
        <v>3</v>
      </c>
      <c r="AB123" s="69">
        <v>1</v>
      </c>
      <c r="AC123" s="81">
        <f>表1_343567[[#This Row],[列3]]+E123-F123+G123-H123+I123-J123+K123-L123+M123-N123+O123-P123+Q123-R123+S123-T123+U123-V123+W123-X123+Y123-Z123+AA123-AB123</f>
        <v>6</v>
      </c>
    </row>
    <row r="124" customHeight="1" spans="1:29">
      <c r="A124" s="55"/>
      <c r="B124" s="103"/>
      <c r="C124" s="118" t="s">
        <v>306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95"/>
      <c r="P124" s="95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81">
        <f>表1_343567[[#This Row],[列3]]+E124-F124+G124-H124+I124-J124+K124-L124+M124-N124+O124-P124+Q124-R124+S124-T124+U124-V124+W124-X124+Y124-Z124+AA124-AB124</f>
        <v>0</v>
      </c>
    </row>
    <row r="125" customHeight="1" spans="1:29">
      <c r="A125" s="55"/>
      <c r="B125" s="103"/>
      <c r="C125" s="110" t="s">
        <v>307</v>
      </c>
      <c r="D125" s="69"/>
      <c r="E125" s="69"/>
      <c r="F125" s="69"/>
      <c r="G125" s="69"/>
      <c r="H125" s="69"/>
      <c r="I125" s="69">
        <v>5</v>
      </c>
      <c r="J125" s="69"/>
      <c r="K125" s="69">
        <v>1</v>
      </c>
      <c r="L125" s="69"/>
      <c r="M125" s="42"/>
      <c r="N125" s="42"/>
      <c r="O125" s="112">
        <v>2</v>
      </c>
      <c r="P125" s="113"/>
      <c r="Q125" s="69"/>
      <c r="R125" s="69">
        <v>1</v>
      </c>
      <c r="S125" s="69"/>
      <c r="T125" s="69"/>
      <c r="U125" s="69"/>
      <c r="V125" s="69">
        <v>0.5</v>
      </c>
      <c r="W125" s="69"/>
      <c r="X125" s="69"/>
      <c r="Y125" s="69"/>
      <c r="Z125" s="69"/>
      <c r="AA125" s="69"/>
      <c r="AB125" s="69"/>
      <c r="AC125" s="81">
        <f>表1_343567[[#This Row],[列3]]+E125-F125+G125-H125+I125-J125+K125-L125+M125-N125+O125-P125+Q125-R125+S125-T125+U125-V125+W125-X125+Y125-Z125+AA125-AB125</f>
        <v>6.5</v>
      </c>
    </row>
    <row r="126" customHeight="1" spans="1:29">
      <c r="A126" s="55"/>
      <c r="B126" s="103" t="s">
        <v>308</v>
      </c>
      <c r="C126" s="117" t="s">
        <v>130</v>
      </c>
      <c r="D126" s="69">
        <v>5</v>
      </c>
      <c r="E126" s="69">
        <v>2</v>
      </c>
      <c r="F126" s="69"/>
      <c r="G126" s="69"/>
      <c r="H126" s="69">
        <v>1</v>
      </c>
      <c r="I126" s="69"/>
      <c r="J126" s="69">
        <v>3</v>
      </c>
      <c r="K126" s="69"/>
      <c r="L126" s="69">
        <v>1</v>
      </c>
      <c r="M126" s="42"/>
      <c r="N126" s="42">
        <v>1</v>
      </c>
      <c r="O126" s="112"/>
      <c r="P126" s="113"/>
      <c r="Q126" s="69"/>
      <c r="R126" s="69">
        <v>0.5</v>
      </c>
      <c r="S126" s="69"/>
      <c r="T126" s="69">
        <v>1</v>
      </c>
      <c r="U126" s="69"/>
      <c r="V126" s="69"/>
      <c r="W126" s="69"/>
      <c r="X126" s="69"/>
      <c r="Y126" s="69"/>
      <c r="Z126" s="69">
        <v>1</v>
      </c>
      <c r="AA126" s="69">
        <v>3</v>
      </c>
      <c r="AB126" s="69"/>
      <c r="AC126" s="81">
        <f>D126+E126-F126+G126-H126+I126-J126+K126-L126+M126-N126+O126-P126+Q126-R126+S126-T126+U126-V126+W126-X126+Y126-Z126+AA126-AB126</f>
        <v>1.5</v>
      </c>
    </row>
    <row r="127" customHeight="1" spans="1:29">
      <c r="A127" s="55"/>
      <c r="B127" s="103"/>
      <c r="C127" s="117" t="s">
        <v>152</v>
      </c>
      <c r="D127" s="69">
        <v>0</v>
      </c>
      <c r="E127" s="69">
        <v>4</v>
      </c>
      <c r="F127" s="69">
        <v>2</v>
      </c>
      <c r="G127" s="69">
        <v>2</v>
      </c>
      <c r="H127" s="69">
        <v>2</v>
      </c>
      <c r="I127" s="69">
        <v>2</v>
      </c>
      <c r="J127" s="69">
        <v>3</v>
      </c>
      <c r="K127" s="69">
        <v>8</v>
      </c>
      <c r="L127" s="69">
        <v>1</v>
      </c>
      <c r="M127" s="42">
        <v>4</v>
      </c>
      <c r="N127" s="42">
        <v>4</v>
      </c>
      <c r="O127" s="112">
        <v>3</v>
      </c>
      <c r="P127" s="113">
        <v>1</v>
      </c>
      <c r="Q127" s="69">
        <v>5</v>
      </c>
      <c r="R127" s="69">
        <v>2</v>
      </c>
      <c r="S127" s="69"/>
      <c r="T127" s="69">
        <v>3</v>
      </c>
      <c r="U127" s="69">
        <v>3</v>
      </c>
      <c r="V127" s="69">
        <v>1</v>
      </c>
      <c r="W127" s="69"/>
      <c r="X127" s="69">
        <v>1</v>
      </c>
      <c r="Y127" s="69">
        <v>6</v>
      </c>
      <c r="Z127" s="69">
        <v>3</v>
      </c>
      <c r="AA127" s="69">
        <v>3</v>
      </c>
      <c r="AB127" s="69"/>
      <c r="AC127" s="81">
        <f>表1_343567[[#This Row],[列3]]+E127-F127+G127-H127+I127-J127+K127-L127+M127-N127+O127-P127+Q127-R127+S127-T127+U127-V127+W127-X127+Y127-Z127+AA127-AB127</f>
        <v>17</v>
      </c>
    </row>
    <row r="128" customHeight="1" spans="1:29">
      <c r="A128" s="55"/>
      <c r="B128" s="103"/>
      <c r="C128" s="117" t="s">
        <v>129</v>
      </c>
      <c r="D128" s="69">
        <v>0</v>
      </c>
      <c r="E128" s="69">
        <v>2</v>
      </c>
      <c r="F128" s="69">
        <v>3</v>
      </c>
      <c r="G128" s="69">
        <v>2</v>
      </c>
      <c r="H128" s="69">
        <v>1</v>
      </c>
      <c r="I128" s="69">
        <v>6</v>
      </c>
      <c r="J128" s="69"/>
      <c r="K128" s="69">
        <v>3</v>
      </c>
      <c r="L128" s="69">
        <v>6.5</v>
      </c>
      <c r="M128" s="42">
        <v>5</v>
      </c>
      <c r="N128" s="42">
        <v>4</v>
      </c>
      <c r="O128" s="112">
        <v>7</v>
      </c>
      <c r="P128" s="113">
        <v>1</v>
      </c>
      <c r="Q128" s="69">
        <v>4</v>
      </c>
      <c r="R128" s="69">
        <v>3</v>
      </c>
      <c r="S128" s="69"/>
      <c r="T128" s="69">
        <v>2</v>
      </c>
      <c r="U128" s="69"/>
      <c r="V128" s="69">
        <v>1</v>
      </c>
      <c r="W128" s="69"/>
      <c r="X128" s="69"/>
      <c r="Y128" s="69"/>
      <c r="Z128" s="69">
        <v>2</v>
      </c>
      <c r="AA128" s="69">
        <v>2</v>
      </c>
      <c r="AB128" s="69"/>
      <c r="AC128" s="81">
        <f>表1_343567[[#This Row],[列3]]+E128-F128+G128-H128+I128-J128+K128-L128+M128-N128+O128-P128+Q128-R128+S128-T128+U128-V128+W128-X128+Y128-Z128+AA128-AB128</f>
        <v>7.5</v>
      </c>
    </row>
    <row r="129" customHeight="1" spans="1:29">
      <c r="A129" s="55"/>
      <c r="B129" s="103"/>
      <c r="C129" s="117" t="s">
        <v>309</v>
      </c>
      <c r="D129" s="69">
        <v>0</v>
      </c>
      <c r="E129" s="69"/>
      <c r="F129" s="69"/>
      <c r="G129" s="69">
        <v>2</v>
      </c>
      <c r="H129" s="69"/>
      <c r="I129" s="69">
        <v>6</v>
      </c>
      <c r="J129" s="69">
        <v>1</v>
      </c>
      <c r="K129" s="69"/>
      <c r="L129" s="69"/>
      <c r="M129" s="42">
        <v>5</v>
      </c>
      <c r="N129" s="42"/>
      <c r="O129" s="112">
        <v>7</v>
      </c>
      <c r="P129" s="113"/>
      <c r="Q129" s="69">
        <v>4</v>
      </c>
      <c r="R129" s="69"/>
      <c r="S129" s="69"/>
      <c r="T129" s="69"/>
      <c r="U129" s="69"/>
      <c r="V129" s="69">
        <v>3</v>
      </c>
      <c r="W129" s="69">
        <v>4</v>
      </c>
      <c r="X129" s="69"/>
      <c r="Y129" s="69"/>
      <c r="Z129" s="69"/>
      <c r="AA129" s="69">
        <v>2</v>
      </c>
      <c r="AB129" s="69"/>
      <c r="AC129" s="81">
        <f>表1_343567[[#This Row],[列3]]+E129-F129+G129-H129+I129-J129+K129-L129+M129-N129+O129-P129+Q129-R129+S129-T129+U129-V129+W129-X129+Y129-Z129+AA129-AB129</f>
        <v>26</v>
      </c>
    </row>
    <row r="130" customHeight="1" spans="1:29">
      <c r="A130" s="55"/>
      <c r="B130" s="103"/>
      <c r="C130" s="117" t="s">
        <v>153</v>
      </c>
      <c r="D130" s="69">
        <v>4</v>
      </c>
      <c r="E130" s="69"/>
      <c r="F130" s="69"/>
      <c r="G130" s="69"/>
      <c r="H130" s="69">
        <v>2</v>
      </c>
      <c r="I130" s="69"/>
      <c r="J130" s="69">
        <v>2</v>
      </c>
      <c r="K130" s="69">
        <v>4</v>
      </c>
      <c r="L130" s="69"/>
      <c r="M130" s="42">
        <v>1</v>
      </c>
      <c r="N130" s="42">
        <v>2</v>
      </c>
      <c r="O130" s="112">
        <v>1</v>
      </c>
      <c r="P130" s="113">
        <v>2.5</v>
      </c>
      <c r="Q130" s="69"/>
      <c r="R130" s="69">
        <v>1.5</v>
      </c>
      <c r="S130" s="69"/>
      <c r="T130" s="69">
        <v>3.5</v>
      </c>
      <c r="U130" s="69">
        <v>2</v>
      </c>
      <c r="V130" s="69"/>
      <c r="W130" s="69"/>
      <c r="X130" s="69">
        <v>1.5</v>
      </c>
      <c r="Y130" s="69"/>
      <c r="Z130" s="69"/>
      <c r="AA130" s="69">
        <v>4.5</v>
      </c>
      <c r="AB130" s="69">
        <v>1</v>
      </c>
      <c r="AC130" s="81">
        <f>表1_343567[[#This Row],[列3]]+E130-F130+G130-H130+I130-J130+K130-L130+M130-N130+O130-P130+Q130-R130+S130-T130+U130-V130+W130-X130+Y130-Z130+AA130-AB130</f>
        <v>0.5</v>
      </c>
    </row>
    <row r="131" customHeight="1" spans="1:29">
      <c r="A131" s="55"/>
      <c r="B131" s="52" t="s">
        <v>179</v>
      </c>
      <c r="C131" s="106" t="s">
        <v>201</v>
      </c>
      <c r="D131" s="42">
        <v>0</v>
      </c>
      <c r="E131" s="42"/>
      <c r="F131" s="42"/>
      <c r="G131" s="42">
        <v>1</v>
      </c>
      <c r="H131" s="42"/>
      <c r="I131" s="42"/>
      <c r="J131" s="42"/>
      <c r="K131" s="42"/>
      <c r="L131" s="42"/>
      <c r="M131" s="42"/>
      <c r="N131" s="42">
        <v>1</v>
      </c>
      <c r="O131" s="95">
        <v>11</v>
      </c>
      <c r="P131" s="95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3">
        <f>表1_343567[[#This Row],[列3]]+E131-F131+G131-H131+I131-J131+K131-L131+M131-N131+O131-P131+Q131-R131+S131-T131+U131-V131+W131-X131+Y131-Z131+AA131-AB131</f>
        <v>11</v>
      </c>
    </row>
    <row r="132" customHeight="1" spans="1:29">
      <c r="A132" s="55"/>
      <c r="B132" s="52"/>
      <c r="C132" s="118" t="s">
        <v>128</v>
      </c>
      <c r="D132" s="42">
        <v>0</v>
      </c>
      <c r="E132" s="42"/>
      <c r="F132" s="42">
        <v>2</v>
      </c>
      <c r="G132" s="42">
        <v>1</v>
      </c>
      <c r="H132" s="42"/>
      <c r="I132" s="42">
        <v>2</v>
      </c>
      <c r="J132" s="42">
        <v>1</v>
      </c>
      <c r="K132" s="42"/>
      <c r="L132" s="42">
        <v>2</v>
      </c>
      <c r="M132" s="42">
        <v>1</v>
      </c>
      <c r="N132" s="42">
        <v>0.5</v>
      </c>
      <c r="O132" s="95"/>
      <c r="P132" s="95">
        <v>1</v>
      </c>
      <c r="Q132" s="42"/>
      <c r="R132" s="42"/>
      <c r="S132" s="42">
        <v>8</v>
      </c>
      <c r="T132" s="42"/>
      <c r="U132" s="42">
        <v>2</v>
      </c>
      <c r="V132" s="42">
        <v>1</v>
      </c>
      <c r="W132" s="42"/>
      <c r="X132" s="42">
        <v>1</v>
      </c>
      <c r="Y132" s="42">
        <v>2</v>
      </c>
      <c r="Z132" s="42">
        <v>1</v>
      </c>
      <c r="AA132" s="42"/>
      <c r="AB132" s="42">
        <v>1</v>
      </c>
      <c r="AC132" s="43">
        <f>表1_343567[[#This Row],[列3]]+E132-F132+G132-H132+I132-J132+K132-L132+M132-N132+O132-P132+Q132-R132+S132-T132+U132-V132+W132-X132+Y132-Z132+AA132-AB132</f>
        <v>5.5</v>
      </c>
    </row>
    <row r="133" customHeight="1" spans="1:29">
      <c r="A133" s="55"/>
      <c r="B133" s="52"/>
      <c r="C133" s="118" t="s">
        <v>79</v>
      </c>
      <c r="D133" s="42">
        <v>0</v>
      </c>
      <c r="E133" s="42">
        <v>6</v>
      </c>
      <c r="F133" s="42"/>
      <c r="G133" s="42"/>
      <c r="H133" s="42"/>
      <c r="I133" s="42">
        <v>4</v>
      </c>
      <c r="J133" s="42">
        <v>1</v>
      </c>
      <c r="K133" s="42">
        <v>4</v>
      </c>
      <c r="L133" s="42">
        <v>2</v>
      </c>
      <c r="M133" s="42"/>
      <c r="N133" s="42">
        <v>3</v>
      </c>
      <c r="O133" s="95">
        <v>2</v>
      </c>
      <c r="P133" s="95">
        <v>1</v>
      </c>
      <c r="Q133" s="42">
        <v>5</v>
      </c>
      <c r="R133" s="42"/>
      <c r="S133" s="42"/>
      <c r="T133" s="42">
        <v>2</v>
      </c>
      <c r="U133" s="42"/>
      <c r="V133" s="42"/>
      <c r="W133" s="42"/>
      <c r="X133" s="42"/>
      <c r="Y133" s="42"/>
      <c r="Z133" s="42">
        <v>2</v>
      </c>
      <c r="AA133" s="42">
        <v>1</v>
      </c>
      <c r="AB133" s="42">
        <v>1</v>
      </c>
      <c r="AC133" s="43">
        <f>表1_343567[[#This Row],[列3]]+E133-F133+G133-H133+I133-J133+K133-L133+M133-N133+O133-P133+Q133-R133+S133-T133+U133-V133+W133-X133+Y133-Z133+AA133-AB133</f>
        <v>10</v>
      </c>
    </row>
    <row r="134" customHeight="1" spans="1:29">
      <c r="A134" s="55"/>
      <c r="B134" s="52"/>
      <c r="C134" s="106" t="s">
        <v>200</v>
      </c>
      <c r="D134" s="42">
        <v>0</v>
      </c>
      <c r="E134" s="42"/>
      <c r="F134" s="42">
        <v>1</v>
      </c>
      <c r="G134" s="42">
        <v>5</v>
      </c>
      <c r="H134" s="42"/>
      <c r="I134" s="42">
        <v>5</v>
      </c>
      <c r="J134" s="42">
        <v>1</v>
      </c>
      <c r="K134" s="42">
        <v>3</v>
      </c>
      <c r="L134" s="42"/>
      <c r="M134" s="42">
        <v>4</v>
      </c>
      <c r="N134" s="42"/>
      <c r="O134" s="95">
        <v>7</v>
      </c>
      <c r="P134" s="95"/>
      <c r="Q134" s="42">
        <v>6</v>
      </c>
      <c r="R134" s="42"/>
      <c r="S134" s="42">
        <v>8</v>
      </c>
      <c r="T134" s="42"/>
      <c r="U134" s="42"/>
      <c r="V134" s="42">
        <v>7</v>
      </c>
      <c r="W134" s="42">
        <v>2</v>
      </c>
      <c r="X134" s="42"/>
      <c r="Y134" s="42">
        <v>4</v>
      </c>
      <c r="Z134" s="42">
        <v>1</v>
      </c>
      <c r="AA134" s="42"/>
      <c r="AB134" s="42"/>
      <c r="AC134" s="43">
        <f>表1_343567[[#This Row],[列3]]+E134-F134+G134-H134+I134-J134+K134-L134+M134-N134+O134-P134+Q134-R134+S134-T134+U134-V134+W134-X134+Y134-Z134+AA134-AB134</f>
        <v>34</v>
      </c>
    </row>
    <row r="135" customHeight="1" spans="1:29">
      <c r="A135" s="55"/>
      <c r="B135" s="52"/>
      <c r="C135" s="106" t="s">
        <v>202</v>
      </c>
      <c r="D135" s="42">
        <v>0</v>
      </c>
      <c r="E135" s="42">
        <v>11</v>
      </c>
      <c r="F135" s="42"/>
      <c r="G135" s="42">
        <v>2</v>
      </c>
      <c r="H135" s="42">
        <v>2</v>
      </c>
      <c r="I135" s="42">
        <v>6</v>
      </c>
      <c r="J135" s="42"/>
      <c r="K135" s="42">
        <v>4</v>
      </c>
      <c r="L135" s="42">
        <v>2</v>
      </c>
      <c r="M135" s="42">
        <v>1</v>
      </c>
      <c r="N135" s="42">
        <v>1.5</v>
      </c>
      <c r="O135" s="95">
        <v>1</v>
      </c>
      <c r="P135" s="95">
        <v>3</v>
      </c>
      <c r="Q135" s="42">
        <v>1</v>
      </c>
      <c r="R135" s="42">
        <v>2</v>
      </c>
      <c r="S135" s="42"/>
      <c r="T135" s="42"/>
      <c r="U135" s="42"/>
      <c r="V135" s="42">
        <v>1</v>
      </c>
      <c r="W135" s="42"/>
      <c r="X135" s="42">
        <v>2</v>
      </c>
      <c r="Y135" s="42">
        <v>1</v>
      </c>
      <c r="Z135" s="42">
        <v>1</v>
      </c>
      <c r="AA135" s="42"/>
      <c r="AB135" s="42">
        <v>3</v>
      </c>
      <c r="AC135" s="43">
        <f>表1_343567[[#This Row],[列3]]+E135-F135+G135-H135+I135-J135+K135-L135+M135-N135+O135-P135+Q135-R135+S135-T135+U135-V135+W135-X135+Y135-Z135+AA135-AB135</f>
        <v>9.5</v>
      </c>
    </row>
    <row r="136" customHeight="1" spans="1:29">
      <c r="A136" s="55"/>
      <c r="B136" s="52"/>
      <c r="C136" s="106" t="s">
        <v>240</v>
      </c>
      <c r="D136" s="42">
        <v>0</v>
      </c>
      <c r="E136" s="42">
        <v>4</v>
      </c>
      <c r="F136" s="42">
        <v>2</v>
      </c>
      <c r="G136" s="42">
        <v>2</v>
      </c>
      <c r="H136" s="42">
        <v>1</v>
      </c>
      <c r="I136" s="42">
        <v>4</v>
      </c>
      <c r="J136" s="42"/>
      <c r="K136" s="42">
        <v>5</v>
      </c>
      <c r="L136" s="42"/>
      <c r="M136" s="42">
        <v>1</v>
      </c>
      <c r="N136" s="42">
        <v>1</v>
      </c>
      <c r="O136" s="95">
        <v>1</v>
      </c>
      <c r="P136" s="95"/>
      <c r="Q136" s="42"/>
      <c r="R136" s="42"/>
      <c r="S136" s="42"/>
      <c r="T136" s="42">
        <v>4</v>
      </c>
      <c r="U136" s="42"/>
      <c r="V136" s="42">
        <v>1</v>
      </c>
      <c r="W136" s="42"/>
      <c r="X136" s="42">
        <v>5</v>
      </c>
      <c r="Y136" s="42"/>
      <c r="Z136" s="42">
        <v>3</v>
      </c>
      <c r="AA136" s="42">
        <v>1</v>
      </c>
      <c r="AB136" s="42"/>
      <c r="AC136" s="43">
        <f>表1_343567[[#This Row],[列3]]+E136-F136+G136-H136+I136-J136+K136-L136+M136-N136+O136-P136+Q136-R136+S136-T136+U136-V136+W136-X136+Y136-Z136+AA136-AB136</f>
        <v>1</v>
      </c>
    </row>
    <row r="137" customHeight="1" spans="1:29">
      <c r="A137" s="55"/>
      <c r="B137" s="52"/>
      <c r="C137" s="106" t="s">
        <v>180</v>
      </c>
      <c r="D137" s="42">
        <v>0</v>
      </c>
      <c r="E137" s="42"/>
      <c r="F137" s="42">
        <v>1</v>
      </c>
      <c r="G137" s="42"/>
      <c r="H137" s="42"/>
      <c r="I137" s="42">
        <v>2</v>
      </c>
      <c r="J137" s="42">
        <v>2</v>
      </c>
      <c r="K137" s="42">
        <v>9</v>
      </c>
      <c r="L137" s="42">
        <v>1</v>
      </c>
      <c r="M137" s="42">
        <v>2</v>
      </c>
      <c r="N137" s="42">
        <v>1.5</v>
      </c>
      <c r="O137" s="95">
        <v>7</v>
      </c>
      <c r="P137" s="95">
        <v>3</v>
      </c>
      <c r="Q137" s="42"/>
      <c r="R137" s="42">
        <v>3</v>
      </c>
      <c r="S137" s="42"/>
      <c r="T137" s="42"/>
      <c r="U137" s="42"/>
      <c r="V137" s="42">
        <v>1</v>
      </c>
      <c r="W137" s="42"/>
      <c r="X137" s="42">
        <v>1.5</v>
      </c>
      <c r="Y137" s="42">
        <v>2</v>
      </c>
      <c r="Z137" s="42">
        <v>1</v>
      </c>
      <c r="AA137" s="42">
        <v>2</v>
      </c>
      <c r="AB137" s="42"/>
      <c r="AC137" s="43">
        <f>表1_343567[[#This Row],[列3]]+E137-F137+G137-H137+I137-J137+K137-L137+M137-N137+O137-P137+Q137-R137+S137-T137+U137-V137+W137-X137+Y137-Z137+AA137-AB137</f>
        <v>9</v>
      </c>
    </row>
    <row r="138" customHeight="1" spans="1:29">
      <c r="A138" s="55"/>
      <c r="B138" s="52"/>
      <c r="C138" s="106" t="s">
        <v>241</v>
      </c>
      <c r="D138" s="42">
        <v>0</v>
      </c>
      <c r="E138" s="42">
        <v>7</v>
      </c>
      <c r="F138" s="42">
        <v>4</v>
      </c>
      <c r="G138" s="42">
        <v>5</v>
      </c>
      <c r="H138" s="42"/>
      <c r="I138" s="42"/>
      <c r="J138" s="42">
        <v>1</v>
      </c>
      <c r="K138" s="42">
        <v>7</v>
      </c>
      <c r="L138" s="42">
        <v>1</v>
      </c>
      <c r="M138" s="42">
        <v>8</v>
      </c>
      <c r="N138" s="42">
        <v>4</v>
      </c>
      <c r="O138" s="95">
        <v>3</v>
      </c>
      <c r="P138" s="95">
        <v>3</v>
      </c>
      <c r="Q138" s="42">
        <v>2</v>
      </c>
      <c r="R138" s="42">
        <v>1</v>
      </c>
      <c r="S138" s="42">
        <v>2</v>
      </c>
      <c r="T138" s="42">
        <v>1</v>
      </c>
      <c r="U138" s="42">
        <v>4</v>
      </c>
      <c r="V138" s="42">
        <v>1</v>
      </c>
      <c r="W138" s="42"/>
      <c r="X138" s="42">
        <v>1</v>
      </c>
      <c r="Y138" s="42">
        <v>6</v>
      </c>
      <c r="Z138" s="42">
        <v>1</v>
      </c>
      <c r="AA138" s="42">
        <v>1</v>
      </c>
      <c r="AB138" s="42">
        <v>2</v>
      </c>
      <c r="AC138" s="43">
        <f>表1_343567[[#This Row],[列3]]+E138-F138+G138-H138+I138-J138+K138-L138+M138-N138+O138-P138+Q138-R138+S138-T138+U138-V138+W138-X138+Y138-Z138+AA138-AB138</f>
        <v>25</v>
      </c>
    </row>
    <row r="139" customHeight="1" spans="1:29">
      <c r="A139" s="55"/>
      <c r="B139" s="52"/>
      <c r="C139" s="106" t="s">
        <v>242</v>
      </c>
      <c r="D139" s="42">
        <v>0</v>
      </c>
      <c r="E139" s="42">
        <v>1</v>
      </c>
      <c r="F139" s="42">
        <v>1</v>
      </c>
      <c r="G139" s="42">
        <v>3</v>
      </c>
      <c r="H139" s="42"/>
      <c r="I139" s="42">
        <v>3</v>
      </c>
      <c r="J139" s="42"/>
      <c r="K139" s="42">
        <v>3</v>
      </c>
      <c r="L139" s="42">
        <v>3</v>
      </c>
      <c r="M139" s="42">
        <v>1</v>
      </c>
      <c r="N139" s="42">
        <v>1</v>
      </c>
      <c r="O139" s="95"/>
      <c r="P139" s="95">
        <v>2</v>
      </c>
      <c r="Q139" s="42"/>
      <c r="R139" s="42">
        <v>1</v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>
        <v>2</v>
      </c>
      <c r="AC139" s="43">
        <f>表1_343567[[#This Row],[列3]]+E139-F139+G139-H139+I139-J139+K139-L139+M139-N139+O139-P139+Q139-R139+S139-T139+U139-V139+W139-X139+Y139-Z139+AA139-AB139</f>
        <v>1</v>
      </c>
    </row>
    <row r="140" customHeight="1" spans="1:29">
      <c r="A140" s="55"/>
      <c r="B140" s="52"/>
      <c r="C140" s="106" t="s">
        <v>245</v>
      </c>
      <c r="D140" s="42">
        <v>0</v>
      </c>
      <c r="E140" s="42"/>
      <c r="F140" s="42"/>
      <c r="G140" s="42">
        <v>1</v>
      </c>
      <c r="H140" s="42"/>
      <c r="I140" s="42">
        <v>1</v>
      </c>
      <c r="J140" s="42">
        <v>5</v>
      </c>
      <c r="K140" s="42"/>
      <c r="L140" s="42"/>
      <c r="M140" s="42">
        <v>3</v>
      </c>
      <c r="N140" s="42">
        <v>1</v>
      </c>
      <c r="O140" s="95">
        <v>7</v>
      </c>
      <c r="P140" s="95"/>
      <c r="Q140" s="42">
        <v>6</v>
      </c>
      <c r="R140" s="42"/>
      <c r="S140" s="42">
        <v>6</v>
      </c>
      <c r="T140" s="42">
        <v>1</v>
      </c>
      <c r="U140" s="42">
        <v>6</v>
      </c>
      <c r="V140" s="42"/>
      <c r="W140" s="42">
        <v>3</v>
      </c>
      <c r="X140" s="42"/>
      <c r="Y140" s="42">
        <v>4</v>
      </c>
      <c r="Z140" s="42">
        <v>2</v>
      </c>
      <c r="AA140" s="42"/>
      <c r="AB140" s="42">
        <v>1</v>
      </c>
      <c r="AC140" s="43">
        <f>表1_343567[[#This Row],[列3]]+E140-F140+G140-H140+I140-J140+K140-L140+M140-N140+O140-P140+Q140-R140+S140-T140+U140-V140+W140-X140+Y140-Z140+AA140-AB140</f>
        <v>27</v>
      </c>
    </row>
    <row r="141" customHeight="1" spans="1:29">
      <c r="A141" s="55"/>
      <c r="B141" s="52"/>
      <c r="C141" s="106" t="s">
        <v>247</v>
      </c>
      <c r="D141" s="42">
        <v>0</v>
      </c>
      <c r="E141" s="42">
        <v>11</v>
      </c>
      <c r="F141" s="42"/>
      <c r="G141" s="42"/>
      <c r="H141" s="42"/>
      <c r="I141" s="42">
        <v>6</v>
      </c>
      <c r="J141" s="42">
        <v>1</v>
      </c>
      <c r="K141" s="42">
        <v>10</v>
      </c>
      <c r="L141" s="42"/>
      <c r="M141" s="42">
        <v>8</v>
      </c>
      <c r="N141" s="42"/>
      <c r="O141" s="95"/>
      <c r="P141" s="95">
        <v>3</v>
      </c>
      <c r="Q141" s="42">
        <v>2</v>
      </c>
      <c r="R141" s="42">
        <v>2</v>
      </c>
      <c r="S141" s="42">
        <v>8</v>
      </c>
      <c r="T141" s="42">
        <v>1</v>
      </c>
      <c r="U141" s="42">
        <v>1</v>
      </c>
      <c r="V141" s="42">
        <v>1</v>
      </c>
      <c r="W141" s="42">
        <v>2</v>
      </c>
      <c r="X141" s="42">
        <v>1</v>
      </c>
      <c r="Y141" s="42">
        <v>6</v>
      </c>
      <c r="Z141" s="42">
        <v>1</v>
      </c>
      <c r="AA141" s="42">
        <v>2</v>
      </c>
      <c r="AB141" s="42"/>
      <c r="AC141" s="43">
        <f>表1_343567[[#This Row],[列3]]+E141-F141+G141-H141+I141-J141+K141-L141+M141-N141+O141-P141+Q141-R141+S141-T141+U141-V141+W141-X141+Y141-Z141+AA141-AB141</f>
        <v>46</v>
      </c>
    </row>
    <row r="142" customHeight="1" spans="1:29">
      <c r="A142" s="55"/>
      <c r="B142" s="52"/>
      <c r="C142" s="106" t="s">
        <v>310</v>
      </c>
      <c r="D142" s="42">
        <v>0</v>
      </c>
      <c r="E142" s="42"/>
      <c r="F142" s="42"/>
      <c r="G142" s="42"/>
      <c r="H142" s="42"/>
      <c r="I142" s="42">
        <v>1</v>
      </c>
      <c r="J142" s="42"/>
      <c r="K142" s="42">
        <v>2</v>
      </c>
      <c r="L142" s="42"/>
      <c r="M142" s="42">
        <v>7</v>
      </c>
      <c r="N142" s="42"/>
      <c r="O142" s="95"/>
      <c r="P142" s="95">
        <v>2</v>
      </c>
      <c r="Q142" s="42"/>
      <c r="R142" s="42"/>
      <c r="S142" s="42"/>
      <c r="T142" s="42">
        <v>1</v>
      </c>
      <c r="U142" s="42"/>
      <c r="V142" s="42"/>
      <c r="W142" s="42"/>
      <c r="X142" s="42"/>
      <c r="Y142" s="42">
        <v>2</v>
      </c>
      <c r="Z142" s="42"/>
      <c r="AA142" s="42">
        <v>1</v>
      </c>
      <c r="AB142" s="42">
        <v>1</v>
      </c>
      <c r="AC142" s="43">
        <f>表1_343567[[#This Row],[列3]]+E142-F142+G142-H142+I142-J142+K142-L142+M142-N142+O142-P142+Q142-R142+S142-T142+U142-V142+W142-X142+Y142-Z142+AA142-AB142</f>
        <v>9</v>
      </c>
    </row>
    <row r="143" customHeight="1" spans="1:29">
      <c r="A143" s="55"/>
      <c r="B143" s="52"/>
      <c r="C143" s="106" t="s">
        <v>311</v>
      </c>
      <c r="D143" s="42"/>
      <c r="E143" s="42"/>
      <c r="F143" s="42"/>
      <c r="G143" s="42"/>
      <c r="H143" s="42"/>
      <c r="I143" s="42"/>
      <c r="J143" s="42"/>
      <c r="K143" s="42">
        <v>6</v>
      </c>
      <c r="L143" s="42"/>
      <c r="M143" s="42">
        <v>4</v>
      </c>
      <c r="N143" s="42">
        <v>1</v>
      </c>
      <c r="O143" s="95">
        <v>2</v>
      </c>
      <c r="P143" s="95"/>
      <c r="Q143" s="42">
        <v>4</v>
      </c>
      <c r="R143" s="42">
        <v>2</v>
      </c>
      <c r="S143" s="42"/>
      <c r="T143" s="42">
        <v>2</v>
      </c>
      <c r="U143" s="42">
        <v>1</v>
      </c>
      <c r="V143" s="42">
        <v>1</v>
      </c>
      <c r="W143" s="42"/>
      <c r="X143" s="42"/>
      <c r="Y143" s="42">
        <v>4</v>
      </c>
      <c r="Z143" s="42">
        <v>1</v>
      </c>
      <c r="AA143" s="42"/>
      <c r="AB143" s="42">
        <v>1</v>
      </c>
      <c r="AC143" s="43">
        <f>表1_343567[[#This Row],[列3]]+E143-F143+G143-H143+I143-J143+K143-L143+M143-N143+O143-P143+Q143-R143+S143-T143+U143-V143+W143-X143+Y143-Z143+AA143-AB143</f>
        <v>13</v>
      </c>
    </row>
    <row r="144" customHeight="1" spans="1:29">
      <c r="A144" s="55"/>
      <c r="B144" s="52"/>
      <c r="C144" s="106" t="s">
        <v>312</v>
      </c>
      <c r="D144" s="42"/>
      <c r="E144" s="42"/>
      <c r="F144" s="42"/>
      <c r="G144" s="42"/>
      <c r="H144" s="42"/>
      <c r="I144" s="42"/>
      <c r="J144" s="42"/>
      <c r="K144" s="42"/>
      <c r="L144" s="42"/>
      <c r="M144" s="42">
        <v>3</v>
      </c>
      <c r="N144" s="42"/>
      <c r="O144" s="95">
        <v>3</v>
      </c>
      <c r="P144" s="95">
        <v>2</v>
      </c>
      <c r="Q144" s="42">
        <v>4</v>
      </c>
      <c r="R144" s="42"/>
      <c r="S144" s="42">
        <v>2</v>
      </c>
      <c r="T144" s="42">
        <v>3</v>
      </c>
      <c r="U144" s="42">
        <v>2</v>
      </c>
      <c r="V144" s="42">
        <v>2</v>
      </c>
      <c r="W144" s="42"/>
      <c r="X144" s="42">
        <v>1</v>
      </c>
      <c r="Y144" s="42">
        <v>3</v>
      </c>
      <c r="Z144" s="42">
        <v>2</v>
      </c>
      <c r="AA144" s="42">
        <v>1</v>
      </c>
      <c r="AB144" s="42"/>
      <c r="AC144" s="43">
        <f>表1_343567[[#This Row],[列3]]+E144-F144+G144-H144+I144-J144+K144-L144+M144-N144+O144-P144+Q144-R144+S144-T144+U144-V144+W144-X144+Y144-Z144+AA144-AB144</f>
        <v>8</v>
      </c>
    </row>
    <row r="145" customHeight="1" spans="1:29">
      <c r="A145" s="55"/>
      <c r="B145" s="52"/>
      <c r="C145" s="123" t="s">
        <v>313</v>
      </c>
      <c r="D145" s="69"/>
      <c r="E145" s="69"/>
      <c r="F145" s="69"/>
      <c r="G145" s="69"/>
      <c r="H145" s="69"/>
      <c r="I145" s="69"/>
      <c r="J145" s="69"/>
      <c r="K145" s="69"/>
      <c r="L145" s="69"/>
      <c r="M145" s="42"/>
      <c r="N145" s="42"/>
      <c r="O145" s="112"/>
      <c r="P145" s="113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43">
        <f>表1_343567[[#This Row],[列3]]+E145-F145+G145-H145+I145-J145+K145-L145+M145-N145+O145-P145+Q145-R145+S145-T145+U145-V145+W145-X145+Y145-Z145+AA145-AB145</f>
        <v>0</v>
      </c>
    </row>
    <row r="146" customHeight="1" spans="1:29">
      <c r="A146" s="55"/>
      <c r="B146" s="52"/>
      <c r="C146" s="106" t="s">
        <v>314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95"/>
      <c r="P146" s="95"/>
      <c r="Q146" s="42"/>
      <c r="R146" s="42"/>
      <c r="S146" s="42">
        <v>4</v>
      </c>
      <c r="T146" s="42"/>
      <c r="U146" s="42">
        <v>4</v>
      </c>
      <c r="V146" s="42"/>
      <c r="W146" s="42">
        <v>3</v>
      </c>
      <c r="X146" s="42">
        <v>2</v>
      </c>
      <c r="Y146" s="42">
        <v>2</v>
      </c>
      <c r="Z146" s="42">
        <v>2</v>
      </c>
      <c r="AA146" s="42">
        <v>6</v>
      </c>
      <c r="AB146" s="42">
        <v>2</v>
      </c>
      <c r="AC146" s="43">
        <f>表1_343567[[#This Row],[列3]]+E146-F146+G146-H146+I146-J146+K146-L146+M146-N146+O146-P146+Q146-R146+S146-T146+U146-V146+W146-X146+Y146-Z146+AA146-AB146</f>
        <v>13</v>
      </c>
    </row>
    <row r="147" customHeight="1" spans="1:29">
      <c r="A147" s="55"/>
      <c r="B147" s="52"/>
      <c r="C147" s="106" t="s">
        <v>315</v>
      </c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95"/>
      <c r="P147" s="95"/>
      <c r="Q147" s="42"/>
      <c r="R147" s="42"/>
      <c r="S147" s="42"/>
      <c r="T147" s="42"/>
      <c r="U147" s="42"/>
      <c r="V147" s="42"/>
      <c r="W147" s="42"/>
      <c r="X147" s="42"/>
      <c r="Y147" s="42"/>
      <c r="Z147" s="42">
        <v>1</v>
      </c>
      <c r="AA147" s="42"/>
      <c r="AB147" s="42"/>
      <c r="AC147" s="43">
        <f>表1_343567[[#This Row],[列3]]+E147-F147+G147-H147+I147-J147+K147-L147+M147-N147+O147-P147+Q147-R147+S147-T147+U147-V147+W147-X147+Y147-Z147+AA147-AB147</f>
        <v>-1</v>
      </c>
    </row>
    <row r="148" customHeight="1" spans="1:29">
      <c r="A148" s="55"/>
      <c r="B148" s="55" t="s">
        <v>316</v>
      </c>
      <c r="C148" s="87" t="s">
        <v>244</v>
      </c>
      <c r="D148" s="42">
        <v>0</v>
      </c>
      <c r="E148" s="42">
        <v>7</v>
      </c>
      <c r="F148" s="42"/>
      <c r="G148" s="42">
        <v>3</v>
      </c>
      <c r="H148" s="42"/>
      <c r="I148" s="42">
        <v>8</v>
      </c>
      <c r="J148" s="42"/>
      <c r="K148" s="42">
        <v>7</v>
      </c>
      <c r="L148" s="42"/>
      <c r="M148" s="42">
        <v>7</v>
      </c>
      <c r="N148" s="42"/>
      <c r="O148" s="95">
        <v>12</v>
      </c>
      <c r="P148" s="95"/>
      <c r="Q148" s="42">
        <v>3</v>
      </c>
      <c r="R148" s="42"/>
      <c r="S148" s="42">
        <v>2</v>
      </c>
      <c r="T148" s="42">
        <v>2.5</v>
      </c>
      <c r="U148" s="42"/>
      <c r="V148" s="42">
        <v>1.5</v>
      </c>
      <c r="W148" s="42">
        <v>3</v>
      </c>
      <c r="X148" s="42"/>
      <c r="Y148" s="42">
        <v>4</v>
      </c>
      <c r="Z148" s="42">
        <v>1</v>
      </c>
      <c r="AA148" s="42">
        <v>1</v>
      </c>
      <c r="AB148" s="42">
        <v>2</v>
      </c>
      <c r="AC148" s="43">
        <f>表1_343567[[#This Row],[列3]]+E148-F148+G148-H148+I148-J148+K148-L148+M148-N148+O148-P148+Q148-R148+S148-T148+U148-V148+W148-X148+Y148-Z148+AA148-AB148</f>
        <v>50</v>
      </c>
    </row>
    <row r="149" customHeight="1" spans="1:29">
      <c r="A149" s="55"/>
      <c r="B149" s="55"/>
      <c r="C149" s="87" t="s">
        <v>317</v>
      </c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95"/>
      <c r="P149" s="95"/>
      <c r="Q149" s="42"/>
      <c r="R149" s="42"/>
      <c r="S149" s="42">
        <v>10</v>
      </c>
      <c r="T149" s="42"/>
      <c r="U149" s="42">
        <v>1</v>
      </c>
      <c r="V149" s="42">
        <v>3</v>
      </c>
      <c r="W149" s="42"/>
      <c r="X149" s="42">
        <v>1</v>
      </c>
      <c r="Y149" s="42">
        <v>8</v>
      </c>
      <c r="Z149" s="42">
        <v>2</v>
      </c>
      <c r="AA149" s="42"/>
      <c r="AB149" s="42">
        <v>1</v>
      </c>
      <c r="AC149" s="43">
        <f>表1_343567[[#This Row],[列3]]+E149-F149+G149-H149+I149-J149+K149-L149+M149-N149+O149-P149+Q149-R149+S149-T149+U149-V149+W149-X149+Y149-Z149+AA149-AB149</f>
        <v>12</v>
      </c>
    </row>
    <row r="150" customHeight="1" spans="1:29">
      <c r="A150" s="55"/>
      <c r="B150" s="55"/>
      <c r="C150" s="87" t="s">
        <v>318</v>
      </c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95"/>
      <c r="P150" s="95"/>
      <c r="Q150" s="42"/>
      <c r="R150" s="42"/>
      <c r="S150" s="42"/>
      <c r="T150" s="42"/>
      <c r="U150" s="42">
        <v>1</v>
      </c>
      <c r="V150" s="42"/>
      <c r="W150" s="42">
        <v>2</v>
      </c>
      <c r="X150" s="42"/>
      <c r="Y150" s="42">
        <v>2</v>
      </c>
      <c r="Z150" s="42">
        <v>1</v>
      </c>
      <c r="AA150" s="42">
        <v>1</v>
      </c>
      <c r="AB150" s="42">
        <v>3</v>
      </c>
      <c r="AC150" s="43">
        <f>表1_343567[[#This Row],[列3]]+E150-F150+G150-H150+I150-J150+K150-L150+M150-N150+O150-P150+Q150-R150+S150-T150+U150-V150+W150-X150+Y150-Z150+AA150-AB150</f>
        <v>2</v>
      </c>
    </row>
    <row r="151" customHeight="1" spans="1:29">
      <c r="A151" s="55"/>
      <c r="B151" s="55"/>
      <c r="C151" s="87" t="s">
        <v>319</v>
      </c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95"/>
      <c r="P151" s="95"/>
      <c r="Q151" s="42"/>
      <c r="R151" s="42"/>
      <c r="S151" s="42"/>
      <c r="T151" s="42"/>
      <c r="U151" s="42">
        <v>2</v>
      </c>
      <c r="V151" s="42">
        <v>1</v>
      </c>
      <c r="W151" s="42"/>
      <c r="X151" s="42"/>
      <c r="Y151" s="42">
        <v>1</v>
      </c>
      <c r="Z151" s="42">
        <v>1</v>
      </c>
      <c r="AA151" s="42"/>
      <c r="AB151" s="42"/>
      <c r="AC151" s="43">
        <f>表1_343567[[#This Row],[列3]]+E151-F151+G151-H151+I151-J151+K151-L151+M151-N151+O151-P151+Q151-R151+S151-T151+U151-V151+W151-X151+Y151-Z151+AA151-AB151</f>
        <v>1</v>
      </c>
    </row>
    <row r="152" customHeight="1" spans="1:29">
      <c r="A152" s="60"/>
      <c r="B152" s="60"/>
      <c r="C152" s="87" t="s">
        <v>320</v>
      </c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95"/>
      <c r="P152" s="95"/>
      <c r="Q152" s="42"/>
      <c r="R152" s="42"/>
      <c r="S152" s="42"/>
      <c r="T152" s="42"/>
      <c r="U152" s="42"/>
      <c r="V152" s="42"/>
      <c r="W152" s="42"/>
      <c r="X152" s="42"/>
      <c r="Y152" s="42">
        <v>2</v>
      </c>
      <c r="Z152" s="42"/>
      <c r="AA152" s="42"/>
      <c r="AB152" s="42">
        <v>2</v>
      </c>
      <c r="AC152" s="43">
        <f>表1_343567[[#This Row],[列3]]+E152-F152+G152-H152+I152-J152+K152-L152+M152-N152+O152-P152+Q152-R152+S152-T152+U152-V152+W152-X152+Y152-Z152+AA152-AB152</f>
        <v>0</v>
      </c>
    </row>
  </sheetData>
  <mergeCells count="29">
    <mergeCell ref="A1:AC1"/>
    <mergeCell ref="A2:B2"/>
    <mergeCell ref="A75:B75"/>
    <mergeCell ref="A11:A26"/>
    <mergeCell ref="A27:A74"/>
    <mergeCell ref="A76:A85"/>
    <mergeCell ref="A86:A152"/>
    <mergeCell ref="B12:B16"/>
    <mergeCell ref="B17:B20"/>
    <mergeCell ref="B21:B23"/>
    <mergeCell ref="B27:B28"/>
    <mergeCell ref="B29:B45"/>
    <mergeCell ref="B47:B48"/>
    <mergeCell ref="B49:B51"/>
    <mergeCell ref="B52:B57"/>
    <mergeCell ref="B58:B60"/>
    <mergeCell ref="B61:B62"/>
    <mergeCell ref="B63:B67"/>
    <mergeCell ref="B68:B74"/>
    <mergeCell ref="B76:B85"/>
    <mergeCell ref="B86:B87"/>
    <mergeCell ref="B89:B98"/>
    <mergeCell ref="B99:B108"/>
    <mergeCell ref="B109:B125"/>
    <mergeCell ref="B126:B130"/>
    <mergeCell ref="B131:B147"/>
    <mergeCell ref="B148:B152"/>
    <mergeCell ref="A5:B10"/>
    <mergeCell ref="A3:B4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3"/>
  <sheetViews>
    <sheetView workbookViewId="0">
      <pane ySplit="4" topLeftCell="A5" activePane="bottomLeft" state="frozen"/>
      <selection/>
      <selection pane="bottomLeft" activeCell="I84" sqref="I84"/>
    </sheetView>
  </sheetViews>
  <sheetFormatPr defaultColWidth="9" defaultRowHeight="15.95" customHeight="1"/>
  <cols>
    <col min="1" max="1" width="13.5" style="34" customWidth="1"/>
    <col min="2" max="2" width="16.5" style="34" customWidth="1"/>
    <col min="3" max="3" width="7.625" style="34" customWidth="1"/>
    <col min="4" max="29" width="6.625" style="34" customWidth="1"/>
    <col min="30" max="30" width="12.875" customWidth="1"/>
  </cols>
  <sheetData>
    <row r="1" customHeight="1" spans="1:29">
      <c r="A1" s="82" t="s">
        <v>263</v>
      </c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customHeight="1" spans="1:30">
      <c r="A2" s="84" t="s">
        <v>159</v>
      </c>
      <c r="B2" s="85"/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  <c r="J2" s="42" t="s">
        <v>8</v>
      </c>
      <c r="K2" s="42" t="s">
        <v>9</v>
      </c>
      <c r="L2" s="42" t="s">
        <v>10</v>
      </c>
      <c r="M2" s="42" t="s">
        <v>11</v>
      </c>
      <c r="N2" s="42" t="s">
        <v>12</v>
      </c>
      <c r="O2" s="92" t="s">
        <v>13</v>
      </c>
      <c r="P2" s="92" t="s">
        <v>14</v>
      </c>
      <c r="Q2" s="42" t="s">
        <v>15</v>
      </c>
      <c r="R2" s="42" t="s">
        <v>16</v>
      </c>
      <c r="S2" s="42" t="s">
        <v>17</v>
      </c>
      <c r="T2" s="42" t="s">
        <v>18</v>
      </c>
      <c r="U2" s="42" t="s">
        <v>19</v>
      </c>
      <c r="V2" s="42" t="s">
        <v>20</v>
      </c>
      <c r="W2" s="42" t="s">
        <v>21</v>
      </c>
      <c r="X2" s="42" t="s">
        <v>22</v>
      </c>
      <c r="Y2" s="42" t="s">
        <v>23</v>
      </c>
      <c r="Z2" s="42" t="s">
        <v>24</v>
      </c>
      <c r="AA2" s="42" t="s">
        <v>25</v>
      </c>
      <c r="AB2" s="42" t="s">
        <v>26</v>
      </c>
      <c r="AC2" s="42" t="s">
        <v>27</v>
      </c>
      <c r="AD2" t="s">
        <v>264</v>
      </c>
    </row>
    <row r="3" customHeight="1" spans="1:29">
      <c r="A3" s="40" t="s">
        <v>160</v>
      </c>
      <c r="B3" s="41"/>
      <c r="C3" s="42" t="s">
        <v>28</v>
      </c>
      <c r="D3" s="43" t="s">
        <v>321</v>
      </c>
      <c r="E3" s="42" t="s">
        <v>3</v>
      </c>
      <c r="F3" s="42"/>
      <c r="G3" s="42" t="s">
        <v>5</v>
      </c>
      <c r="H3" s="42"/>
      <c r="I3" s="42" t="s">
        <v>7</v>
      </c>
      <c r="J3" s="42"/>
      <c r="K3" s="42" t="s">
        <v>9</v>
      </c>
      <c r="L3" s="42"/>
      <c r="M3" s="42" t="s">
        <v>11</v>
      </c>
      <c r="N3" s="42"/>
      <c r="O3" s="92" t="s">
        <v>13</v>
      </c>
      <c r="P3" s="92"/>
      <c r="Q3" s="42" t="s">
        <v>15</v>
      </c>
      <c r="R3" s="42"/>
      <c r="S3" s="42" t="s">
        <v>17</v>
      </c>
      <c r="T3" s="42"/>
      <c r="U3" s="42" t="s">
        <v>19</v>
      </c>
      <c r="V3" s="42"/>
      <c r="W3" s="42" t="s">
        <v>21</v>
      </c>
      <c r="X3" s="42"/>
      <c r="Y3" s="42" t="s">
        <v>23</v>
      </c>
      <c r="Z3" s="42"/>
      <c r="AA3" s="42" t="s">
        <v>25</v>
      </c>
      <c r="AB3" s="42"/>
      <c r="AC3" s="42" t="s">
        <v>30</v>
      </c>
    </row>
    <row r="4" customHeight="1" spans="1:29">
      <c r="A4" s="37"/>
      <c r="B4" s="38"/>
      <c r="C4" s="42"/>
      <c r="D4" s="42"/>
      <c r="E4" s="44" t="s">
        <v>31</v>
      </c>
      <c r="F4" s="45" t="s">
        <v>32</v>
      </c>
      <c r="G4" s="44" t="s">
        <v>31</v>
      </c>
      <c r="H4" s="45" t="s">
        <v>32</v>
      </c>
      <c r="I4" s="44" t="s">
        <v>31</v>
      </c>
      <c r="J4" s="45" t="s">
        <v>32</v>
      </c>
      <c r="K4" s="44" t="s">
        <v>31</v>
      </c>
      <c r="L4" s="45" t="s">
        <v>32</v>
      </c>
      <c r="M4" s="44" t="s">
        <v>31</v>
      </c>
      <c r="N4" s="45" t="s">
        <v>32</v>
      </c>
      <c r="O4" s="93" t="s">
        <v>31</v>
      </c>
      <c r="P4" s="94" t="s">
        <v>32</v>
      </c>
      <c r="Q4" s="44" t="s">
        <v>31</v>
      </c>
      <c r="R4" s="45" t="s">
        <v>32</v>
      </c>
      <c r="S4" s="44" t="s">
        <v>31</v>
      </c>
      <c r="T4" s="45" t="s">
        <v>32</v>
      </c>
      <c r="U4" s="44" t="s">
        <v>31</v>
      </c>
      <c r="V4" s="45" t="s">
        <v>32</v>
      </c>
      <c r="W4" s="44" t="s">
        <v>31</v>
      </c>
      <c r="X4" s="45" t="s">
        <v>32</v>
      </c>
      <c r="Y4" s="44" t="s">
        <v>31</v>
      </c>
      <c r="Z4" s="45" t="s">
        <v>32</v>
      </c>
      <c r="AA4" s="44" t="s">
        <v>31</v>
      </c>
      <c r="AB4" s="45" t="s">
        <v>32</v>
      </c>
      <c r="AC4" s="43"/>
    </row>
    <row r="5" customHeight="1" spans="1:29">
      <c r="A5" s="49" t="s">
        <v>163</v>
      </c>
      <c r="B5" s="50"/>
      <c r="C5" s="86" t="s">
        <v>89</v>
      </c>
      <c r="D5" s="42">
        <v>1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95"/>
      <c r="P5" s="95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>
        <f>D5+E5-F5+G5-H5+I5-J5+K5-L5+M5-N5+O5-P5+Q5-R5+S5-T5+U5-V5+W5-X5+Y5-Z5+AA5-AB5</f>
        <v>1</v>
      </c>
    </row>
    <row r="6" customHeight="1" spans="1:29">
      <c r="A6" s="46"/>
      <c r="B6" s="47"/>
      <c r="C6" s="87" t="s">
        <v>164</v>
      </c>
      <c r="D6" s="42">
        <v>0</v>
      </c>
      <c r="E6" s="42">
        <v>4</v>
      </c>
      <c r="F6" s="42"/>
      <c r="G6" s="42"/>
      <c r="H6" s="42"/>
      <c r="I6" s="42"/>
      <c r="J6" s="42">
        <v>1</v>
      </c>
      <c r="K6" s="42"/>
      <c r="L6" s="42"/>
      <c r="M6" s="42"/>
      <c r="N6" s="42"/>
      <c r="O6" s="95"/>
      <c r="P6" s="95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>
        <f t="shared" ref="AC6:AC37" si="0">D6+E6-F6+G6-H6+I6-J6+K6-L6+M6-N6+O6-P6+Q6-R6+S6-T6+U6-V6+W6-X6+Y6-Z6+AA6-AB6</f>
        <v>3</v>
      </c>
    </row>
    <row r="7" customHeight="1" spans="1:29">
      <c r="A7" s="46"/>
      <c r="B7" s="47"/>
      <c r="C7" s="48" t="s">
        <v>191</v>
      </c>
      <c r="D7" s="42">
        <v>0</v>
      </c>
      <c r="E7" s="42">
        <v>2</v>
      </c>
      <c r="F7" s="42"/>
      <c r="G7" s="42"/>
      <c r="H7" s="42"/>
      <c r="I7" s="42"/>
      <c r="J7" s="42"/>
      <c r="K7" s="42"/>
      <c r="L7" s="42"/>
      <c r="M7" s="42"/>
      <c r="N7" s="42"/>
      <c r="O7" s="95"/>
      <c r="P7" s="95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>
        <f t="shared" si="0"/>
        <v>2</v>
      </c>
    </row>
    <row r="8" customHeight="1" spans="1:29">
      <c r="A8" s="46"/>
      <c r="B8" s="47"/>
      <c r="C8" s="48" t="s">
        <v>214</v>
      </c>
      <c r="D8" s="42">
        <v>6</v>
      </c>
      <c r="E8" s="42">
        <v>5.5</v>
      </c>
      <c r="F8" s="42"/>
      <c r="G8" s="42"/>
      <c r="H8" s="42"/>
      <c r="I8" s="42">
        <v>1.5</v>
      </c>
      <c r="J8" s="42"/>
      <c r="K8" s="42"/>
      <c r="L8" s="42"/>
      <c r="M8" s="42"/>
      <c r="N8" s="42"/>
      <c r="O8" s="95"/>
      <c r="P8" s="95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3">
        <f t="shared" si="0"/>
        <v>13</v>
      </c>
    </row>
    <row r="9" customHeight="1" spans="1:29">
      <c r="A9" s="46"/>
      <c r="B9" s="47"/>
      <c r="C9" s="48" t="s">
        <v>215</v>
      </c>
      <c r="D9" s="42">
        <v>2</v>
      </c>
      <c r="E9" s="42">
        <v>1</v>
      </c>
      <c r="F9" s="42"/>
      <c r="G9" s="42"/>
      <c r="H9" s="42"/>
      <c r="I9" s="42"/>
      <c r="J9" s="42"/>
      <c r="K9" s="42"/>
      <c r="L9" s="42"/>
      <c r="M9" s="42"/>
      <c r="N9" s="42"/>
      <c r="O9" s="95"/>
      <c r="P9" s="95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3">
        <f t="shared" si="0"/>
        <v>3</v>
      </c>
    </row>
    <row r="10" customHeight="1" spans="1:29">
      <c r="A10" s="76"/>
      <c r="B10" s="88"/>
      <c r="C10" s="48" t="s">
        <v>216</v>
      </c>
      <c r="D10" s="42">
        <v>4.5</v>
      </c>
      <c r="E10" s="42">
        <v>5.5</v>
      </c>
      <c r="F10" s="42"/>
      <c r="G10" s="42"/>
      <c r="H10" s="42"/>
      <c r="I10" s="42"/>
      <c r="J10" s="42"/>
      <c r="K10" s="42"/>
      <c r="L10" s="42"/>
      <c r="M10" s="42"/>
      <c r="N10" s="42"/>
      <c r="O10" s="95"/>
      <c r="P10" s="95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3">
        <f t="shared" si="0"/>
        <v>10</v>
      </c>
    </row>
    <row r="11" customHeight="1" spans="1:29">
      <c r="A11" s="53" t="s">
        <v>167</v>
      </c>
      <c r="B11" s="121"/>
      <c r="C11" s="86" t="s">
        <v>101</v>
      </c>
      <c r="D11" s="42">
        <v>0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96"/>
      <c r="P11" s="9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43">
        <f t="shared" si="0"/>
        <v>0</v>
      </c>
    </row>
    <row r="12" customHeight="1" spans="1:29">
      <c r="A12" s="55"/>
      <c r="B12" s="52" t="s">
        <v>266</v>
      </c>
      <c r="C12" s="48" t="s">
        <v>102</v>
      </c>
      <c r="D12" s="42">
        <v>4</v>
      </c>
      <c r="E12" s="42">
        <v>4</v>
      </c>
      <c r="F12" s="42">
        <v>1.5</v>
      </c>
      <c r="G12" s="42"/>
      <c r="H12" s="42"/>
      <c r="I12" s="42"/>
      <c r="J12" s="42">
        <v>1</v>
      </c>
      <c r="K12" s="42"/>
      <c r="L12" s="42"/>
      <c r="M12" s="42"/>
      <c r="N12" s="42"/>
      <c r="O12" s="95"/>
      <c r="P12" s="95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3">
        <f t="shared" si="0"/>
        <v>5.5</v>
      </c>
    </row>
    <row r="13" customHeight="1" spans="1:29">
      <c r="A13" s="55"/>
      <c r="B13" s="52"/>
      <c r="C13" s="48" t="s">
        <v>173</v>
      </c>
      <c r="D13" s="42">
        <v>34</v>
      </c>
      <c r="E13" s="42">
        <v>7</v>
      </c>
      <c r="F13" s="42"/>
      <c r="G13" s="42"/>
      <c r="H13" s="42"/>
      <c r="I13" s="42"/>
      <c r="J13" s="42"/>
      <c r="K13" s="42"/>
      <c r="L13" s="42"/>
      <c r="M13" s="42"/>
      <c r="N13" s="42"/>
      <c r="O13" s="95"/>
      <c r="P13" s="95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>
        <f t="shared" si="0"/>
        <v>41</v>
      </c>
    </row>
    <row r="14" customHeight="1" spans="1:29">
      <c r="A14" s="55"/>
      <c r="B14" s="52"/>
      <c r="C14" s="48" t="s">
        <v>36</v>
      </c>
      <c r="D14" s="42">
        <v>24</v>
      </c>
      <c r="E14" s="42">
        <v>5</v>
      </c>
      <c r="F14" s="42">
        <v>1</v>
      </c>
      <c r="G14" s="42"/>
      <c r="H14" s="42"/>
      <c r="I14" s="42"/>
      <c r="J14" s="42">
        <v>3</v>
      </c>
      <c r="K14" s="42"/>
      <c r="L14" s="42"/>
      <c r="M14" s="42"/>
      <c r="N14" s="42"/>
      <c r="O14" s="95"/>
      <c r="P14" s="95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f t="shared" si="0"/>
        <v>25</v>
      </c>
    </row>
    <row r="15" customHeight="1" spans="1:29">
      <c r="A15" s="55"/>
      <c r="B15" s="52"/>
      <c r="C15" s="48" t="s">
        <v>123</v>
      </c>
      <c r="D15" s="42">
        <v>7</v>
      </c>
      <c r="E15" s="42"/>
      <c r="F15" s="42">
        <v>0.5</v>
      </c>
      <c r="G15" s="42"/>
      <c r="H15" s="42"/>
      <c r="I15" s="42"/>
      <c r="J15" s="42"/>
      <c r="K15" s="42"/>
      <c r="L15" s="42"/>
      <c r="M15" s="42"/>
      <c r="N15" s="42"/>
      <c r="O15" s="95"/>
      <c r="P15" s="95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3">
        <f t="shared" si="0"/>
        <v>6.5</v>
      </c>
    </row>
    <row r="16" customHeight="1" spans="1:29">
      <c r="A16" s="55"/>
      <c r="B16" s="52"/>
      <c r="C16" s="48" t="s">
        <v>58</v>
      </c>
      <c r="D16" s="42">
        <v>1</v>
      </c>
      <c r="E16" s="42"/>
      <c r="F16" s="42"/>
      <c r="G16" s="42"/>
      <c r="H16" s="42"/>
      <c r="I16" s="42"/>
      <c r="J16" s="42">
        <v>3</v>
      </c>
      <c r="K16" s="42"/>
      <c r="L16" s="42"/>
      <c r="M16" s="42"/>
      <c r="N16" s="42"/>
      <c r="O16" s="95"/>
      <c r="P16" s="95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3">
        <f t="shared" si="0"/>
        <v>-2</v>
      </c>
    </row>
    <row r="17" customHeight="1" spans="1:29">
      <c r="A17" s="55"/>
      <c r="B17" s="52" t="s">
        <v>267</v>
      </c>
      <c r="C17" s="48" t="s">
        <v>103</v>
      </c>
      <c r="D17" s="42">
        <v>0</v>
      </c>
      <c r="E17" s="42">
        <v>4</v>
      </c>
      <c r="F17" s="42">
        <v>1</v>
      </c>
      <c r="G17" s="42"/>
      <c r="H17" s="42"/>
      <c r="I17" s="42"/>
      <c r="J17" s="42"/>
      <c r="K17" s="42"/>
      <c r="L17" s="42"/>
      <c r="M17" s="42"/>
      <c r="N17" s="42"/>
      <c r="O17" s="95"/>
      <c r="P17" s="95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3">
        <f t="shared" si="0"/>
        <v>3</v>
      </c>
    </row>
    <row r="18" customHeight="1" spans="1:29">
      <c r="A18" s="55"/>
      <c r="B18" s="52"/>
      <c r="C18" s="48" t="s">
        <v>38</v>
      </c>
      <c r="D18" s="42">
        <v>25.5</v>
      </c>
      <c r="E18" s="48">
        <v>1</v>
      </c>
      <c r="F18" s="48">
        <v>1</v>
      </c>
      <c r="G18" s="48"/>
      <c r="H18" s="48"/>
      <c r="I18" s="48"/>
      <c r="J18" s="48"/>
      <c r="K18" s="48"/>
      <c r="L18" s="48"/>
      <c r="M18" s="48"/>
      <c r="N18" s="48"/>
      <c r="O18" s="95"/>
      <c r="P18" s="95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3">
        <f t="shared" si="0"/>
        <v>25.5</v>
      </c>
    </row>
    <row r="19" customHeight="1" spans="1:29">
      <c r="A19" s="55"/>
      <c r="B19" s="52"/>
      <c r="C19" s="48" t="s">
        <v>100</v>
      </c>
      <c r="D19" s="42">
        <v>31</v>
      </c>
      <c r="E19" s="42">
        <v>5</v>
      </c>
      <c r="F19" s="42">
        <v>1</v>
      </c>
      <c r="G19" s="42"/>
      <c r="H19" s="42"/>
      <c r="I19" s="42"/>
      <c r="J19" s="42">
        <v>1</v>
      </c>
      <c r="K19" s="42"/>
      <c r="L19" s="42"/>
      <c r="M19" s="42"/>
      <c r="N19" s="42"/>
      <c r="O19" s="95"/>
      <c r="P19" s="95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3">
        <f t="shared" si="0"/>
        <v>34</v>
      </c>
    </row>
    <row r="20" customHeight="1" spans="1:29">
      <c r="A20" s="55"/>
      <c r="B20" s="52"/>
      <c r="C20" s="48" t="s">
        <v>57</v>
      </c>
      <c r="D20" s="42">
        <v>16</v>
      </c>
      <c r="E20" s="42">
        <v>3</v>
      </c>
      <c r="F20" s="42">
        <v>3</v>
      </c>
      <c r="G20" s="42"/>
      <c r="H20" s="42"/>
      <c r="I20" s="42"/>
      <c r="J20" s="42">
        <v>5</v>
      </c>
      <c r="K20" s="42"/>
      <c r="L20" s="42"/>
      <c r="M20" s="42"/>
      <c r="N20" s="42"/>
      <c r="O20" s="95"/>
      <c r="P20" s="95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3">
        <f t="shared" si="0"/>
        <v>11</v>
      </c>
    </row>
    <row r="21" customHeight="1" spans="1:29">
      <c r="A21" s="55"/>
      <c r="B21" s="52" t="s">
        <v>268</v>
      </c>
      <c r="C21" s="48" t="s">
        <v>37</v>
      </c>
      <c r="D21" s="42">
        <v>22.5</v>
      </c>
      <c r="E21" s="42">
        <v>2</v>
      </c>
      <c r="F21" s="42">
        <v>1.5</v>
      </c>
      <c r="G21" s="42"/>
      <c r="H21" s="42"/>
      <c r="I21" s="42"/>
      <c r="J21" s="42">
        <v>4</v>
      </c>
      <c r="K21" s="42"/>
      <c r="L21" s="42"/>
      <c r="M21" s="42"/>
      <c r="N21" s="42"/>
      <c r="O21" s="95"/>
      <c r="P21" s="95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3">
        <f t="shared" si="0"/>
        <v>19</v>
      </c>
    </row>
    <row r="22" customHeight="1" spans="1:29">
      <c r="A22" s="55"/>
      <c r="B22" s="52"/>
      <c r="C22" s="48" t="s">
        <v>49</v>
      </c>
      <c r="D22" s="42">
        <v>8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95"/>
      <c r="P22" s="95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3">
        <f t="shared" si="0"/>
        <v>8</v>
      </c>
    </row>
    <row r="23" customHeight="1" spans="1:29">
      <c r="A23" s="55"/>
      <c r="B23" s="52"/>
      <c r="C23" s="48" t="s">
        <v>217</v>
      </c>
      <c r="D23" s="42">
        <v>11</v>
      </c>
      <c r="E23" s="42"/>
      <c r="F23" s="42">
        <v>0.5</v>
      </c>
      <c r="G23" s="42"/>
      <c r="H23" s="42"/>
      <c r="I23" s="42"/>
      <c r="J23" s="42"/>
      <c r="K23" s="42"/>
      <c r="L23" s="42"/>
      <c r="M23" s="42"/>
      <c r="N23" s="42"/>
      <c r="O23" s="95"/>
      <c r="P23" s="95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3">
        <f t="shared" si="0"/>
        <v>10.5</v>
      </c>
    </row>
    <row r="24" customHeight="1" spans="1:29">
      <c r="A24" s="55"/>
      <c r="B24" s="52" t="s">
        <v>269</v>
      </c>
      <c r="C24" s="48" t="s">
        <v>115</v>
      </c>
      <c r="D24" s="42">
        <v>0</v>
      </c>
      <c r="E24" s="42"/>
      <c r="F24" s="42">
        <v>2.5</v>
      </c>
      <c r="G24" s="42"/>
      <c r="H24" s="42"/>
      <c r="I24" s="42"/>
      <c r="J24" s="42"/>
      <c r="K24" s="42"/>
      <c r="L24" s="42"/>
      <c r="M24" s="42"/>
      <c r="N24" s="42"/>
      <c r="O24" s="95"/>
      <c r="P24" s="95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3">
        <f t="shared" si="0"/>
        <v>-2.5</v>
      </c>
    </row>
    <row r="25" customHeight="1" spans="1:29">
      <c r="A25" s="55"/>
      <c r="B25" s="52" t="s">
        <v>270</v>
      </c>
      <c r="C25" s="48" t="s">
        <v>121</v>
      </c>
      <c r="D25" s="42">
        <v>8</v>
      </c>
      <c r="E25" s="42">
        <v>3</v>
      </c>
      <c r="F25" s="42"/>
      <c r="G25" s="42"/>
      <c r="H25" s="42"/>
      <c r="I25" s="42"/>
      <c r="J25" s="42"/>
      <c r="K25" s="42"/>
      <c r="L25" s="42"/>
      <c r="M25" s="42"/>
      <c r="N25" s="42"/>
      <c r="O25" s="95"/>
      <c r="P25" s="95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3">
        <f t="shared" si="0"/>
        <v>11</v>
      </c>
    </row>
    <row r="26" customHeight="1" spans="1:29">
      <c r="A26" s="55"/>
      <c r="B26" s="52" t="s">
        <v>271</v>
      </c>
      <c r="C26" s="48" t="s">
        <v>118</v>
      </c>
      <c r="D26" s="42">
        <v>0</v>
      </c>
      <c r="E26" s="48">
        <v>3</v>
      </c>
      <c r="F26" s="48">
        <v>2</v>
      </c>
      <c r="G26" s="86"/>
      <c r="H26" s="86"/>
      <c r="I26" s="86"/>
      <c r="J26" s="86"/>
      <c r="K26" s="86"/>
      <c r="L26" s="86"/>
      <c r="M26" s="86"/>
      <c r="N26" s="86"/>
      <c r="O26" s="96"/>
      <c r="P26" s="9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43">
        <f t="shared" si="0"/>
        <v>1</v>
      </c>
    </row>
    <row r="27" customHeight="1" spans="1:29">
      <c r="A27" s="52" t="s">
        <v>272</v>
      </c>
      <c r="B27" s="52"/>
      <c r="C27" s="86" t="s">
        <v>104</v>
      </c>
      <c r="D27" s="42">
        <v>0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95"/>
      <c r="P27" s="95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3">
        <f t="shared" si="0"/>
        <v>0</v>
      </c>
    </row>
    <row r="28" customHeight="1" spans="1:29">
      <c r="A28" s="52"/>
      <c r="B28" s="52"/>
      <c r="C28" s="90" t="s">
        <v>105</v>
      </c>
      <c r="D28" s="42">
        <v>0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95"/>
      <c r="P28" s="95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3">
        <f t="shared" si="0"/>
        <v>0</v>
      </c>
    </row>
    <row r="29" customHeight="1" spans="1:29">
      <c r="A29" s="52"/>
      <c r="B29" s="52" t="s">
        <v>273</v>
      </c>
      <c r="C29" s="48" t="s">
        <v>52</v>
      </c>
      <c r="D29" s="42">
        <v>5</v>
      </c>
      <c r="E29" s="48">
        <v>1</v>
      </c>
      <c r="F29" s="48">
        <v>4</v>
      </c>
      <c r="G29" s="48"/>
      <c r="H29" s="48"/>
      <c r="I29" s="48"/>
      <c r="J29" s="48"/>
      <c r="K29" s="48"/>
      <c r="L29" s="48"/>
      <c r="M29" s="48"/>
      <c r="N29" s="48"/>
      <c r="O29" s="95"/>
      <c r="P29" s="95"/>
      <c r="Q29" s="48"/>
      <c r="R29" s="48"/>
      <c r="S29" s="48"/>
      <c r="T29" s="48"/>
      <c r="U29" s="48"/>
      <c r="V29" s="48"/>
      <c r="W29" s="97"/>
      <c r="X29" s="97"/>
      <c r="Y29" s="97"/>
      <c r="Z29" s="97"/>
      <c r="AA29" s="97"/>
      <c r="AB29" s="97"/>
      <c r="AC29" s="43">
        <f t="shared" si="0"/>
        <v>2</v>
      </c>
    </row>
    <row r="30" customHeight="1" spans="1:29">
      <c r="A30" s="52"/>
      <c r="B30" s="52"/>
      <c r="C30" s="48" t="s">
        <v>51</v>
      </c>
      <c r="D30" s="42">
        <v>36</v>
      </c>
      <c r="E30" s="42">
        <v>7</v>
      </c>
      <c r="F30" s="42">
        <v>5.5</v>
      </c>
      <c r="G30" s="42"/>
      <c r="H30" s="42"/>
      <c r="I30" s="42"/>
      <c r="J30" s="42">
        <v>1</v>
      </c>
      <c r="K30" s="42"/>
      <c r="L30" s="42"/>
      <c r="M30" s="42"/>
      <c r="N30" s="42"/>
      <c r="O30" s="95"/>
      <c r="P30" s="95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3">
        <f t="shared" si="0"/>
        <v>36.5</v>
      </c>
    </row>
    <row r="31" customHeight="1" spans="1:29">
      <c r="A31" s="52"/>
      <c r="B31" s="52"/>
      <c r="C31" s="48" t="s">
        <v>112</v>
      </c>
      <c r="D31" s="42">
        <v>18</v>
      </c>
      <c r="E31" s="42">
        <v>8</v>
      </c>
      <c r="F31" s="42">
        <v>3.5</v>
      </c>
      <c r="G31" s="42"/>
      <c r="H31" s="42"/>
      <c r="I31" s="42"/>
      <c r="J31" s="42"/>
      <c r="K31" s="42"/>
      <c r="L31" s="42"/>
      <c r="M31" s="42"/>
      <c r="N31" s="42"/>
      <c r="O31" s="95"/>
      <c r="P31" s="95"/>
      <c r="Q31" s="42"/>
      <c r="R31" s="63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3">
        <f t="shared" si="0"/>
        <v>22.5</v>
      </c>
    </row>
    <row r="32" customHeight="1" spans="1:29">
      <c r="A32" s="52"/>
      <c r="B32" s="52"/>
      <c r="C32" s="48" t="s">
        <v>113</v>
      </c>
      <c r="D32" s="42">
        <v>47</v>
      </c>
      <c r="E32" s="42">
        <v>9</v>
      </c>
      <c r="F32" s="42">
        <v>3.5</v>
      </c>
      <c r="G32" s="42"/>
      <c r="H32" s="42"/>
      <c r="I32" s="42">
        <v>6</v>
      </c>
      <c r="J32" s="42"/>
      <c r="K32" s="42"/>
      <c r="L32" s="42"/>
      <c r="M32" s="42"/>
      <c r="N32" s="42"/>
      <c r="O32" s="95"/>
      <c r="P32" s="95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3">
        <f t="shared" si="0"/>
        <v>58.5</v>
      </c>
    </row>
    <row r="33" customHeight="1" spans="1:29">
      <c r="A33" s="52"/>
      <c r="B33" s="52"/>
      <c r="C33" s="48" t="s">
        <v>194</v>
      </c>
      <c r="D33" s="42">
        <v>74</v>
      </c>
      <c r="E33" s="42">
        <v>7</v>
      </c>
      <c r="F33" s="42">
        <v>1.5</v>
      </c>
      <c r="G33" s="42"/>
      <c r="H33" s="42"/>
      <c r="I33" s="42">
        <v>4</v>
      </c>
      <c r="J33" s="42"/>
      <c r="K33" s="42"/>
      <c r="L33" s="42"/>
      <c r="M33" s="42"/>
      <c r="N33" s="42"/>
      <c r="O33" s="95"/>
      <c r="P33" s="95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3">
        <f t="shared" si="0"/>
        <v>83.5</v>
      </c>
    </row>
    <row r="34" customHeight="1" spans="1:29">
      <c r="A34" s="52"/>
      <c r="B34" s="52"/>
      <c r="C34" s="48" t="s">
        <v>195</v>
      </c>
      <c r="D34" s="42">
        <v>89</v>
      </c>
      <c r="E34" s="42">
        <v>6</v>
      </c>
      <c r="F34" s="42">
        <v>7.5</v>
      </c>
      <c r="G34" s="42"/>
      <c r="H34" s="42"/>
      <c r="I34" s="42">
        <v>6</v>
      </c>
      <c r="J34" s="42"/>
      <c r="K34" s="42"/>
      <c r="L34" s="42"/>
      <c r="M34" s="42"/>
      <c r="N34" s="42"/>
      <c r="O34" s="95"/>
      <c r="P34" s="95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3">
        <f t="shared" si="0"/>
        <v>93.5</v>
      </c>
    </row>
    <row r="35" customHeight="1" spans="1:29">
      <c r="A35" s="52"/>
      <c r="B35" s="52"/>
      <c r="C35" s="87" t="s">
        <v>196</v>
      </c>
      <c r="D35" s="42">
        <v>18</v>
      </c>
      <c r="E35" s="42">
        <v>7</v>
      </c>
      <c r="F35" s="42">
        <v>7.5</v>
      </c>
      <c r="G35" s="42"/>
      <c r="H35" s="42"/>
      <c r="I35" s="42"/>
      <c r="J35" s="42"/>
      <c r="K35" s="42"/>
      <c r="L35" s="42"/>
      <c r="M35" s="42"/>
      <c r="N35" s="42"/>
      <c r="O35" s="95"/>
      <c r="P35" s="95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3">
        <f t="shared" si="0"/>
        <v>17.5</v>
      </c>
    </row>
    <row r="36" customHeight="1" spans="1:29">
      <c r="A36" s="52"/>
      <c r="B36" s="52"/>
      <c r="C36" s="87" t="s">
        <v>176</v>
      </c>
      <c r="D36" s="42">
        <v>34</v>
      </c>
      <c r="E36" s="42"/>
      <c r="F36" s="42">
        <v>2</v>
      </c>
      <c r="G36" s="42"/>
      <c r="H36" s="42"/>
      <c r="I36" s="42"/>
      <c r="J36" s="42"/>
      <c r="K36" s="42"/>
      <c r="L36" s="42"/>
      <c r="M36" s="42"/>
      <c r="N36" s="42"/>
      <c r="O36" s="95"/>
      <c r="P36" s="95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3">
        <f t="shared" si="0"/>
        <v>32</v>
      </c>
    </row>
    <row r="37" customHeight="1" spans="1:29">
      <c r="A37" s="52"/>
      <c r="B37" s="52"/>
      <c r="C37" s="87" t="s">
        <v>224</v>
      </c>
      <c r="D37" s="42">
        <v>22</v>
      </c>
      <c r="E37" s="42">
        <v>8</v>
      </c>
      <c r="F37" s="42">
        <v>2.5</v>
      </c>
      <c r="G37" s="42"/>
      <c r="H37" s="42"/>
      <c r="I37" s="42">
        <v>6</v>
      </c>
      <c r="J37" s="42"/>
      <c r="K37" s="42"/>
      <c r="L37" s="42"/>
      <c r="M37" s="42"/>
      <c r="N37" s="42"/>
      <c r="O37" s="95"/>
      <c r="P37" s="95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3">
        <f t="shared" si="0"/>
        <v>33.5</v>
      </c>
    </row>
    <row r="38" customHeight="1" spans="1:29">
      <c r="A38" s="52"/>
      <c r="B38" s="52"/>
      <c r="C38" s="87" t="s">
        <v>225</v>
      </c>
      <c r="D38" s="42">
        <v>0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95"/>
      <c r="P38" s="95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3">
        <f t="shared" ref="AC38:AC69" si="1">D38+E38-F38+G38-H38+I38-J38+K38-L38+M38-N38+O38-P38+Q38-R38+S38-T38+U38-V38+W38-X38+Y38-Z38+AA38-AB38</f>
        <v>0</v>
      </c>
    </row>
    <row r="39" customHeight="1" spans="1:29">
      <c r="A39" s="52"/>
      <c r="B39" s="52"/>
      <c r="C39" s="87" t="s">
        <v>226</v>
      </c>
      <c r="D39" s="42">
        <v>70</v>
      </c>
      <c r="E39" s="42">
        <v>7</v>
      </c>
      <c r="F39" s="42">
        <v>2</v>
      </c>
      <c r="G39" s="42"/>
      <c r="H39" s="42"/>
      <c r="I39" s="42"/>
      <c r="J39" s="42"/>
      <c r="K39" s="42"/>
      <c r="L39" s="42"/>
      <c r="M39" s="42"/>
      <c r="N39" s="42"/>
      <c r="O39" s="95"/>
      <c r="P39" s="95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3">
        <f t="shared" si="1"/>
        <v>75</v>
      </c>
    </row>
    <row r="40" customHeight="1" spans="1:29">
      <c r="A40" s="52"/>
      <c r="B40" s="52"/>
      <c r="C40" s="87" t="s">
        <v>227</v>
      </c>
      <c r="D40" s="42">
        <v>20</v>
      </c>
      <c r="E40" s="42">
        <v>3</v>
      </c>
      <c r="F40" s="42">
        <v>2</v>
      </c>
      <c r="G40" s="42"/>
      <c r="H40" s="42"/>
      <c r="I40" s="42"/>
      <c r="J40" s="42"/>
      <c r="K40" s="42"/>
      <c r="L40" s="42"/>
      <c r="M40" s="42"/>
      <c r="N40" s="42"/>
      <c r="O40" s="95"/>
      <c r="P40" s="95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3">
        <f t="shared" si="1"/>
        <v>21</v>
      </c>
    </row>
    <row r="41" customHeight="1" spans="1:29">
      <c r="A41" s="52"/>
      <c r="B41" s="52"/>
      <c r="C41" s="87" t="s">
        <v>228</v>
      </c>
      <c r="D41" s="42">
        <v>65</v>
      </c>
      <c r="E41" s="42">
        <v>8</v>
      </c>
      <c r="F41" s="42">
        <v>1.5</v>
      </c>
      <c r="G41" s="42"/>
      <c r="H41" s="42"/>
      <c r="I41" s="42">
        <v>6</v>
      </c>
      <c r="J41" s="42"/>
      <c r="K41" s="42"/>
      <c r="L41" s="42"/>
      <c r="M41" s="42"/>
      <c r="N41" s="42"/>
      <c r="O41" s="95"/>
      <c r="P41" s="95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3">
        <f t="shared" si="1"/>
        <v>77.5</v>
      </c>
    </row>
    <row r="42" customHeight="1" spans="1:29">
      <c r="A42" s="52"/>
      <c r="B42" s="52"/>
      <c r="C42" s="48" t="s">
        <v>230</v>
      </c>
      <c r="D42" s="42">
        <v>42</v>
      </c>
      <c r="E42" s="42">
        <v>7</v>
      </c>
      <c r="F42" s="42">
        <v>7.5</v>
      </c>
      <c r="G42" s="42"/>
      <c r="H42" s="42"/>
      <c r="I42" s="42"/>
      <c r="J42" s="42">
        <v>7</v>
      </c>
      <c r="K42" s="42"/>
      <c r="L42" s="42"/>
      <c r="M42" s="42"/>
      <c r="N42" s="42"/>
      <c r="O42" s="95"/>
      <c r="P42" s="95"/>
      <c r="Q42" s="42"/>
      <c r="R42" s="42"/>
      <c r="S42" s="42"/>
      <c r="T42" s="42"/>
      <c r="U42" s="42"/>
      <c r="V42" s="42"/>
      <c r="W42" s="42"/>
      <c r="X42" s="73"/>
      <c r="Y42" s="42"/>
      <c r="Z42" s="42"/>
      <c r="AA42" s="42"/>
      <c r="AB42" s="42"/>
      <c r="AC42" s="43">
        <f t="shared" si="1"/>
        <v>34.5</v>
      </c>
    </row>
    <row r="43" customHeight="1" spans="1:29">
      <c r="A43" s="52"/>
      <c r="B43" s="52"/>
      <c r="C43" s="87" t="s">
        <v>197</v>
      </c>
      <c r="D43" s="42">
        <v>13</v>
      </c>
      <c r="E43" s="42">
        <v>2</v>
      </c>
      <c r="F43" s="42">
        <v>1.5</v>
      </c>
      <c r="G43" s="42"/>
      <c r="H43" s="42"/>
      <c r="I43" s="42"/>
      <c r="J43" s="42"/>
      <c r="K43" s="42"/>
      <c r="L43" s="42"/>
      <c r="M43" s="42"/>
      <c r="N43" s="42"/>
      <c r="O43" s="95"/>
      <c r="P43" s="95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3">
        <f t="shared" si="1"/>
        <v>13.5</v>
      </c>
    </row>
    <row r="44" customHeight="1" spans="1:29">
      <c r="A44" s="52"/>
      <c r="B44" s="52"/>
      <c r="C44" s="87" t="s">
        <v>274</v>
      </c>
      <c r="D44" s="42">
        <v>12</v>
      </c>
      <c r="E44" s="42">
        <v>1</v>
      </c>
      <c r="F44" s="42">
        <v>4</v>
      </c>
      <c r="G44" s="42"/>
      <c r="H44" s="42"/>
      <c r="I44" s="42"/>
      <c r="J44" s="42">
        <v>1</v>
      </c>
      <c r="K44" s="42"/>
      <c r="L44" s="42"/>
      <c r="M44" s="42"/>
      <c r="N44" s="42"/>
      <c r="O44" s="95"/>
      <c r="P44" s="95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3">
        <f t="shared" si="1"/>
        <v>8</v>
      </c>
    </row>
    <row r="45" customHeight="1" spans="1:29">
      <c r="A45" s="52"/>
      <c r="B45" s="52"/>
      <c r="C45" s="87" t="s">
        <v>275</v>
      </c>
      <c r="D45" s="42">
        <v>15</v>
      </c>
      <c r="E45" s="42">
        <v>3</v>
      </c>
      <c r="F45" s="42">
        <v>4</v>
      </c>
      <c r="G45" s="42"/>
      <c r="H45" s="42"/>
      <c r="I45" s="42"/>
      <c r="J45" s="42"/>
      <c r="K45" s="42"/>
      <c r="L45" s="42"/>
      <c r="M45" s="42"/>
      <c r="N45" s="42"/>
      <c r="O45" s="95"/>
      <c r="P45" s="95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3">
        <f t="shared" si="1"/>
        <v>14</v>
      </c>
    </row>
    <row r="46" customHeight="1" spans="1:29">
      <c r="A46" s="52"/>
      <c r="B46" s="52" t="s">
        <v>276</v>
      </c>
      <c r="C46" s="48" t="s">
        <v>50</v>
      </c>
      <c r="D46" s="42">
        <v>9.5</v>
      </c>
      <c r="E46" s="42">
        <v>3</v>
      </c>
      <c r="F46" s="42">
        <v>2</v>
      </c>
      <c r="G46" s="42"/>
      <c r="H46" s="42"/>
      <c r="I46" s="42"/>
      <c r="J46" s="42">
        <v>1</v>
      </c>
      <c r="K46" s="42"/>
      <c r="L46" s="42"/>
      <c r="M46" s="42"/>
      <c r="N46" s="42"/>
      <c r="O46" s="95"/>
      <c r="P46" s="95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3">
        <f t="shared" si="1"/>
        <v>9.5</v>
      </c>
    </row>
    <row r="47" customHeight="1" spans="1:29">
      <c r="A47" s="52"/>
      <c r="B47" s="52" t="s">
        <v>277</v>
      </c>
      <c r="C47" s="48" t="s">
        <v>193</v>
      </c>
      <c r="D47" s="42">
        <v>3</v>
      </c>
      <c r="E47" s="42"/>
      <c r="F47" s="42">
        <v>3.5</v>
      </c>
      <c r="G47" s="42"/>
      <c r="H47" s="42"/>
      <c r="I47" s="42"/>
      <c r="J47" s="42"/>
      <c r="K47" s="42"/>
      <c r="L47" s="42"/>
      <c r="M47" s="42"/>
      <c r="N47" s="42"/>
      <c r="O47" s="95"/>
      <c r="P47" s="95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3">
        <f t="shared" si="1"/>
        <v>-0.5</v>
      </c>
    </row>
    <row r="48" customHeight="1" spans="1:29">
      <c r="A48" s="52"/>
      <c r="B48" s="52"/>
      <c r="C48" s="87" t="s">
        <v>232</v>
      </c>
      <c r="D48" s="42">
        <v>1</v>
      </c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95"/>
      <c r="P48" s="95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>
        <f t="shared" si="1"/>
        <v>1</v>
      </c>
    </row>
    <row r="49" customHeight="1" spans="1:29">
      <c r="A49" s="52"/>
      <c r="B49" s="55" t="s">
        <v>278</v>
      </c>
      <c r="C49" s="87" t="s">
        <v>114</v>
      </c>
      <c r="D49" s="42">
        <v>3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95"/>
      <c r="P49" s="95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3">
        <f t="shared" si="1"/>
        <v>3</v>
      </c>
    </row>
    <row r="50" customHeight="1" spans="1:29">
      <c r="A50" s="52"/>
      <c r="B50" s="55"/>
      <c r="C50" s="87" t="s">
        <v>229</v>
      </c>
      <c r="D50" s="42">
        <v>0</v>
      </c>
      <c r="E50" s="42"/>
      <c r="F50" s="42">
        <v>2</v>
      </c>
      <c r="G50" s="42"/>
      <c r="H50" s="42"/>
      <c r="I50" s="42"/>
      <c r="J50" s="42"/>
      <c r="K50" s="42"/>
      <c r="L50" s="42"/>
      <c r="M50" s="42"/>
      <c r="N50" s="42"/>
      <c r="O50" s="95"/>
      <c r="P50" s="95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3">
        <f t="shared" si="1"/>
        <v>-2</v>
      </c>
    </row>
    <row r="51" customHeight="1" spans="1:29">
      <c r="A51" s="52"/>
      <c r="B51" s="55"/>
      <c r="C51" s="87" t="s">
        <v>174</v>
      </c>
      <c r="D51" s="42">
        <v>8.5</v>
      </c>
      <c r="E51" s="42">
        <v>6</v>
      </c>
      <c r="F51" s="42">
        <v>1</v>
      </c>
      <c r="G51" s="42"/>
      <c r="H51" s="42"/>
      <c r="I51" s="42"/>
      <c r="J51" s="42"/>
      <c r="K51" s="42"/>
      <c r="L51" s="42"/>
      <c r="M51" s="42"/>
      <c r="N51" s="42"/>
      <c r="O51" s="95"/>
      <c r="P51" s="95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3">
        <f t="shared" si="1"/>
        <v>13.5</v>
      </c>
    </row>
    <row r="52" customHeight="1" spans="1:29">
      <c r="A52" s="52"/>
      <c r="B52" s="53" t="s">
        <v>269</v>
      </c>
      <c r="C52" s="48" t="s">
        <v>116</v>
      </c>
      <c r="D52" s="42">
        <v>24.5</v>
      </c>
      <c r="E52" s="42">
        <v>1</v>
      </c>
      <c r="F52" s="42"/>
      <c r="G52" s="42"/>
      <c r="H52" s="42"/>
      <c r="I52" s="42"/>
      <c r="J52" s="42"/>
      <c r="K52" s="42"/>
      <c r="L52" s="42"/>
      <c r="M52" s="42"/>
      <c r="N52" s="42"/>
      <c r="O52" s="95"/>
      <c r="P52" s="95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3">
        <f t="shared" si="1"/>
        <v>25.5</v>
      </c>
    </row>
    <row r="53" customHeight="1" spans="1:29">
      <c r="A53" s="52"/>
      <c r="B53" s="55"/>
      <c r="C53" s="48" t="s">
        <v>219</v>
      </c>
      <c r="D53" s="42">
        <v>11</v>
      </c>
      <c r="E53" s="42">
        <v>5</v>
      </c>
      <c r="F53" s="42"/>
      <c r="G53" s="42"/>
      <c r="H53" s="42"/>
      <c r="I53" s="42"/>
      <c r="J53" s="42"/>
      <c r="K53" s="42"/>
      <c r="L53" s="42"/>
      <c r="M53" s="42"/>
      <c r="N53" s="42"/>
      <c r="O53" s="95"/>
      <c r="P53" s="95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3">
        <f t="shared" si="1"/>
        <v>16</v>
      </c>
    </row>
    <row r="54" customHeight="1" spans="1:29">
      <c r="A54" s="52"/>
      <c r="B54" s="55"/>
      <c r="C54" s="48" t="s">
        <v>279</v>
      </c>
      <c r="D54" s="42">
        <v>33</v>
      </c>
      <c r="E54" s="42">
        <v>9</v>
      </c>
      <c r="F54" s="42">
        <v>1.5</v>
      </c>
      <c r="G54" s="42"/>
      <c r="H54" s="42"/>
      <c r="I54" s="42"/>
      <c r="J54" s="42"/>
      <c r="K54" s="42"/>
      <c r="L54" s="42"/>
      <c r="M54" s="42"/>
      <c r="N54" s="42"/>
      <c r="O54" s="95"/>
      <c r="P54" s="95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>
        <f t="shared" si="1"/>
        <v>40.5</v>
      </c>
    </row>
    <row r="55" customHeight="1" spans="1:29">
      <c r="A55" s="52"/>
      <c r="B55" s="55"/>
      <c r="C55" s="48" t="s">
        <v>280</v>
      </c>
      <c r="D55" s="42">
        <v>28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95"/>
      <c r="P55" s="95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3">
        <f t="shared" si="1"/>
        <v>28</v>
      </c>
    </row>
    <row r="56" customHeight="1" spans="1:29">
      <c r="A56" s="52"/>
      <c r="B56" s="55"/>
      <c r="C56" s="48" t="s">
        <v>281</v>
      </c>
      <c r="D56" s="42">
        <v>10</v>
      </c>
      <c r="E56" s="42">
        <v>1</v>
      </c>
      <c r="F56" s="42"/>
      <c r="G56" s="42"/>
      <c r="H56" s="42"/>
      <c r="I56" s="42"/>
      <c r="J56" s="42"/>
      <c r="K56" s="42"/>
      <c r="L56" s="42"/>
      <c r="M56" s="42"/>
      <c r="N56" s="42"/>
      <c r="O56" s="95"/>
      <c r="P56" s="95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3">
        <f t="shared" si="1"/>
        <v>11</v>
      </c>
    </row>
    <row r="57" customHeight="1" spans="1:29">
      <c r="A57" s="52"/>
      <c r="B57" s="60"/>
      <c r="C57" s="48" t="s">
        <v>282</v>
      </c>
      <c r="D57" s="42">
        <v>17</v>
      </c>
      <c r="E57" s="42">
        <v>5</v>
      </c>
      <c r="F57" s="42"/>
      <c r="G57" s="42"/>
      <c r="H57" s="42"/>
      <c r="I57" s="42"/>
      <c r="J57" s="42"/>
      <c r="K57" s="42"/>
      <c r="L57" s="42"/>
      <c r="M57" s="42"/>
      <c r="N57" s="42"/>
      <c r="O57" s="95"/>
      <c r="P57" s="95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3">
        <f t="shared" si="1"/>
        <v>22</v>
      </c>
    </row>
    <row r="58" customHeight="1" spans="1:29">
      <c r="A58" s="52"/>
      <c r="B58" s="55" t="s">
        <v>270</v>
      </c>
      <c r="C58" s="48" t="s">
        <v>221</v>
      </c>
      <c r="D58" s="42">
        <v>35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95"/>
      <c r="P58" s="95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3">
        <f t="shared" si="1"/>
        <v>35</v>
      </c>
    </row>
    <row r="59" customHeight="1" spans="1:29">
      <c r="A59" s="52"/>
      <c r="B59" s="55"/>
      <c r="C59" s="48" t="s">
        <v>222</v>
      </c>
      <c r="D59" s="42">
        <v>35</v>
      </c>
      <c r="E59" s="42"/>
      <c r="F59" s="42"/>
      <c r="G59" s="42"/>
      <c r="H59" s="42"/>
      <c r="I59" s="42">
        <v>1</v>
      </c>
      <c r="J59" s="42">
        <v>4</v>
      </c>
      <c r="K59" s="42"/>
      <c r="L59" s="42"/>
      <c r="M59" s="42"/>
      <c r="N59" s="42"/>
      <c r="O59" s="95"/>
      <c r="P59" s="95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3">
        <f t="shared" si="1"/>
        <v>32</v>
      </c>
    </row>
    <row r="60" customHeight="1" spans="1:29">
      <c r="A60" s="52"/>
      <c r="B60" s="60"/>
      <c r="C60" s="48" t="s">
        <v>107</v>
      </c>
      <c r="D60" s="42">
        <v>21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95"/>
      <c r="P60" s="95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3">
        <f t="shared" si="1"/>
        <v>21</v>
      </c>
    </row>
    <row r="61" customHeight="1" spans="1:29">
      <c r="A61" s="52"/>
      <c r="B61" s="55" t="s">
        <v>271</v>
      </c>
      <c r="C61" s="48" t="s">
        <v>119</v>
      </c>
      <c r="D61" s="42">
        <v>20</v>
      </c>
      <c r="E61" s="42">
        <v>4</v>
      </c>
      <c r="F61" s="42"/>
      <c r="G61" s="42"/>
      <c r="H61" s="42"/>
      <c r="I61" s="42">
        <v>1</v>
      </c>
      <c r="J61" s="42"/>
      <c r="K61" s="42"/>
      <c r="L61" s="42"/>
      <c r="M61" s="42"/>
      <c r="N61" s="42"/>
      <c r="O61" s="95"/>
      <c r="P61" s="95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3">
        <f t="shared" si="1"/>
        <v>25</v>
      </c>
    </row>
    <row r="62" customHeight="1" spans="1:29">
      <c r="A62" s="52"/>
      <c r="B62" s="60"/>
      <c r="C62" s="48" t="s">
        <v>120</v>
      </c>
      <c r="D62" s="42">
        <v>18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95"/>
      <c r="P62" s="9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3">
        <f t="shared" si="1"/>
        <v>18</v>
      </c>
    </row>
    <row r="63" customHeight="1" spans="1:29">
      <c r="A63" s="52"/>
      <c r="B63" s="52" t="s">
        <v>283</v>
      </c>
      <c r="C63" s="87" t="s">
        <v>44</v>
      </c>
      <c r="D63" s="42">
        <v>57.5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95"/>
      <c r="P63" s="95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3">
        <f t="shared" si="1"/>
        <v>57.5</v>
      </c>
    </row>
    <row r="64" customHeight="1" spans="1:29">
      <c r="A64" s="52"/>
      <c r="B64" s="52"/>
      <c r="C64" s="87" t="s">
        <v>111</v>
      </c>
      <c r="D64" s="42">
        <v>36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95"/>
      <c r="P64" s="95"/>
      <c r="Q64" s="73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3">
        <f t="shared" si="1"/>
        <v>36</v>
      </c>
    </row>
    <row r="65" customHeight="1" spans="1:29">
      <c r="A65" s="52"/>
      <c r="B65" s="52"/>
      <c r="C65" s="48" t="s">
        <v>284</v>
      </c>
      <c r="D65" s="42">
        <v>36.5</v>
      </c>
      <c r="E65" s="42">
        <v>2</v>
      </c>
      <c r="F65" s="42"/>
      <c r="G65" s="42"/>
      <c r="H65" s="42"/>
      <c r="I65" s="42"/>
      <c r="J65" s="42"/>
      <c r="K65" s="42"/>
      <c r="L65" s="42"/>
      <c r="M65" s="42"/>
      <c r="N65" s="42"/>
      <c r="O65" s="95"/>
      <c r="P65" s="95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3">
        <f t="shared" si="1"/>
        <v>38.5</v>
      </c>
    </row>
    <row r="66" customHeight="1" spans="1:29">
      <c r="A66" s="52"/>
      <c r="B66" s="52"/>
      <c r="C66" s="48" t="s">
        <v>285</v>
      </c>
      <c r="D66" s="42">
        <v>63</v>
      </c>
      <c r="E66" s="42"/>
      <c r="F66" s="42">
        <v>3</v>
      </c>
      <c r="G66" s="42"/>
      <c r="H66" s="42"/>
      <c r="I66" s="42"/>
      <c r="J66" s="42"/>
      <c r="K66" s="42"/>
      <c r="L66" s="42"/>
      <c r="M66" s="42"/>
      <c r="N66" s="42"/>
      <c r="O66" s="95"/>
      <c r="P66" s="9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3">
        <f t="shared" si="1"/>
        <v>60</v>
      </c>
    </row>
    <row r="67" customHeight="1" spans="1:29">
      <c r="A67" s="52"/>
      <c r="B67" s="52"/>
      <c r="C67" s="48" t="s">
        <v>286</v>
      </c>
      <c r="D67" s="42">
        <v>12</v>
      </c>
      <c r="E67" s="42"/>
      <c r="F67" s="42"/>
      <c r="G67" s="42"/>
      <c r="H67" s="42"/>
      <c r="I67" s="42"/>
      <c r="J67" s="42">
        <v>5</v>
      </c>
      <c r="K67" s="42"/>
      <c r="L67" s="42"/>
      <c r="M67" s="42"/>
      <c r="N67" s="42"/>
      <c r="O67" s="95"/>
      <c r="P67" s="9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3">
        <f t="shared" si="1"/>
        <v>7</v>
      </c>
    </row>
    <row r="68" customHeight="1" spans="1:29">
      <c r="A68" s="52"/>
      <c r="B68" s="52" t="s">
        <v>287</v>
      </c>
      <c r="C68" s="48" t="s">
        <v>110</v>
      </c>
      <c r="D68" s="42">
        <v>21</v>
      </c>
      <c r="E68" s="42">
        <v>3</v>
      </c>
      <c r="F68" s="42">
        <v>3</v>
      </c>
      <c r="G68" s="42"/>
      <c r="H68" s="42"/>
      <c r="I68" s="42"/>
      <c r="J68" s="42"/>
      <c r="K68" s="42"/>
      <c r="L68" s="42"/>
      <c r="M68" s="42"/>
      <c r="N68" s="42"/>
      <c r="O68" s="95"/>
      <c r="P68" s="95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3">
        <f t="shared" si="1"/>
        <v>21</v>
      </c>
    </row>
    <row r="69" customHeight="1" spans="1:29">
      <c r="A69" s="52"/>
      <c r="B69" s="52"/>
      <c r="C69" s="48" t="s">
        <v>108</v>
      </c>
      <c r="D69" s="42">
        <v>45</v>
      </c>
      <c r="E69" s="42">
        <v>2</v>
      </c>
      <c r="F69" s="42">
        <v>9.5</v>
      </c>
      <c r="G69" s="42"/>
      <c r="H69" s="42"/>
      <c r="I69" s="42"/>
      <c r="J69" s="42"/>
      <c r="K69" s="42"/>
      <c r="L69" s="42"/>
      <c r="M69" s="42"/>
      <c r="N69" s="42"/>
      <c r="O69" s="95"/>
      <c r="P69" s="9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3">
        <f t="shared" si="1"/>
        <v>37.5</v>
      </c>
    </row>
    <row r="70" customHeight="1" spans="1:29">
      <c r="A70" s="52"/>
      <c r="B70" s="52"/>
      <c r="C70" s="48" t="s">
        <v>231</v>
      </c>
      <c r="D70" s="42">
        <v>46</v>
      </c>
      <c r="E70" s="42">
        <v>8</v>
      </c>
      <c r="F70" s="42"/>
      <c r="G70" s="42"/>
      <c r="H70" s="42"/>
      <c r="I70" s="42"/>
      <c r="J70" s="42">
        <v>10</v>
      </c>
      <c r="K70" s="42"/>
      <c r="L70" s="42"/>
      <c r="M70" s="42"/>
      <c r="N70" s="42"/>
      <c r="O70" s="95"/>
      <c r="P70" s="95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3">
        <f t="shared" ref="AC70:AC101" si="2">D70+E70-F70+G70-H70+I70-J70+K70-L70+M70-N70+O70-P70+Q70-R70+S70-T70+U70-V70+W70-X70+Y70-Z70+AA70-AB70</f>
        <v>44</v>
      </c>
    </row>
    <row r="71" customHeight="1" spans="1:29">
      <c r="A71" s="52"/>
      <c r="B71" s="52"/>
      <c r="C71" s="48" t="s">
        <v>288</v>
      </c>
      <c r="D71" s="42">
        <v>59</v>
      </c>
      <c r="E71" s="42">
        <v>9</v>
      </c>
      <c r="F71" s="42"/>
      <c r="G71" s="42"/>
      <c r="H71" s="42"/>
      <c r="I71" s="42">
        <v>2</v>
      </c>
      <c r="J71" s="42"/>
      <c r="K71" s="42"/>
      <c r="L71" s="42"/>
      <c r="M71" s="42"/>
      <c r="N71" s="42"/>
      <c r="O71" s="95"/>
      <c r="P71" s="95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3">
        <f t="shared" si="2"/>
        <v>70</v>
      </c>
    </row>
    <row r="72" customHeight="1" spans="1:29">
      <c r="A72" s="52"/>
      <c r="B72" s="52"/>
      <c r="C72" s="48" t="s">
        <v>289</v>
      </c>
      <c r="D72" s="42">
        <v>41</v>
      </c>
      <c r="E72" s="42"/>
      <c r="F72" s="42"/>
      <c r="G72" s="42"/>
      <c r="H72" s="42"/>
      <c r="I72" s="42">
        <v>4</v>
      </c>
      <c r="J72" s="42"/>
      <c r="K72" s="42"/>
      <c r="L72" s="42"/>
      <c r="M72" s="42"/>
      <c r="N72" s="42"/>
      <c r="O72" s="95"/>
      <c r="P72" s="95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3">
        <f t="shared" si="2"/>
        <v>45</v>
      </c>
    </row>
    <row r="73" customHeight="1" spans="1:29">
      <c r="A73" s="52"/>
      <c r="B73" s="52"/>
      <c r="C73" s="48" t="s">
        <v>290</v>
      </c>
      <c r="D73" s="42">
        <v>90</v>
      </c>
      <c r="E73" s="42">
        <v>9</v>
      </c>
      <c r="F73" s="42">
        <v>2</v>
      </c>
      <c r="G73" s="42"/>
      <c r="H73" s="42"/>
      <c r="I73" s="42"/>
      <c r="J73" s="42"/>
      <c r="K73" s="42"/>
      <c r="L73" s="42"/>
      <c r="M73" s="42"/>
      <c r="N73" s="42"/>
      <c r="O73" s="95"/>
      <c r="P73" s="95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3">
        <f t="shared" si="2"/>
        <v>97</v>
      </c>
    </row>
    <row r="74" customHeight="1" spans="1:29">
      <c r="A74" s="52"/>
      <c r="B74" s="52"/>
      <c r="C74" s="48" t="s">
        <v>291</v>
      </c>
      <c r="D74" s="42">
        <v>37</v>
      </c>
      <c r="E74" s="42">
        <v>2</v>
      </c>
      <c r="F74" s="42">
        <v>8.5</v>
      </c>
      <c r="G74" s="42"/>
      <c r="H74" s="42"/>
      <c r="I74" s="42">
        <v>2</v>
      </c>
      <c r="J74" s="42"/>
      <c r="K74" s="42"/>
      <c r="L74" s="42"/>
      <c r="M74" s="42"/>
      <c r="N74" s="42"/>
      <c r="O74" s="95"/>
      <c r="P74" s="95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3">
        <f t="shared" si="2"/>
        <v>32.5</v>
      </c>
    </row>
    <row r="75" customHeight="1" spans="1:29">
      <c r="A75" s="52"/>
      <c r="B75" s="52"/>
      <c r="C75" s="87" t="s">
        <v>223</v>
      </c>
      <c r="D75" s="42">
        <v>43</v>
      </c>
      <c r="E75" s="42">
        <v>5</v>
      </c>
      <c r="F75" s="42">
        <v>7</v>
      </c>
      <c r="G75" s="42"/>
      <c r="H75" s="42"/>
      <c r="I75" s="42">
        <v>4</v>
      </c>
      <c r="J75" s="42">
        <v>1</v>
      </c>
      <c r="K75" s="42"/>
      <c r="L75" s="42"/>
      <c r="M75" s="42"/>
      <c r="N75" s="42"/>
      <c r="O75" s="95"/>
      <c r="P75" s="95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3">
        <f t="shared" si="2"/>
        <v>44</v>
      </c>
    </row>
    <row r="76" customHeight="1" spans="1:29">
      <c r="A76" s="52" t="s">
        <v>178</v>
      </c>
      <c r="B76" s="52"/>
      <c r="C76" s="86" t="s">
        <v>60</v>
      </c>
      <c r="D76" s="42">
        <v>0</v>
      </c>
      <c r="E76" s="42"/>
      <c r="F76" s="42">
        <v>0</v>
      </c>
      <c r="G76" s="42"/>
      <c r="H76" s="42"/>
      <c r="I76" s="42"/>
      <c r="J76" s="42"/>
      <c r="K76" s="42"/>
      <c r="L76" s="42"/>
      <c r="M76" s="42"/>
      <c r="N76" s="42"/>
      <c r="O76" s="95"/>
      <c r="P76" s="95"/>
      <c r="Q76" s="42"/>
      <c r="R76" s="42"/>
      <c r="S76" s="42"/>
      <c r="T76" s="42"/>
      <c r="U76" s="42"/>
      <c r="V76" s="42"/>
      <c r="W76" s="42"/>
      <c r="X76" s="73"/>
      <c r="Y76" s="42"/>
      <c r="Z76" s="42"/>
      <c r="AA76" s="42"/>
      <c r="AB76" s="42"/>
      <c r="AC76" s="43">
        <f t="shared" si="2"/>
        <v>0</v>
      </c>
    </row>
    <row r="77" customHeight="1" spans="1:30">
      <c r="A77" s="52"/>
      <c r="B77" s="52"/>
      <c r="C77" s="48" t="s">
        <v>124</v>
      </c>
      <c r="D77" s="42"/>
      <c r="E77" s="42"/>
      <c r="F77" s="42">
        <v>0</v>
      </c>
      <c r="G77" s="42"/>
      <c r="H77" s="42"/>
      <c r="I77" s="42"/>
      <c r="J77" s="42"/>
      <c r="K77" s="42"/>
      <c r="L77" s="42"/>
      <c r="M77" s="42"/>
      <c r="N77" s="42"/>
      <c r="O77" s="95"/>
      <c r="P77" s="95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3">
        <f t="shared" si="2"/>
        <v>0</v>
      </c>
      <c r="AD77" t="s">
        <v>292</v>
      </c>
    </row>
    <row r="78" customHeight="1" spans="1:29">
      <c r="A78" s="52"/>
      <c r="B78" s="52"/>
      <c r="C78" s="48" t="s">
        <v>127</v>
      </c>
      <c r="D78" s="42">
        <v>0</v>
      </c>
      <c r="E78" s="42"/>
      <c r="F78" s="42">
        <v>0</v>
      </c>
      <c r="G78" s="42"/>
      <c r="H78" s="42"/>
      <c r="I78" s="42"/>
      <c r="J78" s="42"/>
      <c r="K78" s="42"/>
      <c r="L78" s="42"/>
      <c r="M78" s="42"/>
      <c r="N78" s="42"/>
      <c r="O78" s="95"/>
      <c r="P78" s="95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>
        <f t="shared" si="2"/>
        <v>0</v>
      </c>
    </row>
    <row r="79" customHeight="1" spans="1:29">
      <c r="A79" s="52"/>
      <c r="B79" s="52"/>
      <c r="C79" s="48" t="s">
        <v>236</v>
      </c>
      <c r="D79" s="42">
        <v>0</v>
      </c>
      <c r="E79" s="42"/>
      <c r="F79" s="42">
        <v>1</v>
      </c>
      <c r="G79" s="42"/>
      <c r="H79" s="42">
        <v>1.5</v>
      </c>
      <c r="I79" s="42"/>
      <c r="J79" s="42"/>
      <c r="K79" s="42"/>
      <c r="L79" s="42"/>
      <c r="M79" s="42"/>
      <c r="N79" s="42"/>
      <c r="O79" s="95"/>
      <c r="P79" s="95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3">
        <f t="shared" si="2"/>
        <v>-2.5</v>
      </c>
    </row>
    <row r="80" customHeight="1" spans="1:29">
      <c r="A80" s="52"/>
      <c r="B80" s="52"/>
      <c r="C80" s="48" t="s">
        <v>199</v>
      </c>
      <c r="D80" s="42">
        <v>0</v>
      </c>
      <c r="E80" s="42"/>
      <c r="F80" s="42">
        <v>1</v>
      </c>
      <c r="G80" s="42"/>
      <c r="H80" s="42"/>
      <c r="I80" s="42"/>
      <c r="J80" s="42"/>
      <c r="K80" s="42"/>
      <c r="L80" s="42"/>
      <c r="M80" s="42"/>
      <c r="N80" s="42"/>
      <c r="O80" s="95"/>
      <c r="P80" s="95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3">
        <f t="shared" si="2"/>
        <v>-1</v>
      </c>
    </row>
    <row r="81" customHeight="1" spans="1:29">
      <c r="A81" s="52"/>
      <c r="B81" s="52"/>
      <c r="C81" s="48" t="s">
        <v>237</v>
      </c>
      <c r="D81" s="42">
        <v>0</v>
      </c>
      <c r="E81" s="42"/>
      <c r="F81" s="42"/>
      <c r="G81" s="42"/>
      <c r="H81" s="42"/>
      <c r="I81" s="42"/>
      <c r="J81" s="42">
        <v>1</v>
      </c>
      <c r="K81" s="42"/>
      <c r="L81" s="42"/>
      <c r="M81" s="42"/>
      <c r="N81" s="42"/>
      <c r="O81" s="95"/>
      <c r="P81" s="95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3">
        <f t="shared" si="2"/>
        <v>-1</v>
      </c>
    </row>
    <row r="82" customHeight="1" spans="1:30">
      <c r="A82" s="52"/>
      <c r="B82" s="52"/>
      <c r="C82" s="48" t="s">
        <v>238</v>
      </c>
      <c r="D82" s="42"/>
      <c r="E82" s="42"/>
      <c r="F82" s="42"/>
      <c r="G82" s="42"/>
      <c r="H82" s="42"/>
      <c r="I82" s="42"/>
      <c r="J82" s="42">
        <v>0.5</v>
      </c>
      <c r="K82" s="42"/>
      <c r="L82" s="42"/>
      <c r="M82" s="42"/>
      <c r="N82" s="42"/>
      <c r="O82" s="95"/>
      <c r="P82" s="95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3">
        <f t="shared" si="2"/>
        <v>-0.5</v>
      </c>
      <c r="AD82" t="s">
        <v>322</v>
      </c>
    </row>
    <row r="83" customHeight="1" spans="1:29">
      <c r="A83" s="52"/>
      <c r="B83" s="52"/>
      <c r="C83" s="48" t="s">
        <v>293</v>
      </c>
      <c r="D83" s="42">
        <v>0</v>
      </c>
      <c r="E83" s="101"/>
      <c r="F83" s="42">
        <v>4</v>
      </c>
      <c r="G83" s="42"/>
      <c r="H83" s="42"/>
      <c r="I83" s="42"/>
      <c r="J83" s="42"/>
      <c r="K83" s="42"/>
      <c r="L83" s="42"/>
      <c r="M83" s="42"/>
      <c r="N83" s="42"/>
      <c r="O83" s="95"/>
      <c r="P83" s="95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3">
        <f t="shared" si="2"/>
        <v>-4</v>
      </c>
    </row>
    <row r="84" customHeight="1" spans="1:29">
      <c r="A84" s="52"/>
      <c r="B84" s="52"/>
      <c r="C84" s="48" t="s">
        <v>294</v>
      </c>
      <c r="D84" s="42">
        <v>0</v>
      </c>
      <c r="E84" s="42"/>
      <c r="F84" s="42"/>
      <c r="G84" s="42"/>
      <c r="H84" s="42"/>
      <c r="I84" s="42"/>
      <c r="J84" s="42">
        <v>1</v>
      </c>
      <c r="K84" s="42"/>
      <c r="L84" s="42"/>
      <c r="M84" s="42"/>
      <c r="N84" s="42"/>
      <c r="O84" s="95"/>
      <c r="P84" s="95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3">
        <f t="shared" si="2"/>
        <v>-1</v>
      </c>
    </row>
    <row r="85" customHeight="1" spans="1:29">
      <c r="A85" s="52"/>
      <c r="B85" s="52"/>
      <c r="C85" s="48" t="s">
        <v>295</v>
      </c>
      <c r="D85" s="42">
        <v>0</v>
      </c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95"/>
      <c r="P85" s="95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3">
        <f t="shared" si="2"/>
        <v>0</v>
      </c>
    </row>
    <row r="86" customHeight="1" spans="1:29">
      <c r="A86" s="55" t="s">
        <v>296</v>
      </c>
      <c r="B86" s="52"/>
      <c r="C86" s="48" t="s">
        <v>81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95"/>
      <c r="P86" s="95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3">
        <f t="shared" si="2"/>
        <v>0</v>
      </c>
    </row>
    <row r="87" customHeight="1" spans="1:29">
      <c r="A87" s="55"/>
      <c r="B87" s="52"/>
      <c r="C87" s="48" t="s">
        <v>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95"/>
      <c r="P87" s="95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3">
        <f t="shared" si="2"/>
        <v>0</v>
      </c>
    </row>
    <row r="88" customHeight="1" spans="1:29">
      <c r="A88" s="55"/>
      <c r="B88" s="122"/>
      <c r="C88" s="48" t="s">
        <v>122</v>
      </c>
      <c r="D88" s="42">
        <v>1</v>
      </c>
      <c r="E88" s="42"/>
      <c r="F88" s="42">
        <v>0.5</v>
      </c>
      <c r="G88" s="42"/>
      <c r="H88" s="42"/>
      <c r="I88" s="42"/>
      <c r="J88" s="42"/>
      <c r="K88" s="42"/>
      <c r="L88" s="42"/>
      <c r="M88" s="42"/>
      <c r="N88" s="42"/>
      <c r="O88" s="95"/>
      <c r="P88" s="95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3">
        <f t="shared" si="2"/>
        <v>0.5</v>
      </c>
    </row>
    <row r="89" customHeight="1" spans="1:29">
      <c r="A89" s="55"/>
      <c r="B89" s="103" t="s">
        <v>251</v>
      </c>
      <c r="C89" s="48" t="s">
        <v>40</v>
      </c>
      <c r="D89" s="42">
        <v>7</v>
      </c>
      <c r="E89" s="42">
        <v>2</v>
      </c>
      <c r="F89" s="42"/>
      <c r="G89" s="42"/>
      <c r="H89" s="42"/>
      <c r="I89" s="42">
        <v>6</v>
      </c>
      <c r="J89" s="42"/>
      <c r="K89" s="42"/>
      <c r="L89" s="42"/>
      <c r="M89" s="42"/>
      <c r="N89" s="42"/>
      <c r="O89" s="95"/>
      <c r="P89" s="95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3">
        <f t="shared" si="2"/>
        <v>15</v>
      </c>
    </row>
    <row r="90" customHeight="1" spans="1:29">
      <c r="A90" s="55"/>
      <c r="B90" s="103"/>
      <c r="C90" s="87" t="s">
        <v>186</v>
      </c>
      <c r="D90" s="42">
        <v>25.5</v>
      </c>
      <c r="E90" s="42"/>
      <c r="F90" s="42"/>
      <c r="G90" s="42"/>
      <c r="H90" s="42"/>
      <c r="I90" s="42">
        <v>2</v>
      </c>
      <c r="J90" s="42"/>
      <c r="K90" s="42"/>
      <c r="L90" s="42"/>
      <c r="M90" s="42"/>
      <c r="N90" s="42"/>
      <c r="O90" s="95"/>
      <c r="P90" s="95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3">
        <f t="shared" si="2"/>
        <v>27.5</v>
      </c>
    </row>
    <row r="91" customHeight="1" spans="1:29">
      <c r="A91" s="55"/>
      <c r="B91" s="103"/>
      <c r="C91" s="87" t="s">
        <v>188</v>
      </c>
      <c r="D91" s="42">
        <v>21.5</v>
      </c>
      <c r="E91" s="42"/>
      <c r="F91" s="42">
        <v>3</v>
      </c>
      <c r="G91" s="42"/>
      <c r="H91" s="42"/>
      <c r="I91" s="42"/>
      <c r="J91" s="42">
        <v>1</v>
      </c>
      <c r="K91" s="42"/>
      <c r="L91" s="42"/>
      <c r="M91" s="42"/>
      <c r="N91" s="42"/>
      <c r="O91" s="95"/>
      <c r="P91" s="95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3">
        <f t="shared" si="2"/>
        <v>17.5</v>
      </c>
    </row>
    <row r="92" customHeight="1" spans="1:29">
      <c r="A92" s="55"/>
      <c r="B92" s="103"/>
      <c r="C92" s="87" t="s">
        <v>205</v>
      </c>
      <c r="D92" s="42">
        <v>84</v>
      </c>
      <c r="E92" s="42"/>
      <c r="F92" s="42"/>
      <c r="G92" s="42"/>
      <c r="H92" s="42"/>
      <c r="I92" s="42">
        <v>2</v>
      </c>
      <c r="J92" s="42"/>
      <c r="K92" s="42"/>
      <c r="L92" s="42"/>
      <c r="M92" s="42"/>
      <c r="N92" s="42"/>
      <c r="O92" s="95"/>
      <c r="P92" s="95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3">
        <f t="shared" si="2"/>
        <v>86</v>
      </c>
    </row>
    <row r="93" customHeight="1" spans="1:29">
      <c r="A93" s="55"/>
      <c r="B93" s="103"/>
      <c r="C93" s="87" t="s">
        <v>207</v>
      </c>
      <c r="D93" s="42">
        <v>39.5</v>
      </c>
      <c r="E93" s="42"/>
      <c r="F93" s="42">
        <v>4.5</v>
      </c>
      <c r="G93" s="42"/>
      <c r="H93" s="42"/>
      <c r="I93" s="42"/>
      <c r="J93" s="42">
        <v>1.5</v>
      </c>
      <c r="K93" s="42"/>
      <c r="L93" s="42"/>
      <c r="M93" s="42"/>
      <c r="N93" s="42"/>
      <c r="O93" s="95"/>
      <c r="P93" s="95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3">
        <f t="shared" si="2"/>
        <v>33.5</v>
      </c>
    </row>
    <row r="94" customHeight="1" spans="1:29">
      <c r="A94" s="55"/>
      <c r="B94" s="103"/>
      <c r="C94" s="87" t="s">
        <v>206</v>
      </c>
      <c r="D94" s="42">
        <v>39</v>
      </c>
      <c r="E94" s="42">
        <v>2</v>
      </c>
      <c r="F94" s="42">
        <v>1.5</v>
      </c>
      <c r="G94" s="42"/>
      <c r="H94" s="42"/>
      <c r="I94" s="42"/>
      <c r="J94" s="42"/>
      <c r="K94" s="42"/>
      <c r="L94" s="42"/>
      <c r="M94" s="42"/>
      <c r="N94" s="42"/>
      <c r="O94" s="95"/>
      <c r="P94" s="95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3">
        <f t="shared" si="2"/>
        <v>39.5</v>
      </c>
    </row>
    <row r="95" customHeight="1" spans="1:29">
      <c r="A95" s="55"/>
      <c r="B95" s="103"/>
      <c r="C95" s="87" t="s">
        <v>204</v>
      </c>
      <c r="D95" s="42">
        <v>12</v>
      </c>
      <c r="E95" s="42"/>
      <c r="F95" s="42">
        <v>1</v>
      </c>
      <c r="G95" s="42"/>
      <c r="H95" s="42"/>
      <c r="I95" s="42"/>
      <c r="J95" s="42"/>
      <c r="K95" s="42"/>
      <c r="L95" s="42"/>
      <c r="M95" s="42"/>
      <c r="N95" s="42"/>
      <c r="O95" s="95"/>
      <c r="P95" s="95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3">
        <f t="shared" si="2"/>
        <v>11</v>
      </c>
    </row>
    <row r="96" customHeight="1" spans="1:29">
      <c r="A96" s="55"/>
      <c r="B96" s="103"/>
      <c r="C96" s="104" t="s">
        <v>253</v>
      </c>
      <c r="D96" s="42">
        <v>37</v>
      </c>
      <c r="E96" s="105"/>
      <c r="F96" s="105">
        <v>3.5</v>
      </c>
      <c r="G96" s="105"/>
      <c r="H96" s="105"/>
      <c r="I96" s="105"/>
      <c r="J96" s="105"/>
      <c r="K96" s="105"/>
      <c r="L96" s="105"/>
      <c r="M96" s="105"/>
      <c r="N96" s="105"/>
      <c r="O96" s="111"/>
      <c r="P96" s="111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43">
        <f t="shared" si="2"/>
        <v>33.5</v>
      </c>
    </row>
    <row r="97" customHeight="1" spans="1:29">
      <c r="A97" s="55"/>
      <c r="B97" s="103"/>
      <c r="C97" s="104" t="s">
        <v>255</v>
      </c>
      <c r="D97" s="42">
        <v>38</v>
      </c>
      <c r="E97" s="105">
        <v>2</v>
      </c>
      <c r="F97" s="105">
        <v>3.5</v>
      </c>
      <c r="G97" s="105"/>
      <c r="H97" s="105"/>
      <c r="I97" s="105"/>
      <c r="J97" s="105"/>
      <c r="K97" s="105"/>
      <c r="L97" s="105"/>
      <c r="M97" s="105"/>
      <c r="N97" s="105"/>
      <c r="O97" s="111"/>
      <c r="P97" s="111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43">
        <f t="shared" si="2"/>
        <v>36.5</v>
      </c>
    </row>
    <row r="98" customHeight="1" spans="1:29">
      <c r="A98" s="55"/>
      <c r="B98" s="103"/>
      <c r="C98" s="104" t="s">
        <v>254</v>
      </c>
      <c r="D98" s="42">
        <v>45</v>
      </c>
      <c r="E98" s="105"/>
      <c r="F98" s="105">
        <v>0.5</v>
      </c>
      <c r="G98" s="105"/>
      <c r="H98" s="105"/>
      <c r="I98" s="105">
        <v>8</v>
      </c>
      <c r="J98" s="105"/>
      <c r="K98" s="105"/>
      <c r="L98" s="105"/>
      <c r="M98" s="105"/>
      <c r="N98" s="105"/>
      <c r="O98" s="111"/>
      <c r="P98" s="111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43">
        <f t="shared" si="2"/>
        <v>52.5</v>
      </c>
    </row>
    <row r="99" customHeight="1" spans="1:29">
      <c r="A99" s="55"/>
      <c r="B99" s="103" t="s">
        <v>248</v>
      </c>
      <c r="C99" s="48" t="s">
        <v>147</v>
      </c>
      <c r="D99" s="42">
        <v>5</v>
      </c>
      <c r="E99" s="42"/>
      <c r="F99" s="42">
        <v>1</v>
      </c>
      <c r="G99" s="42"/>
      <c r="H99" s="42"/>
      <c r="I99" s="42"/>
      <c r="J99" s="42">
        <v>1</v>
      </c>
      <c r="K99" s="42"/>
      <c r="L99" s="42"/>
      <c r="M99" s="42"/>
      <c r="N99" s="42"/>
      <c r="O99" s="95"/>
      <c r="P99" s="95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3">
        <f t="shared" si="2"/>
        <v>3</v>
      </c>
    </row>
    <row r="100" customHeight="1" spans="1:29">
      <c r="A100" s="55"/>
      <c r="B100" s="103"/>
      <c r="C100" s="48" t="s">
        <v>69</v>
      </c>
      <c r="D100" s="42">
        <v>0</v>
      </c>
      <c r="E100" s="42"/>
      <c r="F100" s="42">
        <v>2</v>
      </c>
      <c r="G100" s="42"/>
      <c r="H100" s="42"/>
      <c r="I100" s="42"/>
      <c r="J100" s="42"/>
      <c r="K100" s="42"/>
      <c r="L100" s="42"/>
      <c r="M100" s="42"/>
      <c r="N100" s="42"/>
      <c r="O100" s="95"/>
      <c r="P100" s="95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3">
        <f t="shared" si="2"/>
        <v>-2</v>
      </c>
    </row>
    <row r="101" customHeight="1" spans="1:29">
      <c r="A101" s="55"/>
      <c r="B101" s="103"/>
      <c r="C101" s="42" t="s">
        <v>132</v>
      </c>
      <c r="D101" s="42">
        <v>46</v>
      </c>
      <c r="E101" s="42"/>
      <c r="F101" s="42"/>
      <c r="G101" s="42"/>
      <c r="H101" s="42"/>
      <c r="I101" s="42"/>
      <c r="J101" s="42">
        <v>1</v>
      </c>
      <c r="K101" s="42"/>
      <c r="L101" s="42"/>
      <c r="M101" s="42"/>
      <c r="N101" s="42"/>
      <c r="O101" s="95"/>
      <c r="P101" s="95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3">
        <f t="shared" si="2"/>
        <v>45</v>
      </c>
    </row>
    <row r="102" customHeight="1" spans="1:29">
      <c r="A102" s="55"/>
      <c r="B102" s="103"/>
      <c r="C102" s="87" t="s">
        <v>88</v>
      </c>
      <c r="D102" s="42">
        <v>28</v>
      </c>
      <c r="E102" s="42"/>
      <c r="F102" s="42">
        <v>3</v>
      </c>
      <c r="G102" s="42"/>
      <c r="H102" s="42"/>
      <c r="I102" s="42"/>
      <c r="J102" s="42">
        <v>1</v>
      </c>
      <c r="K102" s="42"/>
      <c r="L102" s="42"/>
      <c r="M102" s="42"/>
      <c r="N102" s="42"/>
      <c r="O102" s="95"/>
      <c r="P102" s="95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3">
        <f t="shared" ref="AC102:AC123" si="3">D102+E102-F102+G102-H102+I102-J102+K102-L102+M102-N102+O102-P102+Q102-R102+S102-T102+U102-V102+W102-X102+Y102-Z102+AA102-AB102</f>
        <v>24</v>
      </c>
    </row>
    <row r="103" customHeight="1" spans="1:29">
      <c r="A103" s="55"/>
      <c r="B103" s="103"/>
      <c r="C103" s="87" t="s">
        <v>249</v>
      </c>
      <c r="D103" s="42">
        <v>4</v>
      </c>
      <c r="E103" s="42"/>
      <c r="F103" s="42">
        <v>0.5</v>
      </c>
      <c r="G103" s="42"/>
      <c r="H103" s="42"/>
      <c r="I103" s="42"/>
      <c r="J103" s="42"/>
      <c r="K103" s="42"/>
      <c r="L103" s="42"/>
      <c r="M103" s="42"/>
      <c r="N103" s="42"/>
      <c r="O103" s="95"/>
      <c r="P103" s="95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3">
        <f t="shared" si="3"/>
        <v>3.5</v>
      </c>
    </row>
    <row r="104" customHeight="1" spans="1:29">
      <c r="A104" s="55"/>
      <c r="B104" s="103"/>
      <c r="C104" s="87" t="s">
        <v>187</v>
      </c>
      <c r="D104" s="42">
        <v>23.5</v>
      </c>
      <c r="E104" s="42"/>
      <c r="F104" s="42">
        <v>1</v>
      </c>
      <c r="G104" s="42"/>
      <c r="H104" s="42"/>
      <c r="I104" s="42"/>
      <c r="J104" s="42"/>
      <c r="K104" s="42"/>
      <c r="L104" s="42"/>
      <c r="M104" s="42"/>
      <c r="N104" s="42"/>
      <c r="O104" s="95"/>
      <c r="P104" s="95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3">
        <f t="shared" si="3"/>
        <v>22.5</v>
      </c>
    </row>
    <row r="105" customHeight="1" spans="1:29">
      <c r="A105" s="55"/>
      <c r="B105" s="103"/>
      <c r="C105" s="87" t="s">
        <v>297</v>
      </c>
      <c r="D105" s="42">
        <v>10</v>
      </c>
      <c r="E105" s="42"/>
      <c r="F105" s="42">
        <v>1.5</v>
      </c>
      <c r="G105" s="42"/>
      <c r="H105" s="42"/>
      <c r="I105" s="42"/>
      <c r="J105" s="42"/>
      <c r="K105" s="42"/>
      <c r="L105" s="42"/>
      <c r="M105" s="42"/>
      <c r="N105" s="42"/>
      <c r="O105" s="95"/>
      <c r="P105" s="95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3">
        <f t="shared" si="3"/>
        <v>8.5</v>
      </c>
    </row>
    <row r="106" customHeight="1" spans="1:29">
      <c r="A106" s="55"/>
      <c r="B106" s="103"/>
      <c r="C106" s="87" t="s">
        <v>298</v>
      </c>
      <c r="D106" s="42">
        <v>3</v>
      </c>
      <c r="E106" s="42">
        <v>5</v>
      </c>
      <c r="F106" s="42"/>
      <c r="G106" s="42"/>
      <c r="H106" s="42"/>
      <c r="I106" s="42"/>
      <c r="J106" s="42">
        <v>1</v>
      </c>
      <c r="K106" s="42"/>
      <c r="L106" s="42"/>
      <c r="M106" s="42"/>
      <c r="N106" s="42"/>
      <c r="O106" s="95"/>
      <c r="P106" s="95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3">
        <f t="shared" si="3"/>
        <v>7</v>
      </c>
    </row>
    <row r="107" customHeight="1" spans="1:29">
      <c r="A107" s="55"/>
      <c r="B107" s="103"/>
      <c r="C107" s="87" t="s">
        <v>299</v>
      </c>
      <c r="D107" s="42">
        <v>0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95"/>
      <c r="P107" s="95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3">
        <f t="shared" si="3"/>
        <v>0</v>
      </c>
    </row>
    <row r="108" customHeight="1" spans="1:29">
      <c r="A108" s="55"/>
      <c r="B108" s="103"/>
      <c r="C108" s="87" t="s">
        <v>261</v>
      </c>
      <c r="D108" s="42">
        <v>12.5</v>
      </c>
      <c r="E108" s="42"/>
      <c r="F108" s="42">
        <v>2.5</v>
      </c>
      <c r="G108" s="42"/>
      <c r="H108" s="42"/>
      <c r="I108" s="42"/>
      <c r="J108" s="42"/>
      <c r="K108" s="42"/>
      <c r="L108" s="42"/>
      <c r="M108" s="42"/>
      <c r="N108" s="42"/>
      <c r="O108" s="95"/>
      <c r="P108" s="95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3">
        <f t="shared" si="3"/>
        <v>10</v>
      </c>
    </row>
    <row r="109" customHeight="1" spans="1:29">
      <c r="A109" s="55"/>
      <c r="B109" s="103" t="s">
        <v>257</v>
      </c>
      <c r="C109" s="106" t="s">
        <v>182</v>
      </c>
      <c r="D109" s="42">
        <v>0</v>
      </c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95"/>
      <c r="P109" s="95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3">
        <f t="shared" si="3"/>
        <v>0</v>
      </c>
    </row>
    <row r="110" customHeight="1" spans="1:29">
      <c r="A110" s="55"/>
      <c r="B110" s="103"/>
      <c r="C110" s="106" t="s">
        <v>184</v>
      </c>
      <c r="D110" s="42">
        <v>13.5</v>
      </c>
      <c r="E110" s="42"/>
      <c r="F110" s="42">
        <v>1.5</v>
      </c>
      <c r="G110" s="42"/>
      <c r="H110" s="42"/>
      <c r="I110" s="42"/>
      <c r="J110" s="42">
        <v>1</v>
      </c>
      <c r="K110" s="42"/>
      <c r="L110" s="42"/>
      <c r="M110" s="42"/>
      <c r="N110" s="42"/>
      <c r="O110" s="95"/>
      <c r="P110" s="95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3">
        <f t="shared" si="3"/>
        <v>11</v>
      </c>
    </row>
    <row r="111" customHeight="1" spans="1:29">
      <c r="A111" s="55"/>
      <c r="B111" s="103"/>
      <c r="C111" s="106" t="s">
        <v>185</v>
      </c>
      <c r="D111" s="42">
        <v>19</v>
      </c>
      <c r="E111" s="42"/>
      <c r="F111" s="42"/>
      <c r="G111" s="42"/>
      <c r="H111" s="42"/>
      <c r="I111" s="42"/>
      <c r="J111" s="42">
        <v>1</v>
      </c>
      <c r="K111" s="42"/>
      <c r="L111" s="42"/>
      <c r="M111" s="42"/>
      <c r="N111" s="42"/>
      <c r="O111" s="95"/>
      <c r="P111" s="95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3">
        <f t="shared" si="3"/>
        <v>18</v>
      </c>
    </row>
    <row r="112" customHeight="1" spans="1:29">
      <c r="A112" s="55"/>
      <c r="B112" s="103"/>
      <c r="C112" s="106" t="s">
        <v>210</v>
      </c>
      <c r="D112" s="42">
        <v>14.5</v>
      </c>
      <c r="E112" s="42"/>
      <c r="F112" s="42">
        <v>3</v>
      </c>
      <c r="G112" s="42"/>
      <c r="H112" s="42"/>
      <c r="I112" s="42"/>
      <c r="J112" s="42"/>
      <c r="K112" s="42"/>
      <c r="L112" s="42"/>
      <c r="M112" s="42"/>
      <c r="N112" s="42"/>
      <c r="O112" s="95"/>
      <c r="P112" s="95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3">
        <f t="shared" si="3"/>
        <v>11.5</v>
      </c>
    </row>
    <row r="113" customHeight="1" spans="1:29">
      <c r="A113" s="55"/>
      <c r="B113" s="103"/>
      <c r="C113" s="106" t="s">
        <v>258</v>
      </c>
      <c r="D113" s="42">
        <v>48</v>
      </c>
      <c r="E113" s="42">
        <v>4</v>
      </c>
      <c r="F113" s="42">
        <v>2</v>
      </c>
      <c r="G113" s="42"/>
      <c r="H113" s="42"/>
      <c r="I113" s="42"/>
      <c r="J113" s="42">
        <v>1</v>
      </c>
      <c r="K113" s="42"/>
      <c r="L113" s="42"/>
      <c r="M113" s="42"/>
      <c r="N113" s="42"/>
      <c r="O113" s="95"/>
      <c r="P113" s="95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3">
        <f t="shared" si="3"/>
        <v>49</v>
      </c>
    </row>
    <row r="114" customHeight="1" spans="1:29">
      <c r="A114" s="55"/>
      <c r="B114" s="103"/>
      <c r="C114" s="106" t="s">
        <v>209</v>
      </c>
      <c r="D114" s="42">
        <v>32</v>
      </c>
      <c r="E114" s="42"/>
      <c r="F114" s="42">
        <v>1.5</v>
      </c>
      <c r="G114" s="42"/>
      <c r="H114" s="42"/>
      <c r="I114" s="42"/>
      <c r="J114" s="42"/>
      <c r="K114" s="42"/>
      <c r="L114" s="42"/>
      <c r="M114" s="42"/>
      <c r="N114" s="42"/>
      <c r="O114" s="95"/>
      <c r="P114" s="95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3">
        <f t="shared" si="3"/>
        <v>30.5</v>
      </c>
    </row>
    <row r="115" customHeight="1" spans="1:29">
      <c r="A115" s="55"/>
      <c r="B115" s="103"/>
      <c r="C115" s="106" t="s">
        <v>259</v>
      </c>
      <c r="D115" s="42">
        <v>42.5</v>
      </c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95"/>
      <c r="P115" s="95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3">
        <f t="shared" si="3"/>
        <v>42.5</v>
      </c>
    </row>
    <row r="116" customHeight="1" spans="1:29">
      <c r="A116" s="55"/>
      <c r="B116" s="103"/>
      <c r="C116" s="106" t="s">
        <v>260</v>
      </c>
      <c r="D116" s="42">
        <v>44</v>
      </c>
      <c r="E116" s="42"/>
      <c r="F116" s="42">
        <v>1</v>
      </c>
      <c r="G116" s="42"/>
      <c r="H116" s="42"/>
      <c r="I116" s="42"/>
      <c r="J116" s="42">
        <v>1</v>
      </c>
      <c r="K116" s="42"/>
      <c r="L116" s="42"/>
      <c r="M116" s="42"/>
      <c r="N116" s="42"/>
      <c r="O116" s="95"/>
      <c r="P116" s="95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3">
        <f t="shared" si="3"/>
        <v>42</v>
      </c>
    </row>
    <row r="117" customHeight="1" spans="1:29">
      <c r="A117" s="55"/>
      <c r="B117" s="103"/>
      <c r="C117" s="110" t="s">
        <v>262</v>
      </c>
      <c r="D117" s="69">
        <v>42</v>
      </c>
      <c r="E117" s="69"/>
      <c r="F117" s="69"/>
      <c r="G117" s="69"/>
      <c r="H117" s="69"/>
      <c r="I117" s="69"/>
      <c r="J117" s="69"/>
      <c r="K117" s="69"/>
      <c r="L117" s="69"/>
      <c r="M117" s="42"/>
      <c r="N117" s="42"/>
      <c r="O117" s="112"/>
      <c r="P117" s="113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43">
        <f t="shared" si="3"/>
        <v>42</v>
      </c>
    </row>
    <row r="118" customHeight="1" spans="1:29">
      <c r="A118" s="55"/>
      <c r="B118" s="103"/>
      <c r="C118" s="110" t="s">
        <v>300</v>
      </c>
      <c r="D118" s="69">
        <v>2.5</v>
      </c>
      <c r="E118" s="69"/>
      <c r="F118" s="69">
        <v>0.5</v>
      </c>
      <c r="G118" s="69"/>
      <c r="H118" s="69"/>
      <c r="I118" s="69"/>
      <c r="J118" s="69"/>
      <c r="K118" s="69"/>
      <c r="L118" s="69"/>
      <c r="M118" s="42"/>
      <c r="N118" s="42"/>
      <c r="O118" s="112"/>
      <c r="P118" s="113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43">
        <f t="shared" si="3"/>
        <v>2</v>
      </c>
    </row>
    <row r="119" customHeight="1" spans="1:29">
      <c r="A119" s="55"/>
      <c r="B119" s="103"/>
      <c r="C119" s="110" t="s">
        <v>301</v>
      </c>
      <c r="D119" s="69">
        <v>18</v>
      </c>
      <c r="E119" s="69"/>
      <c r="F119" s="69"/>
      <c r="G119" s="69"/>
      <c r="H119" s="69"/>
      <c r="I119" s="69"/>
      <c r="J119" s="69">
        <v>1</v>
      </c>
      <c r="K119" s="69"/>
      <c r="L119" s="69"/>
      <c r="M119" s="42"/>
      <c r="N119" s="42"/>
      <c r="O119" s="112"/>
      <c r="P119" s="113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43">
        <f t="shared" si="3"/>
        <v>17</v>
      </c>
    </row>
    <row r="120" customHeight="1" spans="1:29">
      <c r="A120" s="55"/>
      <c r="B120" s="103"/>
      <c r="C120" s="110" t="s">
        <v>302</v>
      </c>
      <c r="D120" s="69">
        <v>3</v>
      </c>
      <c r="E120" s="69"/>
      <c r="F120" s="69"/>
      <c r="G120" s="69"/>
      <c r="H120" s="69"/>
      <c r="I120" s="69"/>
      <c r="J120" s="69"/>
      <c r="K120" s="69"/>
      <c r="L120" s="69"/>
      <c r="M120" s="42"/>
      <c r="N120" s="42"/>
      <c r="O120" s="112"/>
      <c r="P120" s="113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43">
        <f t="shared" si="3"/>
        <v>3</v>
      </c>
    </row>
    <row r="121" customHeight="1" spans="1:29">
      <c r="A121" s="55"/>
      <c r="B121" s="103"/>
      <c r="C121" s="110" t="s">
        <v>303</v>
      </c>
      <c r="D121" s="69">
        <v>0</v>
      </c>
      <c r="E121" s="69"/>
      <c r="F121" s="69"/>
      <c r="G121" s="69"/>
      <c r="H121" s="69"/>
      <c r="I121" s="69"/>
      <c r="J121" s="69"/>
      <c r="K121" s="69"/>
      <c r="L121" s="69"/>
      <c r="M121" s="42"/>
      <c r="N121" s="42"/>
      <c r="O121" s="112"/>
      <c r="P121" s="113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43">
        <f t="shared" si="3"/>
        <v>0</v>
      </c>
    </row>
    <row r="122" customHeight="1" spans="1:29">
      <c r="A122" s="55"/>
      <c r="B122" s="103"/>
      <c r="C122" s="110" t="s">
        <v>304</v>
      </c>
      <c r="D122" s="69">
        <v>0.5</v>
      </c>
      <c r="E122" s="69"/>
      <c r="F122" s="69"/>
      <c r="G122" s="69"/>
      <c r="H122" s="69"/>
      <c r="I122" s="69"/>
      <c r="J122" s="69"/>
      <c r="K122" s="69"/>
      <c r="L122" s="69"/>
      <c r="M122" s="42"/>
      <c r="N122" s="42"/>
      <c r="O122" s="112"/>
      <c r="P122" s="113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43">
        <f t="shared" si="3"/>
        <v>0.5</v>
      </c>
    </row>
    <row r="123" customHeight="1" spans="1:29">
      <c r="A123" s="55"/>
      <c r="B123" s="103"/>
      <c r="C123" s="110" t="s">
        <v>305</v>
      </c>
      <c r="D123" s="69">
        <v>6</v>
      </c>
      <c r="E123" s="69">
        <v>8</v>
      </c>
      <c r="F123" s="69"/>
      <c r="G123" s="69"/>
      <c r="H123" s="69"/>
      <c r="I123" s="69">
        <v>0.5</v>
      </c>
      <c r="J123" s="69"/>
      <c r="K123" s="69"/>
      <c r="L123" s="69"/>
      <c r="M123" s="42"/>
      <c r="N123" s="42"/>
      <c r="O123" s="112"/>
      <c r="P123" s="113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43">
        <f t="shared" si="3"/>
        <v>14.5</v>
      </c>
    </row>
    <row r="124" customHeight="1" spans="1:29">
      <c r="A124" s="55"/>
      <c r="B124" s="103"/>
      <c r="C124" s="110" t="s">
        <v>323</v>
      </c>
      <c r="D124" s="69"/>
      <c r="E124" s="69"/>
      <c r="F124" s="69"/>
      <c r="G124" s="69"/>
      <c r="H124" s="69"/>
      <c r="I124" s="69">
        <v>0.5</v>
      </c>
      <c r="J124" s="69"/>
      <c r="K124" s="69"/>
      <c r="L124" s="69"/>
      <c r="M124" s="42"/>
      <c r="N124" s="42"/>
      <c r="O124" s="112"/>
      <c r="P124" s="113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43"/>
    </row>
    <row r="125" customHeight="1" spans="1:29">
      <c r="A125" s="55"/>
      <c r="B125" s="103"/>
      <c r="C125" s="118" t="s">
        <v>306</v>
      </c>
      <c r="D125" s="42">
        <v>0</v>
      </c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95"/>
      <c r="P125" s="95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3">
        <f t="shared" ref="AC125:AC134" si="4">D125+E125-F125+G125-H125+I125-J125+K125-L125+M125-N125+O125-P125+Q125-R125+S125-T125+U125-V125+W125-X125+Y125-Z125+AA125-AB125</f>
        <v>0</v>
      </c>
    </row>
    <row r="126" customHeight="1" spans="1:29">
      <c r="A126" s="55"/>
      <c r="B126" s="103"/>
      <c r="C126" s="110" t="s">
        <v>307</v>
      </c>
      <c r="D126" s="69">
        <v>6.5</v>
      </c>
      <c r="E126" s="69"/>
      <c r="F126" s="69"/>
      <c r="G126" s="69"/>
      <c r="H126" s="69"/>
      <c r="I126" s="69"/>
      <c r="J126" s="69"/>
      <c r="K126" s="69"/>
      <c r="L126" s="69"/>
      <c r="M126" s="42"/>
      <c r="N126" s="42"/>
      <c r="O126" s="112"/>
      <c r="P126" s="113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43">
        <f t="shared" si="4"/>
        <v>6.5</v>
      </c>
    </row>
    <row r="127" customHeight="1" spans="1:29">
      <c r="A127" s="55"/>
      <c r="B127" s="103" t="s">
        <v>308</v>
      </c>
      <c r="C127" s="117" t="s">
        <v>130</v>
      </c>
      <c r="D127" s="69">
        <v>1.5</v>
      </c>
      <c r="E127" s="69"/>
      <c r="F127" s="69">
        <v>0.5</v>
      </c>
      <c r="G127" s="69"/>
      <c r="H127" s="69"/>
      <c r="I127" s="69"/>
      <c r="J127" s="69"/>
      <c r="K127" s="69"/>
      <c r="L127" s="69"/>
      <c r="M127" s="42"/>
      <c r="N127" s="42"/>
      <c r="O127" s="112"/>
      <c r="P127" s="113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43">
        <f t="shared" si="4"/>
        <v>1</v>
      </c>
    </row>
    <row r="128" customHeight="1" spans="1:29">
      <c r="A128" s="55"/>
      <c r="B128" s="103"/>
      <c r="C128" s="117" t="s">
        <v>152</v>
      </c>
      <c r="D128" s="69">
        <v>17</v>
      </c>
      <c r="E128" s="69">
        <v>4</v>
      </c>
      <c r="F128" s="69">
        <v>4.5</v>
      </c>
      <c r="G128" s="69"/>
      <c r="H128" s="69"/>
      <c r="I128" s="69"/>
      <c r="J128" s="69">
        <v>1</v>
      </c>
      <c r="K128" s="69"/>
      <c r="L128" s="69"/>
      <c r="M128" s="42"/>
      <c r="N128" s="42"/>
      <c r="O128" s="112"/>
      <c r="P128" s="113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43">
        <f t="shared" si="4"/>
        <v>15.5</v>
      </c>
    </row>
    <row r="129" customHeight="1" spans="1:29">
      <c r="A129" s="55"/>
      <c r="B129" s="103"/>
      <c r="C129" s="117" t="s">
        <v>129</v>
      </c>
      <c r="D129" s="69">
        <v>7.5</v>
      </c>
      <c r="E129" s="69"/>
      <c r="F129" s="69">
        <v>7.5</v>
      </c>
      <c r="G129" s="69"/>
      <c r="H129" s="69"/>
      <c r="I129" s="69"/>
      <c r="J129" s="69">
        <v>1.5</v>
      </c>
      <c r="K129" s="69"/>
      <c r="L129" s="69"/>
      <c r="M129" s="42"/>
      <c r="N129" s="42"/>
      <c r="O129" s="112"/>
      <c r="P129" s="113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43">
        <f t="shared" si="4"/>
        <v>-1.5</v>
      </c>
    </row>
    <row r="130" customHeight="1" spans="1:29">
      <c r="A130" s="55"/>
      <c r="B130" s="103"/>
      <c r="C130" s="117" t="s">
        <v>309</v>
      </c>
      <c r="D130" s="69">
        <v>26</v>
      </c>
      <c r="E130" s="69"/>
      <c r="F130" s="69">
        <v>2</v>
      </c>
      <c r="G130" s="69"/>
      <c r="H130" s="69"/>
      <c r="I130" s="69"/>
      <c r="J130" s="69"/>
      <c r="K130" s="69"/>
      <c r="L130" s="69"/>
      <c r="M130" s="42"/>
      <c r="N130" s="42"/>
      <c r="O130" s="112"/>
      <c r="P130" s="113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43">
        <f t="shared" si="4"/>
        <v>24</v>
      </c>
    </row>
    <row r="131" customHeight="1" spans="1:29">
      <c r="A131" s="55"/>
      <c r="B131" s="103"/>
      <c r="C131" s="117" t="s">
        <v>153</v>
      </c>
      <c r="D131" s="69">
        <v>0.5</v>
      </c>
      <c r="E131" s="69"/>
      <c r="F131" s="69">
        <v>0.5</v>
      </c>
      <c r="G131" s="69"/>
      <c r="H131" s="69"/>
      <c r="I131" s="69"/>
      <c r="J131" s="69"/>
      <c r="K131" s="69"/>
      <c r="L131" s="69"/>
      <c r="M131" s="42"/>
      <c r="N131" s="42"/>
      <c r="O131" s="112"/>
      <c r="P131" s="113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43">
        <f t="shared" si="4"/>
        <v>0</v>
      </c>
    </row>
    <row r="132" customHeight="1" spans="1:29">
      <c r="A132" s="55"/>
      <c r="B132" s="52" t="s">
        <v>179</v>
      </c>
      <c r="C132" s="106" t="s">
        <v>201</v>
      </c>
      <c r="D132" s="42">
        <v>11</v>
      </c>
      <c r="E132" s="42"/>
      <c r="F132" s="42">
        <v>0.5</v>
      </c>
      <c r="G132" s="42"/>
      <c r="H132" s="42"/>
      <c r="I132" s="42"/>
      <c r="J132" s="42"/>
      <c r="K132" s="42"/>
      <c r="L132" s="42"/>
      <c r="M132" s="42"/>
      <c r="N132" s="42"/>
      <c r="O132" s="95"/>
      <c r="P132" s="95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3">
        <f t="shared" si="4"/>
        <v>10.5</v>
      </c>
    </row>
    <row r="133" customHeight="1" spans="1:29">
      <c r="A133" s="55"/>
      <c r="B133" s="52"/>
      <c r="C133" s="118" t="s">
        <v>128</v>
      </c>
      <c r="D133" s="42">
        <v>5.5</v>
      </c>
      <c r="E133" s="42"/>
      <c r="F133" s="42">
        <v>1.5</v>
      </c>
      <c r="G133" s="42"/>
      <c r="H133" s="42"/>
      <c r="I133" s="42"/>
      <c r="J133" s="42"/>
      <c r="K133" s="42"/>
      <c r="L133" s="42"/>
      <c r="M133" s="42"/>
      <c r="N133" s="42"/>
      <c r="O133" s="95"/>
      <c r="P133" s="95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3">
        <f t="shared" si="4"/>
        <v>4</v>
      </c>
    </row>
    <row r="134" customHeight="1" spans="1:29">
      <c r="A134" s="55"/>
      <c r="B134" s="52"/>
      <c r="C134" s="118" t="s">
        <v>79</v>
      </c>
      <c r="D134" s="42">
        <v>10</v>
      </c>
      <c r="E134" s="42">
        <v>1</v>
      </c>
      <c r="F134" s="42">
        <v>2.5</v>
      </c>
      <c r="G134" s="42"/>
      <c r="H134" s="42"/>
      <c r="I134" s="42"/>
      <c r="J134" s="42"/>
      <c r="K134" s="42"/>
      <c r="L134" s="42"/>
      <c r="M134" s="42"/>
      <c r="N134" s="42"/>
      <c r="O134" s="95"/>
      <c r="P134" s="95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3">
        <f t="shared" si="4"/>
        <v>8.5</v>
      </c>
    </row>
    <row r="135" customHeight="1" spans="1:29">
      <c r="A135" s="55"/>
      <c r="B135" s="52"/>
      <c r="C135" s="106" t="s">
        <v>200</v>
      </c>
      <c r="D135" s="42">
        <v>34</v>
      </c>
      <c r="E135" s="42">
        <v>5</v>
      </c>
      <c r="F135" s="42">
        <v>1</v>
      </c>
      <c r="G135" s="42"/>
      <c r="H135" s="42"/>
      <c r="I135" s="42"/>
      <c r="J135" s="42"/>
      <c r="K135" s="42"/>
      <c r="L135" s="42"/>
      <c r="M135" s="42"/>
      <c r="N135" s="42"/>
      <c r="O135" s="95"/>
      <c r="P135" s="95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3">
        <f t="shared" ref="AC135:AC153" si="5">D135+E135-F135+G135-H135+I135-J135+K135-L135+M135-N135+O135-P135+Q135-R135+S135-T135+U135-V135+W135-X135+Y135-Z135+AA135-AB135</f>
        <v>38</v>
      </c>
    </row>
    <row r="136" customHeight="1" spans="1:29">
      <c r="A136" s="55"/>
      <c r="B136" s="52"/>
      <c r="C136" s="106" t="s">
        <v>202</v>
      </c>
      <c r="D136" s="42">
        <v>9.5</v>
      </c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95"/>
      <c r="P136" s="95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3">
        <f t="shared" si="5"/>
        <v>9.5</v>
      </c>
    </row>
    <row r="137" customHeight="1" spans="1:29">
      <c r="A137" s="55"/>
      <c r="B137" s="52"/>
      <c r="C137" s="106" t="s">
        <v>240</v>
      </c>
      <c r="D137" s="42">
        <v>1</v>
      </c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95"/>
      <c r="P137" s="95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3">
        <f t="shared" si="5"/>
        <v>1</v>
      </c>
    </row>
    <row r="138" customHeight="1" spans="1:29">
      <c r="A138" s="55"/>
      <c r="B138" s="52"/>
      <c r="C138" s="106" t="s">
        <v>180</v>
      </c>
      <c r="D138" s="42">
        <v>9</v>
      </c>
      <c r="E138" s="42"/>
      <c r="F138" s="42">
        <v>2.5</v>
      </c>
      <c r="G138" s="42"/>
      <c r="H138" s="42"/>
      <c r="I138" s="42"/>
      <c r="J138" s="42"/>
      <c r="K138" s="42"/>
      <c r="L138" s="42"/>
      <c r="M138" s="42"/>
      <c r="N138" s="42"/>
      <c r="O138" s="95"/>
      <c r="P138" s="95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3">
        <f t="shared" si="5"/>
        <v>6.5</v>
      </c>
    </row>
    <row r="139" customHeight="1" spans="1:29">
      <c r="A139" s="55"/>
      <c r="B139" s="52"/>
      <c r="C139" s="106" t="s">
        <v>241</v>
      </c>
      <c r="D139" s="42">
        <v>25</v>
      </c>
      <c r="E139" s="42">
        <v>2</v>
      </c>
      <c r="F139" s="42">
        <v>1</v>
      </c>
      <c r="G139" s="42"/>
      <c r="H139" s="42"/>
      <c r="I139" s="42">
        <v>2</v>
      </c>
      <c r="J139" s="42"/>
      <c r="K139" s="42"/>
      <c r="L139" s="42"/>
      <c r="M139" s="42"/>
      <c r="N139" s="42"/>
      <c r="O139" s="95"/>
      <c r="P139" s="95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3">
        <f t="shared" si="5"/>
        <v>28</v>
      </c>
    </row>
    <row r="140" customHeight="1" spans="1:29">
      <c r="A140" s="55"/>
      <c r="B140" s="52"/>
      <c r="C140" s="106" t="s">
        <v>242</v>
      </c>
      <c r="D140" s="42">
        <v>1</v>
      </c>
      <c r="E140" s="42">
        <v>1</v>
      </c>
      <c r="F140" s="42"/>
      <c r="G140" s="42"/>
      <c r="H140" s="42"/>
      <c r="I140" s="42"/>
      <c r="J140" s="42"/>
      <c r="K140" s="42"/>
      <c r="L140" s="42"/>
      <c r="M140" s="42"/>
      <c r="N140" s="42"/>
      <c r="O140" s="95"/>
      <c r="P140" s="95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3">
        <f t="shared" si="5"/>
        <v>2</v>
      </c>
    </row>
    <row r="141" customHeight="1" spans="1:29">
      <c r="A141" s="55"/>
      <c r="B141" s="52"/>
      <c r="C141" s="106" t="s">
        <v>245</v>
      </c>
      <c r="D141" s="42">
        <v>27</v>
      </c>
      <c r="E141" s="42">
        <v>5</v>
      </c>
      <c r="F141" s="42">
        <v>1</v>
      </c>
      <c r="G141" s="42"/>
      <c r="H141" s="42"/>
      <c r="I141" s="42"/>
      <c r="J141" s="42"/>
      <c r="K141" s="42"/>
      <c r="L141" s="42"/>
      <c r="M141" s="42"/>
      <c r="N141" s="42"/>
      <c r="O141" s="95"/>
      <c r="P141" s="95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3">
        <f t="shared" si="5"/>
        <v>31</v>
      </c>
    </row>
    <row r="142" customHeight="1" spans="1:29">
      <c r="A142" s="55"/>
      <c r="B142" s="52"/>
      <c r="C142" s="106" t="s">
        <v>247</v>
      </c>
      <c r="D142" s="42">
        <v>46</v>
      </c>
      <c r="E142" s="42">
        <v>5</v>
      </c>
      <c r="F142" s="42">
        <v>1</v>
      </c>
      <c r="G142" s="42"/>
      <c r="H142" s="42"/>
      <c r="I142" s="42"/>
      <c r="J142" s="42"/>
      <c r="K142" s="42"/>
      <c r="L142" s="42"/>
      <c r="M142" s="42"/>
      <c r="N142" s="42"/>
      <c r="O142" s="95"/>
      <c r="P142" s="95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3">
        <f t="shared" si="5"/>
        <v>50</v>
      </c>
    </row>
    <row r="143" customHeight="1" spans="1:29">
      <c r="A143" s="55"/>
      <c r="B143" s="52"/>
      <c r="C143" s="106" t="s">
        <v>310</v>
      </c>
      <c r="D143" s="42">
        <v>9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95"/>
      <c r="P143" s="95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3">
        <f t="shared" si="5"/>
        <v>9</v>
      </c>
    </row>
    <row r="144" customHeight="1" spans="1:29">
      <c r="A144" s="55"/>
      <c r="B144" s="52"/>
      <c r="C144" s="106" t="s">
        <v>311</v>
      </c>
      <c r="D144" s="42">
        <v>13</v>
      </c>
      <c r="E144" s="42">
        <v>1</v>
      </c>
      <c r="F144" s="42">
        <v>1</v>
      </c>
      <c r="G144" s="42"/>
      <c r="H144" s="42"/>
      <c r="I144" s="42"/>
      <c r="J144" s="42"/>
      <c r="K144" s="42"/>
      <c r="L144" s="42"/>
      <c r="M144" s="42"/>
      <c r="N144" s="42"/>
      <c r="O144" s="95"/>
      <c r="P144" s="95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3">
        <f t="shared" si="5"/>
        <v>13</v>
      </c>
    </row>
    <row r="145" customHeight="1" spans="1:29">
      <c r="A145" s="55"/>
      <c r="B145" s="52"/>
      <c r="C145" s="106" t="s">
        <v>312</v>
      </c>
      <c r="D145" s="42">
        <v>8</v>
      </c>
      <c r="E145" s="42">
        <v>2</v>
      </c>
      <c r="F145" s="42"/>
      <c r="G145" s="42"/>
      <c r="H145" s="42"/>
      <c r="I145" s="42"/>
      <c r="J145" s="42"/>
      <c r="K145" s="42"/>
      <c r="L145" s="42"/>
      <c r="M145" s="42"/>
      <c r="N145" s="42"/>
      <c r="O145" s="95"/>
      <c r="P145" s="95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3">
        <f t="shared" si="5"/>
        <v>10</v>
      </c>
    </row>
    <row r="146" customHeight="1" spans="1:29">
      <c r="A146" s="55"/>
      <c r="B146" s="52"/>
      <c r="C146" s="123" t="s">
        <v>313</v>
      </c>
      <c r="D146" s="69">
        <v>0</v>
      </c>
      <c r="E146" s="69">
        <v>2</v>
      </c>
      <c r="F146" s="69">
        <v>1</v>
      </c>
      <c r="G146" s="69"/>
      <c r="H146" s="69"/>
      <c r="I146" s="69"/>
      <c r="J146" s="69"/>
      <c r="K146" s="69"/>
      <c r="L146" s="69"/>
      <c r="M146" s="42"/>
      <c r="N146" s="42"/>
      <c r="O146" s="112"/>
      <c r="P146" s="113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43">
        <f t="shared" si="5"/>
        <v>1</v>
      </c>
    </row>
    <row r="147" customHeight="1" spans="1:29">
      <c r="A147" s="55"/>
      <c r="B147" s="52"/>
      <c r="C147" s="106" t="s">
        <v>314</v>
      </c>
      <c r="D147" s="42">
        <v>13</v>
      </c>
      <c r="E147" s="42">
        <v>2</v>
      </c>
      <c r="F147" s="42">
        <v>1</v>
      </c>
      <c r="G147" s="42"/>
      <c r="H147" s="42"/>
      <c r="I147" s="42"/>
      <c r="J147" s="42"/>
      <c r="K147" s="42"/>
      <c r="L147" s="42"/>
      <c r="M147" s="42"/>
      <c r="N147" s="42"/>
      <c r="O147" s="95"/>
      <c r="P147" s="95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3">
        <f t="shared" si="5"/>
        <v>14</v>
      </c>
    </row>
    <row r="148" customHeight="1" spans="1:29">
      <c r="A148" s="55"/>
      <c r="B148" s="52"/>
      <c r="C148" s="106" t="s">
        <v>315</v>
      </c>
      <c r="D148" s="42">
        <v>0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95"/>
      <c r="P148" s="95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3">
        <f t="shared" si="5"/>
        <v>0</v>
      </c>
    </row>
    <row r="149" customHeight="1" spans="1:29">
      <c r="A149" s="55"/>
      <c r="B149" s="55" t="s">
        <v>316</v>
      </c>
      <c r="C149" s="87" t="s">
        <v>244</v>
      </c>
      <c r="D149" s="42">
        <v>50</v>
      </c>
      <c r="E149" s="42"/>
      <c r="F149" s="42">
        <v>2</v>
      </c>
      <c r="G149" s="42"/>
      <c r="H149" s="42"/>
      <c r="I149" s="42"/>
      <c r="J149" s="42"/>
      <c r="K149" s="42"/>
      <c r="L149" s="42"/>
      <c r="M149" s="42"/>
      <c r="N149" s="42"/>
      <c r="O149" s="95"/>
      <c r="P149" s="95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3">
        <f t="shared" si="5"/>
        <v>48</v>
      </c>
    </row>
    <row r="150" customHeight="1" spans="1:29">
      <c r="A150" s="55"/>
      <c r="B150" s="55"/>
      <c r="C150" s="87" t="s">
        <v>317</v>
      </c>
      <c r="D150" s="42">
        <v>12</v>
      </c>
      <c r="E150" s="42"/>
      <c r="F150" s="42">
        <v>7.5</v>
      </c>
      <c r="G150" s="42"/>
      <c r="H150" s="42"/>
      <c r="I150" s="42">
        <v>2</v>
      </c>
      <c r="J150" s="42"/>
      <c r="K150" s="42"/>
      <c r="L150" s="42"/>
      <c r="M150" s="42"/>
      <c r="N150" s="42"/>
      <c r="O150" s="95"/>
      <c r="P150" s="95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3">
        <f t="shared" si="5"/>
        <v>6.5</v>
      </c>
    </row>
    <row r="151" customHeight="1" spans="1:29">
      <c r="A151" s="55"/>
      <c r="B151" s="55"/>
      <c r="C151" s="87" t="s">
        <v>318</v>
      </c>
      <c r="D151" s="42">
        <v>2</v>
      </c>
      <c r="E151" s="42">
        <v>5</v>
      </c>
      <c r="F151" s="42">
        <v>1</v>
      </c>
      <c r="G151" s="42"/>
      <c r="H151" s="42"/>
      <c r="I151" s="42"/>
      <c r="J151" s="42"/>
      <c r="K151" s="42"/>
      <c r="L151" s="42"/>
      <c r="M151" s="42"/>
      <c r="N151" s="42"/>
      <c r="O151" s="95"/>
      <c r="P151" s="95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3">
        <f t="shared" si="5"/>
        <v>6</v>
      </c>
    </row>
    <row r="152" customHeight="1" spans="1:29">
      <c r="A152" s="55"/>
      <c r="B152" s="55"/>
      <c r="C152" s="87" t="s">
        <v>319</v>
      </c>
      <c r="D152" s="42">
        <v>1</v>
      </c>
      <c r="E152" s="42">
        <v>2</v>
      </c>
      <c r="F152" s="42">
        <v>2</v>
      </c>
      <c r="G152" s="42"/>
      <c r="H152" s="42"/>
      <c r="I152" s="42"/>
      <c r="J152" s="42"/>
      <c r="K152" s="42"/>
      <c r="L152" s="42"/>
      <c r="M152" s="42"/>
      <c r="N152" s="42"/>
      <c r="O152" s="95"/>
      <c r="P152" s="95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3">
        <f t="shared" si="5"/>
        <v>1</v>
      </c>
    </row>
    <row r="153" customHeight="1" spans="1:30">
      <c r="A153" s="60"/>
      <c r="B153" s="60"/>
      <c r="C153" s="87" t="s">
        <v>320</v>
      </c>
      <c r="D153" s="42">
        <v>0</v>
      </c>
      <c r="E153" s="42"/>
      <c r="F153" s="42">
        <v>1</v>
      </c>
      <c r="G153" s="42"/>
      <c r="H153" s="42"/>
      <c r="I153" s="42"/>
      <c r="J153" s="42"/>
      <c r="K153" s="42"/>
      <c r="L153" s="42"/>
      <c r="M153" s="42"/>
      <c r="N153" s="42"/>
      <c r="O153" s="95"/>
      <c r="P153" s="95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3">
        <f t="shared" si="5"/>
        <v>-1</v>
      </c>
      <c r="AD153" s="119"/>
    </row>
  </sheetData>
  <mergeCells count="29">
    <mergeCell ref="A1:AC1"/>
    <mergeCell ref="A2:B2"/>
    <mergeCell ref="A75:B75"/>
    <mergeCell ref="A11:A26"/>
    <mergeCell ref="A27:A74"/>
    <mergeCell ref="A76:A85"/>
    <mergeCell ref="A86:A153"/>
    <mergeCell ref="B12:B16"/>
    <mergeCell ref="B17:B20"/>
    <mergeCell ref="B21:B23"/>
    <mergeCell ref="B27:B28"/>
    <mergeCell ref="B29:B45"/>
    <mergeCell ref="B47:B48"/>
    <mergeCell ref="B49:B51"/>
    <mergeCell ref="B52:B57"/>
    <mergeCell ref="B58:B60"/>
    <mergeCell ref="B61:B62"/>
    <mergeCell ref="B63:B67"/>
    <mergeCell ref="B68:B74"/>
    <mergeCell ref="B76:B85"/>
    <mergeCell ref="B86:B87"/>
    <mergeCell ref="B89:B98"/>
    <mergeCell ref="B99:B108"/>
    <mergeCell ref="B109:B126"/>
    <mergeCell ref="B127:B131"/>
    <mergeCell ref="B132:B148"/>
    <mergeCell ref="B149:B153"/>
    <mergeCell ref="A3:B4"/>
    <mergeCell ref="A5:B10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6"/>
  <sheetViews>
    <sheetView workbookViewId="0">
      <pane ySplit="4" topLeftCell="A62" activePane="bottomLeft" state="frozen"/>
      <selection/>
      <selection pane="bottomLeft" activeCell="AC95" sqref="AC95"/>
    </sheetView>
  </sheetViews>
  <sheetFormatPr defaultColWidth="9" defaultRowHeight="15.95" customHeight="1"/>
  <cols>
    <col min="1" max="1" width="13.5" style="34" customWidth="1"/>
    <col min="2" max="2" width="16.5" style="34" customWidth="1"/>
    <col min="3" max="3" width="7.625" style="34" customWidth="1"/>
    <col min="4" max="12" width="6.625" style="34" customWidth="1"/>
    <col min="13" max="13" width="8.375" style="34" customWidth="1"/>
    <col min="14" max="14" width="9.75" style="34" customWidth="1"/>
    <col min="15" max="29" width="6.625" style="34" customWidth="1"/>
    <col min="30" max="30" width="22.125" customWidth="1"/>
  </cols>
  <sheetData>
    <row r="1" customHeight="1" spans="1:29">
      <c r="A1" s="82" t="s">
        <v>324</v>
      </c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customHeight="1" spans="1:30">
      <c r="A2" s="84" t="s">
        <v>159</v>
      </c>
      <c r="B2" s="85"/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  <c r="J2" s="42" t="s">
        <v>8</v>
      </c>
      <c r="K2" s="42" t="s">
        <v>9</v>
      </c>
      <c r="L2" s="42" t="s">
        <v>10</v>
      </c>
      <c r="M2" s="42" t="s">
        <v>11</v>
      </c>
      <c r="N2" s="42" t="s">
        <v>12</v>
      </c>
      <c r="O2" s="92" t="s">
        <v>13</v>
      </c>
      <c r="P2" s="92" t="s">
        <v>14</v>
      </c>
      <c r="Q2" s="42" t="s">
        <v>15</v>
      </c>
      <c r="R2" s="42" t="s">
        <v>16</v>
      </c>
      <c r="S2" s="42" t="s">
        <v>17</v>
      </c>
      <c r="T2" s="42" t="s">
        <v>18</v>
      </c>
      <c r="U2" s="42" t="s">
        <v>19</v>
      </c>
      <c r="V2" s="42" t="s">
        <v>20</v>
      </c>
      <c r="W2" s="42" t="s">
        <v>21</v>
      </c>
      <c r="X2" s="42" t="s">
        <v>22</v>
      </c>
      <c r="Y2" s="42" t="s">
        <v>23</v>
      </c>
      <c r="Z2" s="42" t="s">
        <v>24</v>
      </c>
      <c r="AA2" s="42" t="s">
        <v>25</v>
      </c>
      <c r="AB2" s="42" t="s">
        <v>26</v>
      </c>
      <c r="AC2" s="42" t="s">
        <v>27</v>
      </c>
      <c r="AD2" t="s">
        <v>264</v>
      </c>
    </row>
    <row r="3" customHeight="1" spans="1:29">
      <c r="A3" s="40" t="s">
        <v>160</v>
      </c>
      <c r="B3" s="41"/>
      <c r="C3" s="42" t="s">
        <v>28</v>
      </c>
      <c r="D3" s="43" t="s">
        <v>321</v>
      </c>
      <c r="E3" s="42" t="s">
        <v>3</v>
      </c>
      <c r="F3" s="42"/>
      <c r="G3" s="42" t="s">
        <v>5</v>
      </c>
      <c r="H3" s="42"/>
      <c r="I3" s="42" t="s">
        <v>7</v>
      </c>
      <c r="J3" s="42"/>
      <c r="K3" s="42" t="s">
        <v>9</v>
      </c>
      <c r="L3" s="42"/>
      <c r="M3" s="42" t="s">
        <v>11</v>
      </c>
      <c r="N3" s="42"/>
      <c r="O3" s="92" t="s">
        <v>13</v>
      </c>
      <c r="P3" s="92"/>
      <c r="Q3" s="42" t="s">
        <v>15</v>
      </c>
      <c r="R3" s="42"/>
      <c r="S3" s="42" t="s">
        <v>17</v>
      </c>
      <c r="T3" s="42"/>
      <c r="U3" s="42" t="s">
        <v>19</v>
      </c>
      <c r="V3" s="42"/>
      <c r="W3" s="42" t="s">
        <v>21</v>
      </c>
      <c r="X3" s="42"/>
      <c r="Y3" s="42" t="s">
        <v>23</v>
      </c>
      <c r="Z3" s="42"/>
      <c r="AA3" s="42" t="s">
        <v>25</v>
      </c>
      <c r="AB3" s="42"/>
      <c r="AC3" s="42" t="s">
        <v>30</v>
      </c>
    </row>
    <row r="4" customHeight="1" spans="1:29">
      <c r="A4" s="37"/>
      <c r="B4" s="38"/>
      <c r="C4" s="42"/>
      <c r="D4" s="42"/>
      <c r="E4" s="44" t="s">
        <v>31</v>
      </c>
      <c r="F4" s="45" t="s">
        <v>32</v>
      </c>
      <c r="G4" s="44" t="s">
        <v>31</v>
      </c>
      <c r="H4" s="45" t="s">
        <v>32</v>
      </c>
      <c r="I4" s="44" t="s">
        <v>31</v>
      </c>
      <c r="J4" s="45" t="s">
        <v>32</v>
      </c>
      <c r="K4" s="44" t="s">
        <v>31</v>
      </c>
      <c r="L4" s="45" t="s">
        <v>32</v>
      </c>
      <c r="M4" s="44" t="s">
        <v>31</v>
      </c>
      <c r="N4" s="45" t="s">
        <v>32</v>
      </c>
      <c r="O4" s="93" t="s">
        <v>31</v>
      </c>
      <c r="P4" s="94" t="s">
        <v>32</v>
      </c>
      <c r="Q4" s="44" t="s">
        <v>31</v>
      </c>
      <c r="R4" s="45" t="s">
        <v>32</v>
      </c>
      <c r="S4" s="44" t="s">
        <v>31</v>
      </c>
      <c r="T4" s="45" t="s">
        <v>32</v>
      </c>
      <c r="U4" s="44" t="s">
        <v>31</v>
      </c>
      <c r="V4" s="45" t="s">
        <v>32</v>
      </c>
      <c r="W4" s="44" t="s">
        <v>31</v>
      </c>
      <c r="X4" s="45" t="s">
        <v>32</v>
      </c>
      <c r="Y4" s="44" t="s">
        <v>31</v>
      </c>
      <c r="Z4" s="45" t="s">
        <v>32</v>
      </c>
      <c r="AA4" s="44" t="s">
        <v>31</v>
      </c>
      <c r="AB4" s="45" t="s">
        <v>32</v>
      </c>
      <c r="AC4" s="43"/>
    </row>
    <row r="5" customHeight="1" spans="1:29">
      <c r="A5" s="49" t="s">
        <v>163</v>
      </c>
      <c r="B5" s="50"/>
      <c r="C5" s="86" t="s">
        <v>89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95"/>
      <c r="P5" s="95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</row>
    <row r="6" customHeight="1" spans="1:29">
      <c r="A6" s="46"/>
      <c r="B6" s="47"/>
      <c r="C6" s="87" t="s">
        <v>164</v>
      </c>
      <c r="D6" s="42">
        <v>0</v>
      </c>
      <c r="E6" s="42">
        <v>4</v>
      </c>
      <c r="F6" s="42"/>
      <c r="G6" s="42"/>
      <c r="H6" s="42"/>
      <c r="I6" s="42"/>
      <c r="J6" s="42">
        <v>1</v>
      </c>
      <c r="K6" s="42">
        <v>2</v>
      </c>
      <c r="L6" s="42">
        <v>3</v>
      </c>
      <c r="M6" s="42">
        <v>2.5</v>
      </c>
      <c r="N6" s="42"/>
      <c r="O6" s="95"/>
      <c r="P6" s="95"/>
      <c r="Q6" s="42"/>
      <c r="R6" s="42">
        <v>0.5</v>
      </c>
      <c r="S6" s="42"/>
      <c r="T6" s="42">
        <v>1.5</v>
      </c>
      <c r="U6" s="42">
        <v>0.5</v>
      </c>
      <c r="V6" s="42"/>
      <c r="W6" s="42"/>
      <c r="X6" s="42">
        <v>2.5</v>
      </c>
      <c r="Y6" s="42"/>
      <c r="Z6" s="42">
        <v>0.5</v>
      </c>
      <c r="AA6" s="42">
        <v>1</v>
      </c>
      <c r="AB6" s="42"/>
      <c r="AC6" s="43">
        <f t="shared" ref="AC6:AC33" si="0">D6+E6-F6+G6-H6+I6-J6+K6-L6+M6-N6+O6-P6+Q6-R6+S6-T6+U6-V6+W6-X6+Y6-Z6+AA6-AB6</f>
        <v>1</v>
      </c>
    </row>
    <row r="7" customHeight="1" spans="1:29">
      <c r="A7" s="46"/>
      <c r="B7" s="47"/>
      <c r="C7" s="48" t="s">
        <v>191</v>
      </c>
      <c r="D7" s="42">
        <v>0</v>
      </c>
      <c r="E7" s="42">
        <v>2</v>
      </c>
      <c r="F7" s="42"/>
      <c r="G7" s="42"/>
      <c r="H7" s="42"/>
      <c r="I7" s="42"/>
      <c r="J7" s="42"/>
      <c r="K7" s="42">
        <v>1</v>
      </c>
      <c r="L7" s="42"/>
      <c r="M7" s="42"/>
      <c r="N7" s="42">
        <v>1</v>
      </c>
      <c r="O7" s="95"/>
      <c r="P7" s="95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>
        <f t="shared" si="0"/>
        <v>2</v>
      </c>
    </row>
    <row r="8" customHeight="1" spans="1:29">
      <c r="A8" s="46"/>
      <c r="B8" s="47"/>
      <c r="C8" s="48" t="s">
        <v>214</v>
      </c>
      <c r="D8" s="42">
        <v>0</v>
      </c>
      <c r="E8" s="42">
        <v>5.5</v>
      </c>
      <c r="F8" s="42"/>
      <c r="G8" s="42"/>
      <c r="H8" s="42"/>
      <c r="I8" s="42">
        <v>1.5</v>
      </c>
      <c r="J8" s="42"/>
      <c r="K8" s="42">
        <v>2</v>
      </c>
      <c r="L8" s="42"/>
      <c r="M8" s="42">
        <v>2</v>
      </c>
      <c r="N8" s="42"/>
      <c r="O8" s="95"/>
      <c r="P8" s="95"/>
      <c r="Q8" s="42"/>
      <c r="R8" s="42"/>
      <c r="S8" s="42"/>
      <c r="T8" s="42"/>
      <c r="U8" s="42"/>
      <c r="V8" s="42"/>
      <c r="W8" s="42">
        <v>0.5</v>
      </c>
      <c r="X8" s="42"/>
      <c r="Y8" s="42"/>
      <c r="Z8" s="42">
        <v>1</v>
      </c>
      <c r="AA8" s="42">
        <v>1</v>
      </c>
      <c r="AB8" s="42"/>
      <c r="AC8" s="43">
        <f t="shared" si="0"/>
        <v>11.5</v>
      </c>
    </row>
    <row r="9" customHeight="1" spans="1:29">
      <c r="A9" s="46"/>
      <c r="B9" s="47"/>
      <c r="C9" s="48" t="s">
        <v>215</v>
      </c>
      <c r="D9" s="42">
        <v>0</v>
      </c>
      <c r="E9" s="42">
        <v>1</v>
      </c>
      <c r="F9" s="42"/>
      <c r="G9" s="42"/>
      <c r="H9" s="42"/>
      <c r="I9" s="42"/>
      <c r="J9" s="42"/>
      <c r="K9" s="42"/>
      <c r="L9" s="42"/>
      <c r="M9" s="42"/>
      <c r="N9" s="42"/>
      <c r="O9" s="95"/>
      <c r="P9" s="95"/>
      <c r="Q9" s="42"/>
      <c r="R9" s="42"/>
      <c r="S9" s="42">
        <v>1.5</v>
      </c>
      <c r="T9" s="42"/>
      <c r="U9" s="42"/>
      <c r="V9" s="42">
        <v>1</v>
      </c>
      <c r="W9" s="42"/>
      <c r="X9" s="42"/>
      <c r="Y9" s="42"/>
      <c r="Z9" s="42">
        <v>0.5</v>
      </c>
      <c r="AA9" s="42"/>
      <c r="AB9" s="42"/>
      <c r="AC9" s="43">
        <f t="shared" si="0"/>
        <v>1</v>
      </c>
    </row>
    <row r="10" ht="48.95" customHeight="1" spans="1:30">
      <c r="A10" s="76"/>
      <c r="B10" s="88"/>
      <c r="C10" s="48" t="s">
        <v>216</v>
      </c>
      <c r="D10" s="42">
        <v>0</v>
      </c>
      <c r="E10" s="42">
        <v>5.5</v>
      </c>
      <c r="F10" s="42"/>
      <c r="G10" s="42"/>
      <c r="H10" s="42"/>
      <c r="I10" s="42"/>
      <c r="J10" s="42"/>
      <c r="K10" s="42">
        <v>1</v>
      </c>
      <c r="L10" s="42"/>
      <c r="M10" s="42"/>
      <c r="N10" s="42"/>
      <c r="O10" s="95"/>
      <c r="P10" s="95"/>
      <c r="Q10" s="42"/>
      <c r="R10" s="42"/>
      <c r="S10" s="42">
        <v>1</v>
      </c>
      <c r="T10" s="42"/>
      <c r="U10" s="42"/>
      <c r="V10" s="42"/>
      <c r="W10" s="42"/>
      <c r="X10" s="42">
        <v>4.5</v>
      </c>
      <c r="Y10" s="42"/>
      <c r="Z10" s="42">
        <v>1.5</v>
      </c>
      <c r="AA10" s="42">
        <v>1</v>
      </c>
      <c r="AB10" s="42">
        <v>1.5</v>
      </c>
      <c r="AC10" s="43">
        <f t="shared" si="0"/>
        <v>1</v>
      </c>
      <c r="AD10" s="98" t="s">
        <v>325</v>
      </c>
    </row>
    <row r="11" customHeight="1" spans="1:29">
      <c r="A11" s="52" t="s">
        <v>167</v>
      </c>
      <c r="B11" s="89" t="s">
        <v>266</v>
      </c>
      <c r="C11" s="86" t="s">
        <v>326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95"/>
      <c r="P11" s="95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3">
        <f t="shared" si="0"/>
        <v>0</v>
      </c>
    </row>
    <row r="12" customHeight="1" spans="1:29">
      <c r="A12" s="52"/>
      <c r="B12" s="89"/>
      <c r="C12" s="48" t="s">
        <v>103</v>
      </c>
      <c r="D12" s="42">
        <v>0</v>
      </c>
      <c r="E12" s="42">
        <v>4</v>
      </c>
      <c r="F12" s="42">
        <v>1</v>
      </c>
      <c r="G12" s="42"/>
      <c r="H12" s="42"/>
      <c r="I12" s="42"/>
      <c r="J12" s="42"/>
      <c r="K12" s="42"/>
      <c r="L12" s="42"/>
      <c r="M12" s="42"/>
      <c r="N12" s="42"/>
      <c r="O12" s="95">
        <v>1</v>
      </c>
      <c r="P12" s="95"/>
      <c r="Q12" s="42"/>
      <c r="R12" s="42"/>
      <c r="S12" s="42">
        <v>2</v>
      </c>
      <c r="T12" s="42"/>
      <c r="U12" s="42">
        <v>1</v>
      </c>
      <c r="V12" s="42"/>
      <c r="W12" s="42">
        <v>2</v>
      </c>
      <c r="X12" s="42"/>
      <c r="Y12" s="42"/>
      <c r="Z12" s="42"/>
      <c r="AA12" s="42"/>
      <c r="AB12" s="42"/>
      <c r="AC12" s="43">
        <f t="shared" si="0"/>
        <v>9</v>
      </c>
    </row>
    <row r="13" customHeight="1" spans="1:29">
      <c r="A13" s="52"/>
      <c r="B13" s="89"/>
      <c r="C13" s="48" t="s">
        <v>102</v>
      </c>
      <c r="D13" s="42">
        <v>0</v>
      </c>
      <c r="E13" s="42">
        <v>4</v>
      </c>
      <c r="F13" s="42"/>
      <c r="G13" s="42"/>
      <c r="H13" s="42"/>
      <c r="I13" s="42"/>
      <c r="J13" s="42"/>
      <c r="K13" s="42"/>
      <c r="L13" s="42">
        <v>1</v>
      </c>
      <c r="M13" s="42">
        <v>2</v>
      </c>
      <c r="N13" s="42"/>
      <c r="O13" s="95"/>
      <c r="P13" s="95"/>
      <c r="Q13" s="42"/>
      <c r="R13" s="42"/>
      <c r="S13" s="42">
        <v>3</v>
      </c>
      <c r="T13" s="42"/>
      <c r="U13" s="42"/>
      <c r="V13" s="42"/>
      <c r="W13" s="42"/>
      <c r="X13" s="42">
        <v>3</v>
      </c>
      <c r="Y13" s="42">
        <v>1</v>
      </c>
      <c r="Z13" s="42"/>
      <c r="AA13" s="42"/>
      <c r="AB13" s="42"/>
      <c r="AC13" s="43">
        <f t="shared" si="0"/>
        <v>6</v>
      </c>
    </row>
    <row r="14" customHeight="1" spans="1:29">
      <c r="A14" s="52"/>
      <c r="B14" s="89"/>
      <c r="C14" s="48" t="s">
        <v>36</v>
      </c>
      <c r="D14" s="42">
        <v>0</v>
      </c>
      <c r="E14" s="42">
        <v>5</v>
      </c>
      <c r="F14" s="42"/>
      <c r="G14" s="42"/>
      <c r="H14" s="42"/>
      <c r="I14" s="42"/>
      <c r="J14" s="42"/>
      <c r="K14" s="42">
        <v>3</v>
      </c>
      <c r="L14" s="42">
        <v>4</v>
      </c>
      <c r="M14" s="42"/>
      <c r="N14" s="42">
        <v>1</v>
      </c>
      <c r="O14" s="95">
        <v>6</v>
      </c>
      <c r="P14" s="95"/>
      <c r="Q14" s="42"/>
      <c r="R14" s="42"/>
      <c r="S14" s="42">
        <v>6</v>
      </c>
      <c r="T14" s="42"/>
      <c r="U14" s="42">
        <v>3</v>
      </c>
      <c r="V14" s="42"/>
      <c r="W14" s="42">
        <v>7</v>
      </c>
      <c r="X14" s="42">
        <v>1</v>
      </c>
      <c r="Y14" s="42">
        <v>2</v>
      </c>
      <c r="Z14" s="42">
        <v>10</v>
      </c>
      <c r="AA14" s="42"/>
      <c r="AB14" s="42"/>
      <c r="AC14" s="43">
        <f t="shared" si="0"/>
        <v>16</v>
      </c>
    </row>
    <row r="15" customHeight="1" spans="1:29">
      <c r="A15" s="52"/>
      <c r="B15" s="89"/>
      <c r="C15" s="48" t="s">
        <v>37</v>
      </c>
      <c r="D15" s="42">
        <v>0</v>
      </c>
      <c r="E15" s="42">
        <v>2</v>
      </c>
      <c r="F15" s="42"/>
      <c r="G15" s="42"/>
      <c r="H15" s="42"/>
      <c r="I15" s="42"/>
      <c r="J15" s="42"/>
      <c r="K15" s="42"/>
      <c r="L15" s="42">
        <v>4</v>
      </c>
      <c r="M15" s="42">
        <v>5</v>
      </c>
      <c r="N15" s="42"/>
      <c r="O15" s="95">
        <v>3</v>
      </c>
      <c r="P15" s="95"/>
      <c r="Q15" s="42"/>
      <c r="R15" s="42"/>
      <c r="S15" s="42">
        <v>3</v>
      </c>
      <c r="T15" s="42"/>
      <c r="U15" s="42">
        <v>6</v>
      </c>
      <c r="V15" s="42"/>
      <c r="W15" s="42">
        <v>2</v>
      </c>
      <c r="X15" s="42">
        <v>1</v>
      </c>
      <c r="Y15" s="42">
        <v>4</v>
      </c>
      <c r="Z15" s="42">
        <v>1</v>
      </c>
      <c r="AA15" s="42">
        <v>2</v>
      </c>
      <c r="AB15" s="42">
        <v>1</v>
      </c>
      <c r="AC15" s="43">
        <f t="shared" si="0"/>
        <v>20</v>
      </c>
    </row>
    <row r="16" customHeight="1" spans="1:29">
      <c r="A16" s="52"/>
      <c r="B16" s="89"/>
      <c r="C16" s="48" t="s">
        <v>217</v>
      </c>
      <c r="D16" s="42">
        <v>0</v>
      </c>
      <c r="E16" s="42"/>
      <c r="F16" s="42"/>
      <c r="G16" s="42"/>
      <c r="H16" s="42"/>
      <c r="I16" s="42"/>
      <c r="J16" s="42"/>
      <c r="K16" s="42">
        <v>2</v>
      </c>
      <c r="L16" s="42"/>
      <c r="M16" s="42"/>
      <c r="N16" s="42"/>
      <c r="O16" s="95"/>
      <c r="P16" s="95"/>
      <c r="Q16" s="42"/>
      <c r="R16" s="42"/>
      <c r="S16" s="42"/>
      <c r="T16" s="42"/>
      <c r="U16" s="42">
        <v>1</v>
      </c>
      <c r="V16" s="42"/>
      <c r="W16" s="42"/>
      <c r="X16" s="42"/>
      <c r="Y16" s="42"/>
      <c r="Z16" s="42"/>
      <c r="AA16" s="42">
        <v>3</v>
      </c>
      <c r="AB16" s="42"/>
      <c r="AC16" s="43">
        <f t="shared" si="0"/>
        <v>6</v>
      </c>
    </row>
    <row r="17" customHeight="1" spans="1:29">
      <c r="A17" s="52"/>
      <c r="B17" s="89"/>
      <c r="C17" s="48" t="s">
        <v>115</v>
      </c>
      <c r="D17" s="42">
        <v>0</v>
      </c>
      <c r="E17" s="42"/>
      <c r="F17" s="42">
        <v>2.5</v>
      </c>
      <c r="G17" s="42"/>
      <c r="H17" s="42"/>
      <c r="I17" s="42"/>
      <c r="J17" s="42"/>
      <c r="K17" s="42"/>
      <c r="L17" s="42"/>
      <c r="M17" s="42">
        <v>2</v>
      </c>
      <c r="N17" s="42"/>
      <c r="O17" s="95"/>
      <c r="P17" s="95"/>
      <c r="Q17" s="42"/>
      <c r="R17" s="42"/>
      <c r="S17" s="42"/>
      <c r="T17" s="42"/>
      <c r="U17" s="42"/>
      <c r="V17" s="42"/>
      <c r="W17" s="42"/>
      <c r="X17" s="42"/>
      <c r="Y17" s="42">
        <v>2</v>
      </c>
      <c r="Z17" s="42"/>
      <c r="AA17" s="42"/>
      <c r="AB17" s="42"/>
      <c r="AC17" s="43">
        <f t="shared" si="0"/>
        <v>1.5</v>
      </c>
    </row>
    <row r="18" customHeight="1" spans="1:29">
      <c r="A18" s="52"/>
      <c r="B18" s="89"/>
      <c r="C18" s="48" t="s">
        <v>118</v>
      </c>
      <c r="D18" s="42">
        <v>0</v>
      </c>
      <c r="E18" s="48">
        <v>3</v>
      </c>
      <c r="F18" s="48">
        <v>2</v>
      </c>
      <c r="G18" s="86"/>
      <c r="H18" s="86"/>
      <c r="I18" s="86"/>
      <c r="J18" s="86"/>
      <c r="K18" s="86"/>
      <c r="L18" s="86"/>
      <c r="M18" s="86"/>
      <c r="N18" s="86"/>
      <c r="O18" s="96"/>
      <c r="P18" s="96"/>
      <c r="Q18" s="86"/>
      <c r="R18" s="86"/>
      <c r="S18" s="86"/>
      <c r="T18" s="86"/>
      <c r="U18" s="86"/>
      <c r="V18" s="86"/>
      <c r="W18" s="48">
        <v>8</v>
      </c>
      <c r="X18" s="86"/>
      <c r="Y18" s="86"/>
      <c r="Z18" s="86"/>
      <c r="AA18" s="86"/>
      <c r="AB18" s="86"/>
      <c r="AC18" s="43">
        <f t="shared" si="0"/>
        <v>9</v>
      </c>
    </row>
    <row r="19" customHeight="1" spans="1:29">
      <c r="A19" s="52"/>
      <c r="B19" s="50" t="s">
        <v>267</v>
      </c>
      <c r="C19" s="86" t="s">
        <v>101</v>
      </c>
      <c r="D19" s="42">
        <v>0</v>
      </c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96"/>
      <c r="P19" s="9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43">
        <f t="shared" si="0"/>
        <v>0</v>
      </c>
    </row>
    <row r="20" customHeight="1" spans="1:29">
      <c r="A20" s="52"/>
      <c r="B20" s="47"/>
      <c r="C20" s="48" t="s">
        <v>49</v>
      </c>
      <c r="D20" s="42">
        <v>0</v>
      </c>
      <c r="E20" s="42"/>
      <c r="F20" s="42"/>
      <c r="G20" s="42"/>
      <c r="H20" s="42"/>
      <c r="I20" s="42"/>
      <c r="J20" s="42"/>
      <c r="K20" s="42"/>
      <c r="L20" s="42"/>
      <c r="M20" s="42">
        <v>2</v>
      </c>
      <c r="N20" s="42"/>
      <c r="O20" s="95"/>
      <c r="P20" s="95"/>
      <c r="Q20" s="42"/>
      <c r="R20" s="42"/>
      <c r="S20" s="42"/>
      <c r="T20" s="42"/>
      <c r="U20" s="42">
        <v>3</v>
      </c>
      <c r="V20" s="42">
        <v>3</v>
      </c>
      <c r="W20" s="42">
        <v>1</v>
      </c>
      <c r="X20" s="42"/>
      <c r="Y20" s="42"/>
      <c r="Z20" s="42">
        <v>2</v>
      </c>
      <c r="AA20" s="42"/>
      <c r="AB20" s="42"/>
      <c r="AC20" s="43">
        <f t="shared" si="0"/>
        <v>1</v>
      </c>
    </row>
    <row r="21" customHeight="1" spans="1:29">
      <c r="A21" s="52"/>
      <c r="B21" s="47"/>
      <c r="C21" s="48" t="s">
        <v>173</v>
      </c>
      <c r="D21" s="42">
        <v>0</v>
      </c>
      <c r="E21" s="42">
        <v>7</v>
      </c>
      <c r="F21" s="42"/>
      <c r="G21" s="42"/>
      <c r="H21" s="42"/>
      <c r="I21" s="42"/>
      <c r="J21" s="42"/>
      <c r="K21" s="42">
        <v>3</v>
      </c>
      <c r="L21" s="42"/>
      <c r="M21" s="42"/>
      <c r="N21" s="42"/>
      <c r="O21" s="95">
        <v>3</v>
      </c>
      <c r="P21" s="95"/>
      <c r="Q21" s="42"/>
      <c r="R21" s="42"/>
      <c r="S21" s="42"/>
      <c r="T21" s="42"/>
      <c r="U21" s="42">
        <v>2</v>
      </c>
      <c r="V21" s="42"/>
      <c r="W21" s="42">
        <v>2</v>
      </c>
      <c r="X21" s="42">
        <v>1</v>
      </c>
      <c r="Y21" s="42">
        <v>6</v>
      </c>
      <c r="Z21" s="42"/>
      <c r="AA21" s="42"/>
      <c r="AB21" s="42">
        <v>2</v>
      </c>
      <c r="AC21" s="43">
        <f t="shared" si="0"/>
        <v>20</v>
      </c>
    </row>
    <row r="22" customHeight="1" spans="1:29">
      <c r="A22" s="52"/>
      <c r="B22" s="47"/>
      <c r="C22" s="48" t="s">
        <v>100</v>
      </c>
      <c r="D22" s="42">
        <v>0</v>
      </c>
      <c r="E22" s="42">
        <v>5</v>
      </c>
      <c r="F22" s="42"/>
      <c r="G22" s="42"/>
      <c r="H22" s="42"/>
      <c r="I22" s="42"/>
      <c r="J22" s="42"/>
      <c r="K22" s="42"/>
      <c r="L22" s="42">
        <v>2</v>
      </c>
      <c r="M22" s="42">
        <v>2</v>
      </c>
      <c r="N22" s="42"/>
      <c r="O22" s="95"/>
      <c r="P22" s="95"/>
      <c r="Q22" s="42"/>
      <c r="R22" s="42"/>
      <c r="S22" s="42"/>
      <c r="T22" s="42"/>
      <c r="U22" s="42">
        <v>1</v>
      </c>
      <c r="V22" s="42">
        <v>0.5</v>
      </c>
      <c r="W22" s="42">
        <v>4</v>
      </c>
      <c r="X22" s="42"/>
      <c r="Y22" s="42">
        <v>3</v>
      </c>
      <c r="Z22" s="42">
        <v>2</v>
      </c>
      <c r="AA22" s="42">
        <v>2</v>
      </c>
      <c r="AB22" s="42">
        <v>2</v>
      </c>
      <c r="AC22" s="43">
        <f t="shared" si="0"/>
        <v>10.5</v>
      </c>
    </row>
    <row r="23" customHeight="1" spans="1:29">
      <c r="A23" s="52"/>
      <c r="B23" s="47"/>
      <c r="C23" s="48" t="s">
        <v>57</v>
      </c>
      <c r="D23" s="42">
        <v>0</v>
      </c>
      <c r="E23" s="42">
        <v>3</v>
      </c>
      <c r="F23" s="42"/>
      <c r="G23" s="42"/>
      <c r="H23" s="42"/>
      <c r="I23" s="42"/>
      <c r="J23" s="42"/>
      <c r="K23" s="42"/>
      <c r="L23" s="42">
        <v>5</v>
      </c>
      <c r="M23" s="42"/>
      <c r="N23" s="42"/>
      <c r="O23" s="95"/>
      <c r="P23" s="95"/>
      <c r="Q23" s="42"/>
      <c r="R23" s="42"/>
      <c r="S23" s="42">
        <v>1</v>
      </c>
      <c r="T23" s="42">
        <v>3</v>
      </c>
      <c r="U23" s="42">
        <v>2</v>
      </c>
      <c r="V23" s="42">
        <v>0.5</v>
      </c>
      <c r="W23" s="42">
        <v>3</v>
      </c>
      <c r="X23" s="42">
        <v>3</v>
      </c>
      <c r="Y23" s="42">
        <v>5</v>
      </c>
      <c r="Z23" s="42">
        <v>1</v>
      </c>
      <c r="AA23" s="42">
        <v>4</v>
      </c>
      <c r="AB23" s="42">
        <v>4</v>
      </c>
      <c r="AC23" s="43">
        <f t="shared" si="0"/>
        <v>1.5</v>
      </c>
    </row>
    <row r="24" customHeight="1" spans="1:29">
      <c r="A24" s="52"/>
      <c r="B24" s="47"/>
      <c r="C24" s="48" t="s">
        <v>38</v>
      </c>
      <c r="D24" s="42">
        <v>0</v>
      </c>
      <c r="E24" s="48">
        <v>1</v>
      </c>
      <c r="F24" s="48"/>
      <c r="G24" s="48"/>
      <c r="H24" s="48"/>
      <c r="I24" s="48"/>
      <c r="J24" s="48"/>
      <c r="K24" s="48"/>
      <c r="L24" s="48"/>
      <c r="M24" s="48">
        <v>3</v>
      </c>
      <c r="N24" s="48">
        <v>1</v>
      </c>
      <c r="O24" s="95">
        <v>3</v>
      </c>
      <c r="P24" s="95"/>
      <c r="Q24" s="48"/>
      <c r="R24" s="48"/>
      <c r="S24" s="48">
        <v>3</v>
      </c>
      <c r="T24" s="48">
        <v>1</v>
      </c>
      <c r="U24" s="48">
        <v>2</v>
      </c>
      <c r="V24" s="48">
        <v>1</v>
      </c>
      <c r="W24" s="48"/>
      <c r="X24" s="48">
        <v>2.5</v>
      </c>
      <c r="Y24" s="48">
        <v>1.5</v>
      </c>
      <c r="Z24" s="48">
        <v>1</v>
      </c>
      <c r="AA24" s="48">
        <v>4</v>
      </c>
      <c r="AB24" s="48"/>
      <c r="AC24" s="43">
        <f t="shared" si="0"/>
        <v>11</v>
      </c>
    </row>
    <row r="25" ht="32.1" customHeight="1" spans="1:30">
      <c r="A25" s="52"/>
      <c r="B25" s="47"/>
      <c r="C25" s="48" t="s">
        <v>58</v>
      </c>
      <c r="D25" s="42">
        <v>0</v>
      </c>
      <c r="E25" s="42"/>
      <c r="F25" s="42"/>
      <c r="G25" s="42"/>
      <c r="H25" s="42"/>
      <c r="I25" s="42"/>
      <c r="J25" s="42">
        <v>2</v>
      </c>
      <c r="K25" s="42"/>
      <c r="L25" s="42"/>
      <c r="M25" s="42"/>
      <c r="N25" s="42">
        <v>1</v>
      </c>
      <c r="O25" s="95"/>
      <c r="P25" s="95"/>
      <c r="Q25" s="42"/>
      <c r="R25" s="42"/>
      <c r="S25" s="42"/>
      <c r="T25" s="42"/>
      <c r="U25" s="42"/>
      <c r="V25" s="42"/>
      <c r="W25" s="42">
        <v>1</v>
      </c>
      <c r="X25" s="42"/>
      <c r="Y25" s="42">
        <v>2</v>
      </c>
      <c r="Z25" s="42"/>
      <c r="AA25" s="42"/>
      <c r="AB25" s="42"/>
      <c r="AC25" s="43">
        <f t="shared" si="0"/>
        <v>0</v>
      </c>
      <c r="AD25" s="98" t="s">
        <v>327</v>
      </c>
    </row>
    <row r="26" customHeight="1" spans="1:29">
      <c r="A26" s="52"/>
      <c r="B26" s="47"/>
      <c r="C26" s="48" t="s">
        <v>121</v>
      </c>
      <c r="D26" s="42">
        <v>0</v>
      </c>
      <c r="E26" s="42">
        <v>3</v>
      </c>
      <c r="F26" s="42"/>
      <c r="G26" s="42"/>
      <c r="H26" s="42"/>
      <c r="I26" s="42"/>
      <c r="J26" s="42"/>
      <c r="K26" s="42">
        <v>7</v>
      </c>
      <c r="L26" s="42">
        <v>2</v>
      </c>
      <c r="M26" s="42">
        <v>3</v>
      </c>
      <c r="N26" s="42"/>
      <c r="O26" s="95">
        <v>3</v>
      </c>
      <c r="P26" s="95"/>
      <c r="Q26" s="42"/>
      <c r="R26" s="42"/>
      <c r="S26" s="42"/>
      <c r="T26" s="42"/>
      <c r="U26" s="42">
        <v>2</v>
      </c>
      <c r="V26" s="42"/>
      <c r="W26" s="42"/>
      <c r="X26" s="42"/>
      <c r="Y26" s="42">
        <v>4</v>
      </c>
      <c r="Z26" s="42"/>
      <c r="AA26" s="42">
        <v>4</v>
      </c>
      <c r="AB26" s="42"/>
      <c r="AC26" s="43">
        <f t="shared" si="0"/>
        <v>24</v>
      </c>
    </row>
    <row r="27" customHeight="1" spans="1:29">
      <c r="A27" s="52"/>
      <c r="B27" s="88"/>
      <c r="C27" s="48" t="s">
        <v>123</v>
      </c>
      <c r="D27" s="42">
        <v>0</v>
      </c>
      <c r="E27" s="42"/>
      <c r="F27" s="42"/>
      <c r="G27" s="42"/>
      <c r="H27" s="42"/>
      <c r="I27" s="42"/>
      <c r="J27" s="42"/>
      <c r="K27" s="42">
        <v>1</v>
      </c>
      <c r="L27" s="42"/>
      <c r="M27" s="42">
        <v>2</v>
      </c>
      <c r="N27" s="42"/>
      <c r="O27" s="95"/>
      <c r="P27" s="95"/>
      <c r="Q27" s="42"/>
      <c r="R27" s="42"/>
      <c r="S27" s="42"/>
      <c r="T27" s="42"/>
      <c r="U27" s="42"/>
      <c r="V27" s="42"/>
      <c r="W27" s="42"/>
      <c r="X27" s="42">
        <v>1</v>
      </c>
      <c r="Y27" s="42"/>
      <c r="Z27" s="42"/>
      <c r="AA27" s="42"/>
      <c r="AB27" s="42">
        <v>2</v>
      </c>
      <c r="AC27" s="43">
        <f t="shared" si="0"/>
        <v>0</v>
      </c>
    </row>
    <row r="28" customHeight="1" spans="1:29">
      <c r="A28" s="52" t="s">
        <v>272</v>
      </c>
      <c r="B28" s="52"/>
      <c r="C28" s="86" t="s">
        <v>104</v>
      </c>
      <c r="D28" s="42">
        <v>0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95"/>
      <c r="P28" s="95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3">
        <f t="shared" si="0"/>
        <v>0</v>
      </c>
    </row>
    <row r="29" customHeight="1" spans="1:29">
      <c r="A29" s="52"/>
      <c r="B29" s="52"/>
      <c r="C29" s="90" t="s">
        <v>105</v>
      </c>
      <c r="D29" s="42">
        <v>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95"/>
      <c r="P29" s="95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3">
        <f t="shared" si="0"/>
        <v>0</v>
      </c>
    </row>
    <row r="30" customHeight="1" spans="1:29">
      <c r="A30" s="52"/>
      <c r="B30" s="52" t="s">
        <v>273</v>
      </c>
      <c r="C30" s="48" t="s">
        <v>52</v>
      </c>
      <c r="D30" s="42">
        <v>0</v>
      </c>
      <c r="E30" s="48">
        <v>1</v>
      </c>
      <c r="F30" s="48"/>
      <c r="G30" s="48"/>
      <c r="H30" s="48"/>
      <c r="I30" s="48"/>
      <c r="J30" s="48"/>
      <c r="K30" s="48">
        <v>4</v>
      </c>
      <c r="L30" s="48"/>
      <c r="M30" s="48">
        <v>6</v>
      </c>
      <c r="N30" s="48">
        <v>1</v>
      </c>
      <c r="O30" s="95">
        <v>6</v>
      </c>
      <c r="P30" s="95">
        <v>1</v>
      </c>
      <c r="Q30" s="48"/>
      <c r="R30" s="48"/>
      <c r="S30" s="48">
        <v>3</v>
      </c>
      <c r="T30" s="48">
        <v>2</v>
      </c>
      <c r="U30" s="48"/>
      <c r="V30" s="48">
        <v>4</v>
      </c>
      <c r="W30" s="97"/>
      <c r="X30" s="97">
        <v>2</v>
      </c>
      <c r="Y30" s="42">
        <v>2</v>
      </c>
      <c r="Z30" s="97">
        <v>2</v>
      </c>
      <c r="AA30" s="97">
        <v>2</v>
      </c>
      <c r="AB30" s="97">
        <v>1</v>
      </c>
      <c r="AC30" s="43">
        <f t="shared" si="0"/>
        <v>11</v>
      </c>
    </row>
    <row r="31" customHeight="1" spans="1:29">
      <c r="A31" s="52"/>
      <c r="B31" s="52"/>
      <c r="C31" s="48" t="s">
        <v>51</v>
      </c>
      <c r="D31" s="42">
        <v>0</v>
      </c>
      <c r="E31" s="42">
        <v>7</v>
      </c>
      <c r="F31" s="42"/>
      <c r="G31" s="42"/>
      <c r="H31" s="42"/>
      <c r="I31" s="42"/>
      <c r="J31" s="42"/>
      <c r="K31" s="42">
        <v>12</v>
      </c>
      <c r="L31" s="42"/>
      <c r="M31" s="42">
        <v>5</v>
      </c>
      <c r="N31" s="42">
        <v>3</v>
      </c>
      <c r="O31" s="95">
        <v>8</v>
      </c>
      <c r="P31" s="95">
        <v>2</v>
      </c>
      <c r="Q31" s="42"/>
      <c r="R31" s="42"/>
      <c r="S31" s="42">
        <v>9</v>
      </c>
      <c r="T31" s="42"/>
      <c r="U31" s="42">
        <v>6</v>
      </c>
      <c r="V31" s="42">
        <v>5</v>
      </c>
      <c r="W31" s="42">
        <v>21</v>
      </c>
      <c r="X31" s="42">
        <v>2</v>
      </c>
      <c r="Y31" s="42">
        <v>8</v>
      </c>
      <c r="Z31" s="42"/>
      <c r="AA31" s="42">
        <v>2</v>
      </c>
      <c r="AB31" s="42">
        <v>6</v>
      </c>
      <c r="AC31" s="43">
        <f t="shared" si="0"/>
        <v>60</v>
      </c>
    </row>
    <row r="32" customHeight="1" spans="1:29">
      <c r="A32" s="52"/>
      <c r="B32" s="52"/>
      <c r="C32" s="48" t="s">
        <v>112</v>
      </c>
      <c r="D32" s="42">
        <v>0</v>
      </c>
      <c r="E32" s="42">
        <v>8</v>
      </c>
      <c r="F32" s="42"/>
      <c r="G32" s="42"/>
      <c r="H32" s="42"/>
      <c r="I32" s="42"/>
      <c r="J32" s="42"/>
      <c r="K32" s="42">
        <v>5</v>
      </c>
      <c r="L32" s="42"/>
      <c r="M32" s="42">
        <v>2</v>
      </c>
      <c r="N32" s="42">
        <v>4</v>
      </c>
      <c r="O32" s="95">
        <v>4</v>
      </c>
      <c r="P32" s="95">
        <v>2</v>
      </c>
      <c r="Q32" s="42"/>
      <c r="R32" s="63"/>
      <c r="S32" s="42"/>
      <c r="T32" s="42">
        <v>1</v>
      </c>
      <c r="U32" s="42">
        <v>6</v>
      </c>
      <c r="V32" s="42">
        <v>1</v>
      </c>
      <c r="W32" s="42">
        <v>2</v>
      </c>
      <c r="X32" s="42">
        <v>5.5</v>
      </c>
      <c r="Y32" s="42">
        <v>4</v>
      </c>
      <c r="Z32" s="42"/>
      <c r="AA32" s="42">
        <v>6</v>
      </c>
      <c r="AB32" s="42">
        <v>1</v>
      </c>
      <c r="AC32" s="43">
        <f t="shared" si="0"/>
        <v>22.5</v>
      </c>
    </row>
    <row r="33" customHeight="1" spans="1:29">
      <c r="A33" s="52"/>
      <c r="B33" s="52"/>
      <c r="C33" s="48" t="s">
        <v>113</v>
      </c>
      <c r="D33" s="42">
        <v>0</v>
      </c>
      <c r="E33" s="42">
        <v>9</v>
      </c>
      <c r="F33" s="42"/>
      <c r="G33" s="42"/>
      <c r="H33" s="42"/>
      <c r="I33" s="42">
        <v>6</v>
      </c>
      <c r="J33" s="42"/>
      <c r="K33" s="42">
        <v>9</v>
      </c>
      <c r="L33" s="42"/>
      <c r="M33" s="42">
        <v>10</v>
      </c>
      <c r="N33" s="42"/>
      <c r="O33" s="95">
        <v>11</v>
      </c>
      <c r="P33" s="95"/>
      <c r="Q33" s="42"/>
      <c r="R33" s="42"/>
      <c r="S33" s="42">
        <v>5</v>
      </c>
      <c r="T33" s="42">
        <v>4</v>
      </c>
      <c r="U33" s="42">
        <v>6</v>
      </c>
      <c r="V33" s="42">
        <v>3</v>
      </c>
      <c r="W33" s="42">
        <v>3</v>
      </c>
      <c r="X33" s="42">
        <v>3</v>
      </c>
      <c r="Y33" s="42">
        <v>4</v>
      </c>
      <c r="Z33" s="42">
        <v>6</v>
      </c>
      <c r="AA33" s="42">
        <v>4</v>
      </c>
      <c r="AB33" s="42">
        <v>6</v>
      </c>
      <c r="AC33" s="43">
        <f t="shared" si="0"/>
        <v>45</v>
      </c>
    </row>
    <row r="34" customHeight="1" spans="1:29">
      <c r="A34" s="52"/>
      <c r="B34" s="52"/>
      <c r="C34" s="48" t="s">
        <v>195</v>
      </c>
      <c r="D34" s="42">
        <v>0</v>
      </c>
      <c r="E34" s="42">
        <v>6</v>
      </c>
      <c r="F34" s="42"/>
      <c r="G34" s="42"/>
      <c r="H34" s="42"/>
      <c r="I34" s="42">
        <v>6</v>
      </c>
      <c r="J34" s="42"/>
      <c r="K34" s="42">
        <v>12</v>
      </c>
      <c r="L34" s="42"/>
      <c r="M34" s="42">
        <v>3</v>
      </c>
      <c r="N34" s="42"/>
      <c r="O34" s="95">
        <v>6</v>
      </c>
      <c r="P34" s="95">
        <v>6</v>
      </c>
      <c r="Q34" s="42"/>
      <c r="R34" s="42"/>
      <c r="S34" s="42">
        <v>4</v>
      </c>
      <c r="T34" s="42"/>
      <c r="U34" s="42">
        <v>6</v>
      </c>
      <c r="V34" s="42">
        <v>1</v>
      </c>
      <c r="W34" s="42">
        <v>3</v>
      </c>
      <c r="X34" s="42">
        <v>2.5</v>
      </c>
      <c r="Y34" s="42"/>
      <c r="Z34" s="42">
        <v>3</v>
      </c>
      <c r="AA34" s="42">
        <v>4</v>
      </c>
      <c r="AB34" s="42"/>
      <c r="AC34" s="43">
        <f t="shared" ref="AC34:AC71" si="1">D34+E34-F34+G34-H34+I34-J34+K34-L34+M34-N34+O34-P34+Q34-R34+S34-T34+U34-V34+W34-X34+Y34-Z34+AA34-AB34</f>
        <v>37.5</v>
      </c>
    </row>
    <row r="35" customHeight="1" spans="1:29">
      <c r="A35" s="52"/>
      <c r="B35" s="52"/>
      <c r="C35" s="87" t="s">
        <v>196</v>
      </c>
      <c r="D35" s="42">
        <v>0</v>
      </c>
      <c r="E35" s="42">
        <v>7</v>
      </c>
      <c r="F35" s="42"/>
      <c r="G35" s="42"/>
      <c r="H35" s="42"/>
      <c r="I35" s="42"/>
      <c r="J35" s="42"/>
      <c r="K35" s="42">
        <v>10</v>
      </c>
      <c r="L35" s="42"/>
      <c r="M35" s="42">
        <v>4</v>
      </c>
      <c r="N35" s="42"/>
      <c r="O35" s="95"/>
      <c r="P35" s="95">
        <v>10</v>
      </c>
      <c r="Q35" s="42"/>
      <c r="R35" s="42"/>
      <c r="S35" s="42">
        <v>8</v>
      </c>
      <c r="T35" s="42">
        <v>7</v>
      </c>
      <c r="U35" s="42">
        <v>7</v>
      </c>
      <c r="V35" s="42">
        <v>4</v>
      </c>
      <c r="W35" s="42">
        <v>1</v>
      </c>
      <c r="X35" s="42">
        <v>7.5</v>
      </c>
      <c r="Y35" s="42">
        <v>4</v>
      </c>
      <c r="Z35" s="42"/>
      <c r="AA35" s="42">
        <v>2</v>
      </c>
      <c r="AB35" s="42"/>
      <c r="AC35" s="43">
        <f t="shared" si="1"/>
        <v>14.5</v>
      </c>
    </row>
    <row r="36" customHeight="1" spans="1:29">
      <c r="A36" s="52"/>
      <c r="B36" s="52"/>
      <c r="C36" s="87" t="s">
        <v>176</v>
      </c>
      <c r="D36" s="42">
        <v>0</v>
      </c>
      <c r="E36" s="42"/>
      <c r="F36" s="42"/>
      <c r="G36" s="42"/>
      <c r="H36" s="42"/>
      <c r="I36" s="42"/>
      <c r="J36" s="42"/>
      <c r="K36" s="42">
        <v>1</v>
      </c>
      <c r="L36" s="42"/>
      <c r="M36" s="42">
        <v>12</v>
      </c>
      <c r="N36" s="42"/>
      <c r="O36" s="95">
        <v>11</v>
      </c>
      <c r="P36" s="95"/>
      <c r="Q36" s="42"/>
      <c r="R36" s="42"/>
      <c r="S36" s="42">
        <v>3</v>
      </c>
      <c r="T36" s="42">
        <v>6</v>
      </c>
      <c r="U36" s="42">
        <v>2</v>
      </c>
      <c r="V36" s="42"/>
      <c r="W36" s="42">
        <v>21</v>
      </c>
      <c r="X36" s="42"/>
      <c r="Y36" s="42"/>
      <c r="Z36" s="42">
        <v>2</v>
      </c>
      <c r="AA36" s="42">
        <v>6</v>
      </c>
      <c r="AB36" s="42"/>
      <c r="AC36" s="43">
        <f t="shared" si="1"/>
        <v>48</v>
      </c>
    </row>
    <row r="37" customHeight="1" spans="1:29">
      <c r="A37" s="52"/>
      <c r="B37" s="52"/>
      <c r="C37" s="87" t="s">
        <v>224</v>
      </c>
      <c r="D37" s="42">
        <v>0</v>
      </c>
      <c r="E37" s="42">
        <v>8</v>
      </c>
      <c r="F37" s="42"/>
      <c r="G37" s="42"/>
      <c r="H37" s="42"/>
      <c r="I37" s="42">
        <v>6</v>
      </c>
      <c r="J37" s="42"/>
      <c r="K37" s="42">
        <v>9</v>
      </c>
      <c r="L37" s="42"/>
      <c r="M37" s="42">
        <v>7</v>
      </c>
      <c r="N37" s="42">
        <v>8</v>
      </c>
      <c r="O37" s="95"/>
      <c r="P37" s="95">
        <v>20</v>
      </c>
      <c r="Q37" s="42"/>
      <c r="R37" s="42"/>
      <c r="S37" s="42">
        <v>7</v>
      </c>
      <c r="T37" s="42">
        <v>1</v>
      </c>
      <c r="U37" s="42">
        <v>7</v>
      </c>
      <c r="V37" s="42"/>
      <c r="W37" s="42">
        <v>5</v>
      </c>
      <c r="X37" s="42">
        <v>4</v>
      </c>
      <c r="Y37" s="42">
        <v>5</v>
      </c>
      <c r="Z37" s="42">
        <v>2</v>
      </c>
      <c r="AA37" s="42">
        <v>3</v>
      </c>
      <c r="AB37" s="42">
        <v>2</v>
      </c>
      <c r="AC37" s="43">
        <f t="shared" si="1"/>
        <v>20</v>
      </c>
    </row>
    <row r="38" customHeight="1" spans="1:29">
      <c r="A38" s="52"/>
      <c r="B38" s="52"/>
      <c r="C38" s="87" t="s">
        <v>225</v>
      </c>
      <c r="D38" s="42">
        <v>0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95"/>
      <c r="P38" s="95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3">
        <f t="shared" si="1"/>
        <v>0</v>
      </c>
    </row>
    <row r="39" customHeight="1" spans="1:29">
      <c r="A39" s="52"/>
      <c r="B39" s="52"/>
      <c r="C39" s="87" t="s">
        <v>226</v>
      </c>
      <c r="D39" s="42">
        <v>0</v>
      </c>
      <c r="E39" s="42">
        <v>7</v>
      </c>
      <c r="F39" s="42"/>
      <c r="G39" s="42"/>
      <c r="H39" s="42"/>
      <c r="I39" s="42"/>
      <c r="J39" s="42"/>
      <c r="K39" s="42">
        <v>7</v>
      </c>
      <c r="L39" s="42"/>
      <c r="M39" s="42">
        <v>4</v>
      </c>
      <c r="N39" s="42">
        <v>1</v>
      </c>
      <c r="O39" s="95">
        <v>11</v>
      </c>
      <c r="P39" s="95"/>
      <c r="Q39" s="42"/>
      <c r="R39" s="42"/>
      <c r="S39" s="42">
        <v>9</v>
      </c>
      <c r="T39" s="42"/>
      <c r="U39" s="42">
        <v>8</v>
      </c>
      <c r="V39" s="42"/>
      <c r="W39" s="42">
        <v>22</v>
      </c>
      <c r="X39" s="42"/>
      <c r="Y39" s="42">
        <v>4</v>
      </c>
      <c r="Z39" s="42">
        <v>2</v>
      </c>
      <c r="AA39" s="42">
        <v>2</v>
      </c>
      <c r="AB39" s="42"/>
      <c r="AC39" s="43">
        <f t="shared" si="1"/>
        <v>71</v>
      </c>
    </row>
    <row r="40" customHeight="1" spans="1:29">
      <c r="A40" s="52"/>
      <c r="B40" s="52"/>
      <c r="C40" s="87" t="s">
        <v>227</v>
      </c>
      <c r="D40" s="42">
        <v>0</v>
      </c>
      <c r="E40" s="42">
        <v>3</v>
      </c>
      <c r="F40" s="42"/>
      <c r="G40" s="42"/>
      <c r="H40" s="42"/>
      <c r="I40" s="42"/>
      <c r="J40" s="42"/>
      <c r="K40" s="42">
        <v>2</v>
      </c>
      <c r="L40" s="42"/>
      <c r="M40" s="42"/>
      <c r="N40" s="42">
        <v>4</v>
      </c>
      <c r="O40" s="95"/>
      <c r="P40" s="95"/>
      <c r="Q40" s="42"/>
      <c r="R40" s="42"/>
      <c r="S40" s="42">
        <v>4</v>
      </c>
      <c r="T40" s="42"/>
      <c r="U40" s="42">
        <v>5</v>
      </c>
      <c r="V40" s="42"/>
      <c r="W40" s="42"/>
      <c r="X40" s="42"/>
      <c r="Y40" s="42">
        <v>6</v>
      </c>
      <c r="Z40" s="42"/>
      <c r="AA40" s="42">
        <v>5</v>
      </c>
      <c r="AB40" s="42"/>
      <c r="AC40" s="43">
        <f t="shared" si="1"/>
        <v>21</v>
      </c>
    </row>
    <row r="41" customHeight="1" spans="1:29">
      <c r="A41" s="52"/>
      <c r="B41" s="52"/>
      <c r="C41" s="87" t="s">
        <v>228</v>
      </c>
      <c r="D41" s="42">
        <v>0</v>
      </c>
      <c r="E41" s="42">
        <v>8</v>
      </c>
      <c r="F41" s="42"/>
      <c r="G41" s="42"/>
      <c r="H41" s="42"/>
      <c r="I41" s="42">
        <v>6</v>
      </c>
      <c r="J41" s="42"/>
      <c r="K41" s="42">
        <v>9</v>
      </c>
      <c r="L41" s="42">
        <v>1</v>
      </c>
      <c r="M41" s="42">
        <v>7</v>
      </c>
      <c r="N41" s="42"/>
      <c r="O41" s="95">
        <v>11</v>
      </c>
      <c r="P41" s="95"/>
      <c r="Q41" s="42"/>
      <c r="R41" s="42"/>
      <c r="S41" s="42">
        <v>3</v>
      </c>
      <c r="T41" s="42"/>
      <c r="U41" s="42">
        <v>6</v>
      </c>
      <c r="V41" s="42"/>
      <c r="W41" s="42">
        <v>6</v>
      </c>
      <c r="X41" s="42">
        <v>0.5</v>
      </c>
      <c r="Y41" s="42">
        <v>4</v>
      </c>
      <c r="Z41" s="42">
        <v>3</v>
      </c>
      <c r="AA41" s="42">
        <v>2</v>
      </c>
      <c r="AB41" s="42"/>
      <c r="AC41" s="43">
        <f t="shared" si="1"/>
        <v>57.5</v>
      </c>
    </row>
    <row r="42" customHeight="1" spans="1:29">
      <c r="A42" s="52"/>
      <c r="B42" s="52"/>
      <c r="C42" s="48" t="s">
        <v>230</v>
      </c>
      <c r="D42" s="42">
        <v>0</v>
      </c>
      <c r="E42" s="42">
        <v>7</v>
      </c>
      <c r="F42" s="42"/>
      <c r="G42" s="42"/>
      <c r="H42" s="42"/>
      <c r="I42" s="42"/>
      <c r="J42" s="42"/>
      <c r="K42" s="42">
        <v>4</v>
      </c>
      <c r="L42" s="42">
        <v>3</v>
      </c>
      <c r="M42" s="42">
        <v>12</v>
      </c>
      <c r="N42" s="42"/>
      <c r="O42" s="95">
        <v>11</v>
      </c>
      <c r="P42" s="95"/>
      <c r="Q42" s="42"/>
      <c r="R42" s="42"/>
      <c r="S42" s="42">
        <v>5</v>
      </c>
      <c r="T42" s="42">
        <v>8</v>
      </c>
      <c r="U42" s="42">
        <v>3</v>
      </c>
      <c r="V42" s="42">
        <v>8</v>
      </c>
      <c r="W42" s="42">
        <v>6</v>
      </c>
      <c r="X42" s="73">
        <v>2</v>
      </c>
      <c r="Y42" s="42">
        <v>4</v>
      </c>
      <c r="Z42" s="42">
        <v>4</v>
      </c>
      <c r="AA42" s="42"/>
      <c r="AB42" s="42">
        <v>9</v>
      </c>
      <c r="AC42" s="43">
        <f t="shared" si="1"/>
        <v>18</v>
      </c>
    </row>
    <row r="43" customHeight="1" spans="1:29">
      <c r="A43" s="52"/>
      <c r="B43" s="52"/>
      <c r="C43" s="87" t="s">
        <v>197</v>
      </c>
      <c r="D43" s="42">
        <v>0</v>
      </c>
      <c r="E43" s="42">
        <v>2</v>
      </c>
      <c r="F43" s="42"/>
      <c r="G43" s="42"/>
      <c r="H43" s="42"/>
      <c r="I43" s="42"/>
      <c r="J43" s="42"/>
      <c r="K43" s="42">
        <v>2</v>
      </c>
      <c r="L43" s="42"/>
      <c r="M43" s="42"/>
      <c r="N43" s="42">
        <v>2</v>
      </c>
      <c r="O43" s="95">
        <v>2</v>
      </c>
      <c r="P43" s="95">
        <v>2</v>
      </c>
      <c r="Q43" s="42"/>
      <c r="R43" s="42"/>
      <c r="S43" s="42">
        <v>5</v>
      </c>
      <c r="T43" s="42"/>
      <c r="U43" s="42">
        <v>8</v>
      </c>
      <c r="V43" s="42"/>
      <c r="W43" s="42">
        <v>4</v>
      </c>
      <c r="X43" s="42">
        <v>3</v>
      </c>
      <c r="Y43" s="42"/>
      <c r="Z43" s="42">
        <v>1</v>
      </c>
      <c r="AA43" s="42">
        <v>4</v>
      </c>
      <c r="AB43" s="42">
        <v>3</v>
      </c>
      <c r="AC43" s="43">
        <f t="shared" si="1"/>
        <v>16</v>
      </c>
    </row>
    <row r="44" customHeight="1" spans="1:29">
      <c r="A44" s="52"/>
      <c r="B44" s="52"/>
      <c r="C44" s="87" t="s">
        <v>274</v>
      </c>
      <c r="D44" s="42">
        <v>0</v>
      </c>
      <c r="E44" s="42">
        <v>1</v>
      </c>
      <c r="F44" s="42"/>
      <c r="G44" s="42"/>
      <c r="H44" s="42"/>
      <c r="I44" s="42"/>
      <c r="J44" s="42"/>
      <c r="K44" s="42"/>
      <c r="L44" s="42"/>
      <c r="M44" s="42">
        <v>6</v>
      </c>
      <c r="N44" s="42"/>
      <c r="O44" s="95"/>
      <c r="P44" s="95">
        <v>1</v>
      </c>
      <c r="Q44" s="42"/>
      <c r="R44" s="42"/>
      <c r="S44" s="42">
        <v>3</v>
      </c>
      <c r="T44" s="42">
        <v>1</v>
      </c>
      <c r="U44" s="42">
        <v>6</v>
      </c>
      <c r="V44" s="42">
        <v>1</v>
      </c>
      <c r="W44" s="42">
        <v>3</v>
      </c>
      <c r="X44" s="42">
        <v>1.5</v>
      </c>
      <c r="Y44" s="42">
        <v>3</v>
      </c>
      <c r="Z44" s="42">
        <v>2</v>
      </c>
      <c r="AA44" s="42">
        <v>2</v>
      </c>
      <c r="AB44" s="42">
        <v>2</v>
      </c>
      <c r="AC44" s="43">
        <f t="shared" si="1"/>
        <v>15.5</v>
      </c>
    </row>
    <row r="45" customHeight="1" spans="1:29">
      <c r="A45" s="52"/>
      <c r="B45" s="52"/>
      <c r="C45" s="87" t="s">
        <v>275</v>
      </c>
      <c r="D45" s="42">
        <v>0</v>
      </c>
      <c r="E45" s="42">
        <v>3</v>
      </c>
      <c r="F45" s="42"/>
      <c r="G45" s="42"/>
      <c r="H45" s="42"/>
      <c r="I45" s="42"/>
      <c r="J45" s="42"/>
      <c r="K45" s="42">
        <v>7</v>
      </c>
      <c r="L45" s="42"/>
      <c r="M45" s="42"/>
      <c r="N45" s="42"/>
      <c r="O45" s="95">
        <v>4</v>
      </c>
      <c r="P45" s="95">
        <v>2</v>
      </c>
      <c r="Q45" s="42"/>
      <c r="R45" s="42"/>
      <c r="S45" s="42">
        <v>7</v>
      </c>
      <c r="T45" s="42">
        <v>1</v>
      </c>
      <c r="U45" s="42">
        <v>6</v>
      </c>
      <c r="V45" s="42">
        <v>3</v>
      </c>
      <c r="W45" s="42">
        <v>3</v>
      </c>
      <c r="X45" s="42">
        <v>0.5</v>
      </c>
      <c r="Y45" s="42">
        <v>7</v>
      </c>
      <c r="Z45" s="42">
        <v>3</v>
      </c>
      <c r="AA45" s="42">
        <v>6</v>
      </c>
      <c r="AB45" s="42">
        <v>1</v>
      </c>
      <c r="AC45" s="43">
        <f t="shared" si="1"/>
        <v>32.5</v>
      </c>
    </row>
    <row r="46" customHeight="1" spans="1:29">
      <c r="A46" s="52"/>
      <c r="B46" s="52" t="s">
        <v>276</v>
      </c>
      <c r="C46" s="48" t="s">
        <v>50</v>
      </c>
      <c r="D46" s="42">
        <v>0</v>
      </c>
      <c r="E46" s="42">
        <v>3</v>
      </c>
      <c r="F46" s="42"/>
      <c r="G46" s="42"/>
      <c r="H46" s="42"/>
      <c r="I46" s="42"/>
      <c r="J46" s="42"/>
      <c r="K46" s="42">
        <v>8</v>
      </c>
      <c r="L46" s="42"/>
      <c r="M46" s="42"/>
      <c r="N46" s="42">
        <v>1</v>
      </c>
      <c r="O46" s="95"/>
      <c r="P46" s="95"/>
      <c r="Q46" s="42"/>
      <c r="R46" s="42"/>
      <c r="S46" s="42"/>
      <c r="T46" s="42"/>
      <c r="U46" s="42"/>
      <c r="V46" s="42"/>
      <c r="W46" s="42">
        <v>1</v>
      </c>
      <c r="X46" s="42"/>
      <c r="Y46" s="42"/>
      <c r="Z46" s="42"/>
      <c r="AA46" s="42">
        <v>5</v>
      </c>
      <c r="AB46" s="42"/>
      <c r="AC46" s="43">
        <f t="shared" si="1"/>
        <v>16</v>
      </c>
    </row>
    <row r="47" ht="35.1" customHeight="1" spans="1:30">
      <c r="A47" s="52"/>
      <c r="B47" s="52" t="s">
        <v>277</v>
      </c>
      <c r="C47" s="48" t="s">
        <v>193</v>
      </c>
      <c r="D47" s="42">
        <v>0</v>
      </c>
      <c r="E47" s="42"/>
      <c r="F47" s="42">
        <v>0.5</v>
      </c>
      <c r="G47" s="42"/>
      <c r="H47" s="42"/>
      <c r="I47" s="42"/>
      <c r="J47" s="42"/>
      <c r="K47" s="42"/>
      <c r="L47" s="42"/>
      <c r="M47" s="42"/>
      <c r="N47" s="42">
        <v>1</v>
      </c>
      <c r="O47" s="95"/>
      <c r="P47" s="95">
        <v>1</v>
      </c>
      <c r="Q47" s="42"/>
      <c r="R47" s="42"/>
      <c r="S47" s="42">
        <v>1</v>
      </c>
      <c r="T47" s="42">
        <v>1</v>
      </c>
      <c r="U47" s="42"/>
      <c r="V47" s="42"/>
      <c r="W47" s="42">
        <v>1</v>
      </c>
      <c r="X47" s="42">
        <v>0.5</v>
      </c>
      <c r="Y47" s="42"/>
      <c r="Z47" s="42">
        <v>1</v>
      </c>
      <c r="AA47" s="42">
        <v>3</v>
      </c>
      <c r="AB47" s="42"/>
      <c r="AC47" s="43">
        <f t="shared" si="1"/>
        <v>0</v>
      </c>
      <c r="AD47" s="98" t="s">
        <v>328</v>
      </c>
    </row>
    <row r="48" customHeight="1" spans="1:29">
      <c r="A48" s="52"/>
      <c r="B48" s="52"/>
      <c r="C48" s="91" t="s">
        <v>232</v>
      </c>
      <c r="D48" s="42">
        <v>0</v>
      </c>
      <c r="E48" s="42"/>
      <c r="F48" s="42"/>
      <c r="G48" s="42"/>
      <c r="H48" s="42"/>
      <c r="I48" s="42"/>
      <c r="J48" s="42"/>
      <c r="K48" s="42">
        <v>1</v>
      </c>
      <c r="L48" s="42"/>
      <c r="M48" s="42">
        <v>3</v>
      </c>
      <c r="N48" s="42"/>
      <c r="O48" s="95"/>
      <c r="P48" s="95">
        <v>2</v>
      </c>
      <c r="Q48" s="42"/>
      <c r="R48" s="42"/>
      <c r="S48" s="42">
        <v>0.5</v>
      </c>
      <c r="T48" s="42"/>
      <c r="U48" s="42"/>
      <c r="V48" s="42"/>
      <c r="W48" s="42"/>
      <c r="X48" s="42"/>
      <c r="Y48" s="42"/>
      <c r="Z48" s="42">
        <v>4</v>
      </c>
      <c r="AA48" s="42"/>
      <c r="AB48" s="42"/>
      <c r="AC48" s="43">
        <f t="shared" si="1"/>
        <v>-1.5</v>
      </c>
    </row>
    <row r="49" customHeight="1" spans="1:29">
      <c r="A49" s="52"/>
      <c r="B49" s="52" t="s">
        <v>278</v>
      </c>
      <c r="C49" s="87" t="s">
        <v>114</v>
      </c>
      <c r="D49" s="42">
        <v>0</v>
      </c>
      <c r="E49" s="42"/>
      <c r="F49" s="42"/>
      <c r="G49" s="42"/>
      <c r="H49" s="42"/>
      <c r="I49" s="42"/>
      <c r="J49" s="42"/>
      <c r="K49" s="42"/>
      <c r="L49" s="42"/>
      <c r="M49" s="42"/>
      <c r="N49" s="42">
        <v>1</v>
      </c>
      <c r="O49" s="95"/>
      <c r="P49" s="95"/>
      <c r="Q49" s="42"/>
      <c r="R49" s="42"/>
      <c r="S49" s="42">
        <v>1</v>
      </c>
      <c r="T49" s="42"/>
      <c r="U49" s="42"/>
      <c r="V49" s="42"/>
      <c r="W49" s="42"/>
      <c r="X49" s="42"/>
      <c r="Y49" s="42"/>
      <c r="Z49" s="42"/>
      <c r="AA49" s="42"/>
      <c r="AB49" s="42"/>
      <c r="AC49" s="43">
        <f t="shared" si="1"/>
        <v>0</v>
      </c>
    </row>
    <row r="50" customHeight="1" spans="1:29">
      <c r="A50" s="52"/>
      <c r="B50" s="52"/>
      <c r="C50" s="91" t="s">
        <v>229</v>
      </c>
      <c r="D50" s="42">
        <v>0</v>
      </c>
      <c r="E50" s="42"/>
      <c r="F50" s="42">
        <v>2</v>
      </c>
      <c r="G50" s="42"/>
      <c r="H50" s="42"/>
      <c r="I50" s="42"/>
      <c r="J50" s="42"/>
      <c r="K50" s="42"/>
      <c r="L50" s="42"/>
      <c r="M50" s="42"/>
      <c r="N50" s="42"/>
      <c r="O50" s="95"/>
      <c r="P50" s="95"/>
      <c r="Q50" s="42"/>
      <c r="R50" s="42"/>
      <c r="S50" s="42"/>
      <c r="T50" s="42"/>
      <c r="U50" s="42"/>
      <c r="V50" s="42">
        <v>1</v>
      </c>
      <c r="W50" s="42"/>
      <c r="X50" s="42">
        <v>1</v>
      </c>
      <c r="Y50" s="42"/>
      <c r="Z50" s="42"/>
      <c r="AA50" s="42"/>
      <c r="AB50" s="42"/>
      <c r="AC50" s="43">
        <f t="shared" si="1"/>
        <v>-4</v>
      </c>
    </row>
    <row r="51" customHeight="1" spans="1:29">
      <c r="A51" s="52"/>
      <c r="B51" s="52"/>
      <c r="C51" s="87" t="s">
        <v>174</v>
      </c>
      <c r="D51" s="42">
        <v>0</v>
      </c>
      <c r="E51" s="42">
        <v>6</v>
      </c>
      <c r="F51" s="42"/>
      <c r="G51" s="42"/>
      <c r="H51" s="42"/>
      <c r="I51" s="42"/>
      <c r="J51" s="42"/>
      <c r="K51" s="42">
        <v>1</v>
      </c>
      <c r="L51" s="42">
        <v>2</v>
      </c>
      <c r="M51" s="42"/>
      <c r="N51" s="42"/>
      <c r="O51" s="95"/>
      <c r="P51" s="95">
        <v>1</v>
      </c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>
        <v>8</v>
      </c>
      <c r="AB51" s="42"/>
      <c r="AC51" s="43">
        <f t="shared" si="1"/>
        <v>12</v>
      </c>
    </row>
    <row r="52" customHeight="1" spans="1:29">
      <c r="A52" s="52"/>
      <c r="B52" s="52"/>
      <c r="C52" s="87" t="s">
        <v>329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95"/>
      <c r="P52" s="95"/>
      <c r="Q52" s="42"/>
      <c r="R52" s="42"/>
      <c r="S52" s="42"/>
      <c r="T52" s="42"/>
      <c r="U52" s="42"/>
      <c r="V52" s="42">
        <v>1</v>
      </c>
      <c r="W52" s="42">
        <v>5</v>
      </c>
      <c r="X52" s="42"/>
      <c r="Y52" s="42">
        <v>4</v>
      </c>
      <c r="Z52" s="42">
        <v>2</v>
      </c>
      <c r="AA52" s="42"/>
      <c r="AB52" s="42">
        <v>1</v>
      </c>
      <c r="AC52" s="43">
        <f t="shared" si="1"/>
        <v>5</v>
      </c>
    </row>
    <row r="53" customHeight="1" spans="1:29">
      <c r="A53" s="52"/>
      <c r="B53" s="52" t="s">
        <v>269</v>
      </c>
      <c r="C53" s="48" t="s">
        <v>116</v>
      </c>
      <c r="D53" s="42">
        <v>0</v>
      </c>
      <c r="E53" s="42">
        <v>1</v>
      </c>
      <c r="F53" s="42"/>
      <c r="G53" s="42"/>
      <c r="H53" s="42"/>
      <c r="I53" s="42"/>
      <c r="J53" s="42"/>
      <c r="K53" s="42">
        <v>3</v>
      </c>
      <c r="L53" s="42"/>
      <c r="M53" s="42">
        <v>12</v>
      </c>
      <c r="N53" s="42"/>
      <c r="O53" s="95">
        <v>10</v>
      </c>
      <c r="P53" s="95"/>
      <c r="Q53" s="42"/>
      <c r="R53" s="42"/>
      <c r="S53" s="42">
        <v>2</v>
      </c>
      <c r="T53" s="42"/>
      <c r="U53" s="42"/>
      <c r="V53" s="42"/>
      <c r="W53" s="42">
        <v>2</v>
      </c>
      <c r="X53" s="42"/>
      <c r="Y53" s="42">
        <v>4</v>
      </c>
      <c r="Z53" s="42"/>
      <c r="AA53" s="42">
        <v>4</v>
      </c>
      <c r="AB53" s="42"/>
      <c r="AC53" s="43">
        <f t="shared" si="1"/>
        <v>38</v>
      </c>
    </row>
    <row r="54" customHeight="1" spans="1:29">
      <c r="A54" s="52"/>
      <c r="B54" s="52"/>
      <c r="C54" s="48" t="s">
        <v>219</v>
      </c>
      <c r="D54" s="42">
        <v>0</v>
      </c>
      <c r="E54" s="42">
        <v>5</v>
      </c>
      <c r="F54" s="42"/>
      <c r="G54" s="42"/>
      <c r="H54" s="42"/>
      <c r="I54" s="42"/>
      <c r="J54" s="42"/>
      <c r="K54" s="42"/>
      <c r="L54" s="42"/>
      <c r="M54" s="42">
        <v>11</v>
      </c>
      <c r="N54" s="42"/>
      <c r="O54" s="95">
        <v>4</v>
      </c>
      <c r="P54" s="95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>
        <v>2</v>
      </c>
      <c r="AB54" s="42"/>
      <c r="AC54" s="43">
        <f t="shared" si="1"/>
        <v>22</v>
      </c>
    </row>
    <row r="55" customHeight="1" spans="1:29">
      <c r="A55" s="52"/>
      <c r="B55" s="52"/>
      <c r="C55" s="48" t="s">
        <v>279</v>
      </c>
      <c r="D55" s="42">
        <v>0</v>
      </c>
      <c r="E55" s="42">
        <v>9</v>
      </c>
      <c r="F55" s="42"/>
      <c r="G55" s="42"/>
      <c r="H55" s="42"/>
      <c r="I55" s="42"/>
      <c r="J55" s="42"/>
      <c r="K55" s="42">
        <v>2</v>
      </c>
      <c r="L55" s="42"/>
      <c r="M55" s="42">
        <v>11</v>
      </c>
      <c r="N55" s="42"/>
      <c r="O55" s="95">
        <v>8</v>
      </c>
      <c r="P55" s="95"/>
      <c r="Q55" s="42"/>
      <c r="R55" s="42"/>
      <c r="S55" s="42">
        <v>7</v>
      </c>
      <c r="T55" s="42"/>
      <c r="U55" s="42">
        <v>4</v>
      </c>
      <c r="V55" s="42"/>
      <c r="W55" s="42">
        <v>5</v>
      </c>
      <c r="X55" s="42"/>
      <c r="Y55" s="42">
        <v>6</v>
      </c>
      <c r="Z55" s="42"/>
      <c r="AA55" s="42">
        <v>5</v>
      </c>
      <c r="AB55" s="42">
        <v>1</v>
      </c>
      <c r="AC55" s="43">
        <f t="shared" si="1"/>
        <v>56</v>
      </c>
    </row>
    <row r="56" customHeight="1" spans="1:29">
      <c r="A56" s="52"/>
      <c r="B56" s="52"/>
      <c r="C56" s="48" t="s">
        <v>280</v>
      </c>
      <c r="D56" s="42">
        <v>0</v>
      </c>
      <c r="E56" s="42"/>
      <c r="F56" s="42"/>
      <c r="G56" s="42"/>
      <c r="H56" s="42"/>
      <c r="I56" s="42"/>
      <c r="J56" s="42"/>
      <c r="K56" s="42">
        <v>2</v>
      </c>
      <c r="L56" s="42"/>
      <c r="M56" s="42">
        <v>12</v>
      </c>
      <c r="N56" s="42"/>
      <c r="O56" s="95">
        <v>11</v>
      </c>
      <c r="P56" s="95"/>
      <c r="Q56" s="42"/>
      <c r="R56" s="42"/>
      <c r="S56" s="42">
        <v>7</v>
      </c>
      <c r="T56" s="42"/>
      <c r="U56" s="42"/>
      <c r="V56" s="42"/>
      <c r="W56" s="42">
        <v>4</v>
      </c>
      <c r="X56" s="42"/>
      <c r="Y56" s="42">
        <v>6</v>
      </c>
      <c r="Z56" s="42"/>
      <c r="AA56" s="42">
        <v>4</v>
      </c>
      <c r="AB56" s="42"/>
      <c r="AC56" s="43">
        <f t="shared" si="1"/>
        <v>46</v>
      </c>
    </row>
    <row r="57" customHeight="1" spans="1:29">
      <c r="A57" s="52"/>
      <c r="B57" s="52"/>
      <c r="C57" s="48" t="s">
        <v>281</v>
      </c>
      <c r="D57" s="42">
        <v>0</v>
      </c>
      <c r="E57" s="42">
        <v>1</v>
      </c>
      <c r="F57" s="42"/>
      <c r="G57" s="42"/>
      <c r="H57" s="42"/>
      <c r="I57" s="42"/>
      <c r="J57" s="42"/>
      <c r="K57" s="42">
        <v>3</v>
      </c>
      <c r="L57" s="42"/>
      <c r="M57" s="42">
        <v>12</v>
      </c>
      <c r="N57" s="42"/>
      <c r="O57" s="95">
        <v>9</v>
      </c>
      <c r="P57" s="95"/>
      <c r="Q57" s="42"/>
      <c r="R57" s="42"/>
      <c r="S57" s="42">
        <v>2</v>
      </c>
      <c r="T57" s="42"/>
      <c r="U57" s="42">
        <v>6</v>
      </c>
      <c r="V57" s="42"/>
      <c r="W57" s="42">
        <v>3</v>
      </c>
      <c r="X57" s="42"/>
      <c r="Y57" s="42">
        <v>3</v>
      </c>
      <c r="Z57" s="42"/>
      <c r="AA57" s="42"/>
      <c r="AB57" s="42"/>
      <c r="AC57" s="43">
        <f t="shared" si="1"/>
        <v>39</v>
      </c>
    </row>
    <row r="58" customHeight="1" spans="1:29">
      <c r="A58" s="52"/>
      <c r="B58" s="52"/>
      <c r="C58" s="48" t="s">
        <v>282</v>
      </c>
      <c r="D58" s="42">
        <v>0</v>
      </c>
      <c r="E58" s="42">
        <v>5</v>
      </c>
      <c r="F58" s="42"/>
      <c r="G58" s="42"/>
      <c r="H58" s="42"/>
      <c r="I58" s="42"/>
      <c r="J58" s="42"/>
      <c r="K58" s="42">
        <v>3</v>
      </c>
      <c r="L58" s="42"/>
      <c r="M58" s="42">
        <v>12</v>
      </c>
      <c r="N58" s="42"/>
      <c r="O58" s="95">
        <v>4</v>
      </c>
      <c r="P58" s="95"/>
      <c r="Q58" s="42"/>
      <c r="R58" s="42"/>
      <c r="S58" s="42">
        <v>9</v>
      </c>
      <c r="T58" s="42"/>
      <c r="U58" s="42">
        <v>2</v>
      </c>
      <c r="V58" s="42"/>
      <c r="W58" s="42">
        <v>1</v>
      </c>
      <c r="X58" s="42"/>
      <c r="Y58" s="42">
        <v>2</v>
      </c>
      <c r="Z58" s="42"/>
      <c r="AA58" s="42">
        <v>4</v>
      </c>
      <c r="AB58" s="42"/>
      <c r="AC58" s="43">
        <f t="shared" si="1"/>
        <v>42</v>
      </c>
    </row>
    <row r="59" customHeight="1" spans="1:29">
      <c r="A59" s="52"/>
      <c r="B59" s="52"/>
      <c r="C59" s="48" t="s">
        <v>330</v>
      </c>
      <c r="D59" s="42"/>
      <c r="E59" s="42"/>
      <c r="F59" s="42"/>
      <c r="G59" s="42"/>
      <c r="H59" s="42"/>
      <c r="I59" s="42"/>
      <c r="J59" s="42"/>
      <c r="K59" s="42"/>
      <c r="L59" s="42"/>
      <c r="M59" s="42">
        <v>4</v>
      </c>
      <c r="N59" s="42"/>
      <c r="O59" s="95">
        <v>11</v>
      </c>
      <c r="P59" s="95"/>
      <c r="Q59" s="42"/>
      <c r="R59" s="42"/>
      <c r="S59" s="42"/>
      <c r="T59" s="42"/>
      <c r="U59" s="42">
        <v>4</v>
      </c>
      <c r="V59" s="42"/>
      <c r="W59" s="42">
        <v>10</v>
      </c>
      <c r="X59" s="42"/>
      <c r="Y59" s="42"/>
      <c r="Z59" s="42"/>
      <c r="AA59" s="42">
        <v>2</v>
      </c>
      <c r="AB59" s="42"/>
      <c r="AC59" s="43">
        <f t="shared" si="1"/>
        <v>31</v>
      </c>
    </row>
    <row r="60" customHeight="1" spans="1:29">
      <c r="A60" s="52"/>
      <c r="B60" s="52"/>
      <c r="C60" s="48" t="s">
        <v>331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95"/>
      <c r="P60" s="95"/>
      <c r="Q60" s="42"/>
      <c r="R60" s="42"/>
      <c r="S60" s="42">
        <v>2</v>
      </c>
      <c r="T60" s="42"/>
      <c r="U60" s="42">
        <v>2</v>
      </c>
      <c r="V60" s="42"/>
      <c r="W60" s="42">
        <v>4</v>
      </c>
      <c r="X60" s="42"/>
      <c r="Y60" s="42">
        <v>3</v>
      </c>
      <c r="Z60" s="42"/>
      <c r="AA60" s="42">
        <v>4</v>
      </c>
      <c r="AB60" s="42"/>
      <c r="AC60" s="43">
        <f t="shared" si="1"/>
        <v>15</v>
      </c>
    </row>
    <row r="61" customHeight="1" spans="1:29">
      <c r="A61" s="52"/>
      <c r="B61" s="52" t="s">
        <v>270</v>
      </c>
      <c r="C61" s="48" t="s">
        <v>221</v>
      </c>
      <c r="D61" s="42">
        <v>0</v>
      </c>
      <c r="E61" s="42"/>
      <c r="F61" s="42"/>
      <c r="G61" s="42"/>
      <c r="H61" s="42"/>
      <c r="I61" s="42"/>
      <c r="J61" s="42"/>
      <c r="K61" s="42">
        <v>8</v>
      </c>
      <c r="L61" s="42">
        <v>2</v>
      </c>
      <c r="M61" s="42">
        <v>4</v>
      </c>
      <c r="N61" s="42">
        <v>8</v>
      </c>
      <c r="O61" s="95">
        <v>11</v>
      </c>
      <c r="P61" s="95">
        <v>3</v>
      </c>
      <c r="Q61" s="42">
        <v>5</v>
      </c>
      <c r="R61" s="42">
        <v>4</v>
      </c>
      <c r="S61" s="42">
        <v>4</v>
      </c>
      <c r="T61" s="42">
        <v>8</v>
      </c>
      <c r="U61" s="42">
        <v>5</v>
      </c>
      <c r="V61" s="42">
        <v>5</v>
      </c>
      <c r="W61" s="42">
        <v>7</v>
      </c>
      <c r="X61" s="42">
        <v>2</v>
      </c>
      <c r="Y61" s="42">
        <v>4</v>
      </c>
      <c r="Z61" s="42">
        <v>3</v>
      </c>
      <c r="AA61" s="42">
        <v>3</v>
      </c>
      <c r="AB61" s="42">
        <v>6</v>
      </c>
      <c r="AC61" s="43">
        <f t="shared" si="1"/>
        <v>10</v>
      </c>
    </row>
    <row r="62" customHeight="1" spans="1:29">
      <c r="A62" s="52"/>
      <c r="B62" s="52"/>
      <c r="C62" s="48" t="s">
        <v>222</v>
      </c>
      <c r="D62" s="42">
        <v>0</v>
      </c>
      <c r="E62" s="42"/>
      <c r="F62" s="42"/>
      <c r="G62" s="42"/>
      <c r="H62" s="42"/>
      <c r="I62" s="42">
        <v>0</v>
      </c>
      <c r="J62" s="42"/>
      <c r="K62" s="42">
        <v>7</v>
      </c>
      <c r="L62" s="42">
        <v>3</v>
      </c>
      <c r="M62" s="42">
        <v>3</v>
      </c>
      <c r="N62" s="42">
        <v>7</v>
      </c>
      <c r="O62" s="95">
        <v>3</v>
      </c>
      <c r="P62" s="95">
        <v>3</v>
      </c>
      <c r="Q62" s="42"/>
      <c r="R62" s="42"/>
      <c r="S62" s="42">
        <v>5</v>
      </c>
      <c r="T62" s="42">
        <v>2</v>
      </c>
      <c r="U62" s="42">
        <v>4</v>
      </c>
      <c r="V62" s="42">
        <v>4</v>
      </c>
      <c r="W62" s="42"/>
      <c r="X62" s="42"/>
      <c r="Y62" s="42">
        <v>7</v>
      </c>
      <c r="Z62" s="42">
        <v>3</v>
      </c>
      <c r="AA62" s="42">
        <v>8</v>
      </c>
      <c r="AB62" s="42">
        <v>7</v>
      </c>
      <c r="AC62" s="43">
        <f t="shared" si="1"/>
        <v>8</v>
      </c>
    </row>
    <row r="63" customHeight="1" spans="1:29">
      <c r="A63" s="52"/>
      <c r="B63" s="52"/>
      <c r="C63" s="48" t="s">
        <v>107</v>
      </c>
      <c r="D63" s="42">
        <v>0</v>
      </c>
      <c r="E63" s="42"/>
      <c r="F63" s="42"/>
      <c r="G63" s="42"/>
      <c r="H63" s="42"/>
      <c r="I63" s="42"/>
      <c r="J63" s="42"/>
      <c r="K63" s="42">
        <v>8</v>
      </c>
      <c r="L63" s="42">
        <v>5</v>
      </c>
      <c r="M63" s="42">
        <v>5</v>
      </c>
      <c r="N63" s="42">
        <v>6</v>
      </c>
      <c r="O63" s="95">
        <v>4</v>
      </c>
      <c r="P63" s="95">
        <v>6</v>
      </c>
      <c r="Q63" s="42">
        <v>2</v>
      </c>
      <c r="R63" s="42">
        <v>2</v>
      </c>
      <c r="S63" s="42">
        <v>3</v>
      </c>
      <c r="T63" s="42"/>
      <c r="U63" s="42">
        <v>4</v>
      </c>
      <c r="V63" s="42">
        <v>5</v>
      </c>
      <c r="W63" s="42"/>
      <c r="X63" s="42"/>
      <c r="Y63" s="42">
        <v>6</v>
      </c>
      <c r="Z63" s="42">
        <v>7</v>
      </c>
      <c r="AA63" s="42">
        <v>8</v>
      </c>
      <c r="AB63" s="42">
        <v>6</v>
      </c>
      <c r="AC63" s="43">
        <f t="shared" si="1"/>
        <v>3</v>
      </c>
    </row>
    <row r="64" customHeight="1" spans="1:29">
      <c r="A64" s="52"/>
      <c r="B64" s="52"/>
      <c r="C64" s="48" t="s">
        <v>332</v>
      </c>
      <c r="D64" s="42"/>
      <c r="E64" s="42"/>
      <c r="F64" s="42"/>
      <c r="G64" s="42"/>
      <c r="H64" s="42"/>
      <c r="I64" s="42"/>
      <c r="J64" s="42"/>
      <c r="K64" s="42">
        <v>2</v>
      </c>
      <c r="L64" s="42"/>
      <c r="M64" s="42">
        <v>5</v>
      </c>
      <c r="N64" s="42"/>
      <c r="O64" s="95">
        <v>10</v>
      </c>
      <c r="P64" s="95"/>
      <c r="Q64" s="42">
        <v>2</v>
      </c>
      <c r="R64" s="42">
        <v>9</v>
      </c>
      <c r="S64" s="42">
        <v>2</v>
      </c>
      <c r="T64" s="42"/>
      <c r="U64" s="42">
        <v>3</v>
      </c>
      <c r="V64" s="42">
        <v>8</v>
      </c>
      <c r="W64" s="42">
        <v>5</v>
      </c>
      <c r="X64" s="42">
        <v>6</v>
      </c>
      <c r="Y64" s="42">
        <v>6</v>
      </c>
      <c r="Z64" s="42">
        <v>7</v>
      </c>
      <c r="AA64" s="42">
        <v>5</v>
      </c>
      <c r="AB64" s="42">
        <v>5</v>
      </c>
      <c r="AC64" s="43">
        <f t="shared" si="1"/>
        <v>5</v>
      </c>
    </row>
    <row r="65" customHeight="1" spans="1:29">
      <c r="A65" s="52"/>
      <c r="B65" s="52" t="s">
        <v>271</v>
      </c>
      <c r="C65" s="48" t="s">
        <v>119</v>
      </c>
      <c r="D65" s="42">
        <v>0</v>
      </c>
      <c r="E65" s="42">
        <v>4</v>
      </c>
      <c r="F65" s="42"/>
      <c r="G65" s="42"/>
      <c r="H65" s="42"/>
      <c r="I65" s="42">
        <v>1</v>
      </c>
      <c r="J65" s="42"/>
      <c r="K65" s="42">
        <v>8</v>
      </c>
      <c r="L65" s="42"/>
      <c r="M65" s="42"/>
      <c r="N65" s="42"/>
      <c r="O65" s="95">
        <v>3</v>
      </c>
      <c r="P65" s="95"/>
      <c r="Q65" s="42"/>
      <c r="R65" s="42"/>
      <c r="S65" s="42"/>
      <c r="T65" s="42"/>
      <c r="U65" s="42">
        <v>5</v>
      </c>
      <c r="V65" s="42"/>
      <c r="W65" s="42">
        <v>6</v>
      </c>
      <c r="X65" s="42"/>
      <c r="Y65" s="42">
        <v>4</v>
      </c>
      <c r="Z65" s="42"/>
      <c r="AA65" s="42">
        <v>3</v>
      </c>
      <c r="AB65" s="42"/>
      <c r="AC65" s="43">
        <f t="shared" si="1"/>
        <v>34</v>
      </c>
    </row>
    <row r="66" customHeight="1" spans="1:29">
      <c r="A66" s="52"/>
      <c r="B66" s="52"/>
      <c r="C66" s="48" t="s">
        <v>120</v>
      </c>
      <c r="D66" s="42">
        <v>0</v>
      </c>
      <c r="E66" s="42"/>
      <c r="F66" s="42"/>
      <c r="G66" s="42"/>
      <c r="H66" s="42"/>
      <c r="I66" s="42"/>
      <c r="J66" s="42"/>
      <c r="K66" s="42">
        <v>5</v>
      </c>
      <c r="L66" s="42"/>
      <c r="M66" s="42"/>
      <c r="N66" s="42"/>
      <c r="O66" s="95"/>
      <c r="P66" s="95"/>
      <c r="Q66" s="42"/>
      <c r="R66" s="42"/>
      <c r="S66" s="42"/>
      <c r="T66" s="42"/>
      <c r="U66" s="42"/>
      <c r="V66" s="42"/>
      <c r="W66" s="42">
        <v>13</v>
      </c>
      <c r="X66" s="42"/>
      <c r="Y66" s="42"/>
      <c r="Z66" s="42"/>
      <c r="AA66" s="42">
        <v>3</v>
      </c>
      <c r="AB66" s="42"/>
      <c r="AC66" s="43">
        <f t="shared" si="1"/>
        <v>21</v>
      </c>
    </row>
    <row r="67" customHeight="1" spans="1:29">
      <c r="A67" s="52"/>
      <c r="B67" s="52"/>
      <c r="C67" s="48" t="s">
        <v>333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95"/>
      <c r="P67" s="95"/>
      <c r="Q67" s="42"/>
      <c r="R67" s="42"/>
      <c r="S67" s="42"/>
      <c r="T67" s="42"/>
      <c r="U67" s="42"/>
      <c r="V67" s="42"/>
      <c r="W67" s="42">
        <v>11</v>
      </c>
      <c r="X67" s="42"/>
      <c r="Y67" s="42"/>
      <c r="Z67" s="42"/>
      <c r="AA67" s="42"/>
      <c r="AB67" s="42"/>
      <c r="AC67" s="43">
        <f t="shared" si="1"/>
        <v>11</v>
      </c>
    </row>
    <row r="68" customHeight="1" spans="1:29">
      <c r="A68" s="52"/>
      <c r="B68" s="52" t="s">
        <v>283</v>
      </c>
      <c r="C68" s="87" t="s">
        <v>44</v>
      </c>
      <c r="D68" s="42">
        <v>0</v>
      </c>
      <c r="E68" s="42"/>
      <c r="F68" s="42"/>
      <c r="G68" s="42"/>
      <c r="H68" s="42"/>
      <c r="I68" s="42"/>
      <c r="J68" s="42"/>
      <c r="K68" s="42">
        <v>2</v>
      </c>
      <c r="L68" s="42"/>
      <c r="M68" s="42">
        <v>9</v>
      </c>
      <c r="N68" s="42"/>
      <c r="O68" s="95">
        <v>7</v>
      </c>
      <c r="P68" s="95"/>
      <c r="Q68" s="42"/>
      <c r="R68" s="42"/>
      <c r="S68" s="42">
        <v>2</v>
      </c>
      <c r="T68" s="42">
        <v>14</v>
      </c>
      <c r="U68" s="42"/>
      <c r="V68" s="42">
        <v>12</v>
      </c>
      <c r="W68" s="42">
        <v>4</v>
      </c>
      <c r="X68" s="42"/>
      <c r="Y68" s="42">
        <v>2</v>
      </c>
      <c r="Z68" s="42"/>
      <c r="AA68" s="42">
        <v>4</v>
      </c>
      <c r="AB68" s="42"/>
      <c r="AC68" s="43">
        <f t="shared" si="1"/>
        <v>4</v>
      </c>
    </row>
    <row r="69" customHeight="1" spans="1:29">
      <c r="A69" s="52"/>
      <c r="B69" s="52"/>
      <c r="C69" s="87" t="s">
        <v>111</v>
      </c>
      <c r="D69" s="42">
        <v>0</v>
      </c>
      <c r="E69" s="42"/>
      <c r="F69" s="42"/>
      <c r="G69" s="42"/>
      <c r="H69" s="42"/>
      <c r="I69" s="42"/>
      <c r="J69" s="42"/>
      <c r="K69" s="42">
        <v>8</v>
      </c>
      <c r="L69" s="42"/>
      <c r="M69" s="42">
        <v>7</v>
      </c>
      <c r="N69" s="42"/>
      <c r="O69" s="95">
        <v>9</v>
      </c>
      <c r="P69" s="95"/>
      <c r="Q69" s="73"/>
      <c r="R69" s="42"/>
      <c r="S69" s="42">
        <v>9</v>
      </c>
      <c r="T69" s="42"/>
      <c r="U69" s="42">
        <v>8</v>
      </c>
      <c r="V69" s="42"/>
      <c r="W69" s="42">
        <v>6</v>
      </c>
      <c r="X69" s="42">
        <v>1</v>
      </c>
      <c r="Y69" s="42">
        <v>2</v>
      </c>
      <c r="Z69" s="42">
        <v>2</v>
      </c>
      <c r="AA69" s="42">
        <v>4</v>
      </c>
      <c r="AB69" s="42">
        <v>2</v>
      </c>
      <c r="AC69" s="43">
        <f t="shared" si="1"/>
        <v>48</v>
      </c>
    </row>
    <row r="70" customHeight="1" spans="1:29">
      <c r="A70" s="52"/>
      <c r="B70" s="52"/>
      <c r="C70" s="48" t="s">
        <v>284</v>
      </c>
      <c r="D70" s="42">
        <v>0</v>
      </c>
      <c r="E70" s="42">
        <v>2</v>
      </c>
      <c r="F70" s="42"/>
      <c r="G70" s="42"/>
      <c r="H70" s="42"/>
      <c r="I70" s="42"/>
      <c r="J70" s="42"/>
      <c r="K70" s="42">
        <v>12</v>
      </c>
      <c r="L70" s="42"/>
      <c r="M70" s="42">
        <v>8</v>
      </c>
      <c r="N70" s="42"/>
      <c r="O70" s="95">
        <v>9</v>
      </c>
      <c r="P70" s="95"/>
      <c r="Q70" s="42"/>
      <c r="R70" s="42"/>
      <c r="S70" s="42">
        <v>4</v>
      </c>
      <c r="T70" s="42">
        <v>2</v>
      </c>
      <c r="U70" s="42">
        <v>5</v>
      </c>
      <c r="V70" s="42">
        <v>2</v>
      </c>
      <c r="W70" s="42">
        <v>4</v>
      </c>
      <c r="X70" s="42">
        <v>1</v>
      </c>
      <c r="Y70" s="42"/>
      <c r="Z70" s="42"/>
      <c r="AA70" s="42">
        <v>2</v>
      </c>
      <c r="AB70" s="42"/>
      <c r="AC70" s="43">
        <f t="shared" si="1"/>
        <v>41</v>
      </c>
    </row>
    <row r="71" customHeight="1" spans="1:29">
      <c r="A71" s="52"/>
      <c r="B71" s="52"/>
      <c r="C71" s="48" t="s">
        <v>285</v>
      </c>
      <c r="D71" s="42">
        <v>0</v>
      </c>
      <c r="E71" s="42"/>
      <c r="F71" s="42"/>
      <c r="G71" s="42"/>
      <c r="H71" s="42"/>
      <c r="I71" s="42"/>
      <c r="J71" s="42"/>
      <c r="K71" s="42">
        <v>12</v>
      </c>
      <c r="L71" s="42"/>
      <c r="M71" s="42">
        <v>10</v>
      </c>
      <c r="N71" s="42"/>
      <c r="O71" s="95">
        <v>4</v>
      </c>
      <c r="P71" s="95"/>
      <c r="Q71" s="42"/>
      <c r="R71" s="42"/>
      <c r="S71" s="42">
        <v>4</v>
      </c>
      <c r="T71" s="42">
        <v>2</v>
      </c>
      <c r="U71" s="42">
        <v>2</v>
      </c>
      <c r="V71" s="42"/>
      <c r="W71" s="42">
        <v>5</v>
      </c>
      <c r="X71" s="42"/>
      <c r="Y71" s="42">
        <v>8</v>
      </c>
      <c r="Z71" s="42"/>
      <c r="AA71" s="42">
        <v>8</v>
      </c>
      <c r="AB71" s="42"/>
      <c r="AC71" s="43">
        <f t="shared" si="1"/>
        <v>51</v>
      </c>
    </row>
    <row r="72" customHeight="1" spans="1:29">
      <c r="A72" s="52"/>
      <c r="B72" s="52"/>
      <c r="C72" s="48" t="s">
        <v>286</v>
      </c>
      <c r="D72" s="42">
        <v>0</v>
      </c>
      <c r="E72" s="42"/>
      <c r="F72" s="42"/>
      <c r="G72" s="42"/>
      <c r="H72" s="42"/>
      <c r="I72" s="42"/>
      <c r="J72" s="42"/>
      <c r="K72" s="42">
        <v>9</v>
      </c>
      <c r="L72" s="42"/>
      <c r="M72" s="42">
        <v>5</v>
      </c>
      <c r="N72" s="42"/>
      <c r="O72" s="95">
        <v>5</v>
      </c>
      <c r="P72" s="95"/>
      <c r="Q72" s="42"/>
      <c r="R72" s="42"/>
      <c r="S72" s="42">
        <v>4</v>
      </c>
      <c r="T72" s="42"/>
      <c r="U72" s="42">
        <v>6</v>
      </c>
      <c r="V72" s="42">
        <v>5</v>
      </c>
      <c r="W72" s="42">
        <v>4</v>
      </c>
      <c r="X72" s="42">
        <v>3.5</v>
      </c>
      <c r="Y72" s="42">
        <v>4</v>
      </c>
      <c r="Z72" s="42"/>
      <c r="AA72" s="42">
        <v>4</v>
      </c>
      <c r="AB72" s="42"/>
      <c r="AC72" s="43">
        <f t="shared" ref="AC72:AC101" si="2">D72+E72-F72+G72-H72+I72-J72+K72-L72+M72-N72+O72-P72+Q72-R72+S72-T72+U72-V72+W72-X72+Y72-Z72+AA72-AB72</f>
        <v>32.5</v>
      </c>
    </row>
    <row r="73" customHeight="1" spans="1:29">
      <c r="A73" s="52"/>
      <c r="B73" s="52" t="s">
        <v>287</v>
      </c>
      <c r="C73" s="48" t="s">
        <v>110</v>
      </c>
      <c r="D73" s="42">
        <v>0</v>
      </c>
      <c r="E73" s="42">
        <v>3</v>
      </c>
      <c r="F73" s="42"/>
      <c r="G73" s="42"/>
      <c r="H73" s="42"/>
      <c r="I73" s="42"/>
      <c r="J73" s="42"/>
      <c r="K73" s="42">
        <v>4</v>
      </c>
      <c r="L73" s="42"/>
      <c r="M73" s="42">
        <v>4</v>
      </c>
      <c r="N73" s="42"/>
      <c r="O73" s="95">
        <v>4</v>
      </c>
      <c r="P73" s="95"/>
      <c r="Q73" s="42"/>
      <c r="R73" s="42"/>
      <c r="S73" s="42">
        <v>2</v>
      </c>
      <c r="T73" s="42"/>
      <c r="U73" s="42">
        <v>4</v>
      </c>
      <c r="V73" s="42"/>
      <c r="W73" s="42">
        <v>7</v>
      </c>
      <c r="X73" s="42"/>
      <c r="Y73" s="42">
        <v>4</v>
      </c>
      <c r="Z73" s="42">
        <v>5</v>
      </c>
      <c r="AA73" s="42">
        <v>4</v>
      </c>
      <c r="AB73" s="42">
        <v>3</v>
      </c>
      <c r="AC73" s="43">
        <f t="shared" si="2"/>
        <v>28</v>
      </c>
    </row>
    <row r="74" customHeight="1" spans="1:29">
      <c r="A74" s="52"/>
      <c r="B74" s="52"/>
      <c r="C74" s="48" t="s">
        <v>108</v>
      </c>
      <c r="D74" s="42">
        <v>0</v>
      </c>
      <c r="E74" s="42">
        <v>2</v>
      </c>
      <c r="F74" s="42"/>
      <c r="G74" s="42"/>
      <c r="H74" s="42"/>
      <c r="I74" s="42"/>
      <c r="J74" s="42"/>
      <c r="K74" s="42">
        <v>6</v>
      </c>
      <c r="L74" s="42"/>
      <c r="M74" s="42">
        <v>3</v>
      </c>
      <c r="N74" s="42"/>
      <c r="O74" s="95">
        <v>5</v>
      </c>
      <c r="P74" s="95">
        <v>10</v>
      </c>
      <c r="Q74" s="42"/>
      <c r="R74" s="42"/>
      <c r="S74" s="42">
        <v>8</v>
      </c>
      <c r="T74" s="42">
        <v>3</v>
      </c>
      <c r="U74" s="42">
        <v>6</v>
      </c>
      <c r="V74" s="42">
        <v>3</v>
      </c>
      <c r="W74" s="42">
        <v>6</v>
      </c>
      <c r="X74" s="42">
        <v>2.5</v>
      </c>
      <c r="Y74" s="42">
        <v>4</v>
      </c>
      <c r="Z74" s="42"/>
      <c r="AA74" s="42">
        <v>2</v>
      </c>
      <c r="AB74" s="42">
        <v>5</v>
      </c>
      <c r="AC74" s="43">
        <f t="shared" si="2"/>
        <v>18.5</v>
      </c>
    </row>
    <row r="75" customHeight="1" spans="1:29">
      <c r="A75" s="52"/>
      <c r="B75" s="52"/>
      <c r="C75" s="48" t="s">
        <v>231</v>
      </c>
      <c r="D75" s="42">
        <v>0</v>
      </c>
      <c r="E75" s="42">
        <v>8</v>
      </c>
      <c r="F75" s="42"/>
      <c r="G75" s="42"/>
      <c r="H75" s="42"/>
      <c r="I75" s="42"/>
      <c r="J75" s="42"/>
      <c r="K75" s="42">
        <v>2</v>
      </c>
      <c r="L75" s="42"/>
      <c r="M75" s="42">
        <v>5</v>
      </c>
      <c r="N75" s="42">
        <v>2</v>
      </c>
      <c r="O75" s="95">
        <v>2</v>
      </c>
      <c r="P75" s="95">
        <v>4</v>
      </c>
      <c r="Q75" s="42"/>
      <c r="R75" s="42"/>
      <c r="S75" s="42">
        <v>9</v>
      </c>
      <c r="T75" s="42"/>
      <c r="U75" s="42">
        <v>6</v>
      </c>
      <c r="V75" s="42"/>
      <c r="W75" s="42">
        <v>22</v>
      </c>
      <c r="X75" s="42"/>
      <c r="Y75" s="42">
        <v>6</v>
      </c>
      <c r="Z75" s="42"/>
      <c r="AA75" s="42">
        <v>8</v>
      </c>
      <c r="AB75" s="42"/>
      <c r="AC75" s="43">
        <f t="shared" si="2"/>
        <v>62</v>
      </c>
    </row>
    <row r="76" customHeight="1" spans="1:29">
      <c r="A76" s="52"/>
      <c r="B76" s="52"/>
      <c r="C76" s="48" t="s">
        <v>288</v>
      </c>
      <c r="D76" s="42">
        <v>0</v>
      </c>
      <c r="E76" s="42">
        <v>9</v>
      </c>
      <c r="F76" s="42"/>
      <c r="G76" s="42"/>
      <c r="H76" s="42"/>
      <c r="I76" s="42">
        <v>2</v>
      </c>
      <c r="J76" s="42"/>
      <c r="K76" s="42">
        <v>5</v>
      </c>
      <c r="L76" s="42"/>
      <c r="M76" s="42">
        <v>5</v>
      </c>
      <c r="N76" s="42"/>
      <c r="O76" s="95"/>
      <c r="P76" s="95">
        <v>4</v>
      </c>
      <c r="Q76" s="42"/>
      <c r="R76" s="42"/>
      <c r="S76" s="42">
        <v>9</v>
      </c>
      <c r="T76" s="42"/>
      <c r="U76" s="42">
        <v>4</v>
      </c>
      <c r="V76" s="42"/>
      <c r="W76" s="42">
        <v>1</v>
      </c>
      <c r="X76" s="42"/>
      <c r="Y76" s="42">
        <v>7</v>
      </c>
      <c r="Z76" s="42"/>
      <c r="AA76" s="42">
        <v>2</v>
      </c>
      <c r="AB76" s="42"/>
      <c r="AC76" s="43">
        <f t="shared" si="2"/>
        <v>40</v>
      </c>
    </row>
    <row r="77" customHeight="1" spans="1:29">
      <c r="A77" s="52"/>
      <c r="B77" s="52"/>
      <c r="C77" s="48" t="s">
        <v>289</v>
      </c>
      <c r="D77" s="42">
        <v>0</v>
      </c>
      <c r="E77" s="42"/>
      <c r="F77" s="42"/>
      <c r="G77" s="42"/>
      <c r="H77" s="42"/>
      <c r="I77" s="42">
        <v>4</v>
      </c>
      <c r="J77" s="42"/>
      <c r="K77" s="42">
        <v>3</v>
      </c>
      <c r="L77" s="42"/>
      <c r="M77" s="42"/>
      <c r="N77" s="42">
        <v>3</v>
      </c>
      <c r="O77" s="95"/>
      <c r="P77" s="95">
        <v>4</v>
      </c>
      <c r="Q77" s="42"/>
      <c r="R77" s="42"/>
      <c r="S77" s="42">
        <v>5</v>
      </c>
      <c r="T77" s="42">
        <v>2</v>
      </c>
      <c r="U77" s="42">
        <v>4</v>
      </c>
      <c r="V77" s="42"/>
      <c r="W77" s="42">
        <v>5</v>
      </c>
      <c r="X77" s="42">
        <v>1</v>
      </c>
      <c r="Y77" s="42">
        <v>2</v>
      </c>
      <c r="Z77" s="42">
        <v>2</v>
      </c>
      <c r="AA77" s="42">
        <v>4</v>
      </c>
      <c r="AB77" s="42">
        <v>10</v>
      </c>
      <c r="AC77" s="43">
        <f t="shared" si="2"/>
        <v>5</v>
      </c>
    </row>
    <row r="78" customHeight="1" spans="1:29">
      <c r="A78" s="52"/>
      <c r="B78" s="52"/>
      <c r="C78" s="48" t="s">
        <v>290</v>
      </c>
      <c r="D78" s="42">
        <v>0</v>
      </c>
      <c r="E78" s="42">
        <v>9</v>
      </c>
      <c r="F78" s="42"/>
      <c r="G78" s="42"/>
      <c r="H78" s="42"/>
      <c r="I78" s="42"/>
      <c r="J78" s="42"/>
      <c r="K78" s="42">
        <v>7</v>
      </c>
      <c r="L78" s="42"/>
      <c r="M78" s="42">
        <v>4</v>
      </c>
      <c r="N78" s="42"/>
      <c r="O78" s="95"/>
      <c r="P78" s="95"/>
      <c r="Q78" s="42"/>
      <c r="R78" s="42"/>
      <c r="S78" s="42">
        <v>7</v>
      </c>
      <c r="T78" s="42">
        <v>2</v>
      </c>
      <c r="U78" s="42">
        <v>6</v>
      </c>
      <c r="V78" s="42">
        <v>3</v>
      </c>
      <c r="W78" s="42">
        <v>2</v>
      </c>
      <c r="X78" s="42"/>
      <c r="Y78" s="42">
        <v>7</v>
      </c>
      <c r="Z78" s="42"/>
      <c r="AA78" s="42">
        <v>6</v>
      </c>
      <c r="AB78" s="42"/>
      <c r="AC78" s="43">
        <f t="shared" si="2"/>
        <v>43</v>
      </c>
    </row>
    <row r="79" customHeight="1" spans="1:29">
      <c r="A79" s="52"/>
      <c r="B79" s="52"/>
      <c r="C79" s="48" t="s">
        <v>291</v>
      </c>
      <c r="D79" s="42">
        <v>0</v>
      </c>
      <c r="E79" s="42">
        <v>2</v>
      </c>
      <c r="F79" s="42"/>
      <c r="G79" s="42"/>
      <c r="H79" s="42"/>
      <c r="I79" s="42">
        <v>2</v>
      </c>
      <c r="J79" s="42"/>
      <c r="K79" s="42">
        <v>2</v>
      </c>
      <c r="L79" s="42">
        <v>5</v>
      </c>
      <c r="M79" s="42"/>
      <c r="N79" s="42">
        <v>1</v>
      </c>
      <c r="O79" s="95">
        <v>9</v>
      </c>
      <c r="P79" s="95"/>
      <c r="Q79" s="42"/>
      <c r="R79" s="42"/>
      <c r="S79" s="42">
        <v>9</v>
      </c>
      <c r="T79" s="42"/>
      <c r="U79" s="42">
        <v>5</v>
      </c>
      <c r="V79" s="42">
        <v>4</v>
      </c>
      <c r="W79" s="42"/>
      <c r="X79" s="42"/>
      <c r="Y79" s="42">
        <v>5</v>
      </c>
      <c r="Z79" s="42">
        <v>1</v>
      </c>
      <c r="AA79" s="42">
        <v>6</v>
      </c>
      <c r="AB79" s="42"/>
      <c r="AC79" s="43">
        <f t="shared" si="2"/>
        <v>29</v>
      </c>
    </row>
    <row r="80" customHeight="1" spans="1:29">
      <c r="A80" s="52"/>
      <c r="B80" s="52"/>
      <c r="C80" s="48" t="s">
        <v>334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95"/>
      <c r="P80" s="95"/>
      <c r="Q80" s="42"/>
      <c r="R80" s="42"/>
      <c r="S80" s="42">
        <v>2</v>
      </c>
      <c r="T80" s="42"/>
      <c r="U80" s="42">
        <v>4</v>
      </c>
      <c r="V80" s="42">
        <v>6</v>
      </c>
      <c r="W80" s="42">
        <v>4</v>
      </c>
      <c r="X80" s="42"/>
      <c r="Y80" s="42">
        <v>6</v>
      </c>
      <c r="Z80" s="42">
        <v>1</v>
      </c>
      <c r="AA80" s="42">
        <v>3</v>
      </c>
      <c r="AB80" s="42">
        <v>3</v>
      </c>
      <c r="AC80" s="43">
        <f t="shared" si="2"/>
        <v>9</v>
      </c>
    </row>
    <row r="81" customHeight="1" spans="1:29">
      <c r="A81" s="52"/>
      <c r="B81" s="52"/>
      <c r="C81" s="87" t="s">
        <v>223</v>
      </c>
      <c r="D81" s="42">
        <v>0</v>
      </c>
      <c r="E81" s="42">
        <v>5</v>
      </c>
      <c r="F81" s="42"/>
      <c r="G81" s="42"/>
      <c r="H81" s="42"/>
      <c r="I81" s="42">
        <v>4</v>
      </c>
      <c r="J81" s="42"/>
      <c r="K81" s="42">
        <v>11</v>
      </c>
      <c r="L81" s="42"/>
      <c r="M81" s="42">
        <v>5</v>
      </c>
      <c r="N81" s="42">
        <v>7</v>
      </c>
      <c r="O81" s="95">
        <v>4</v>
      </c>
      <c r="P81" s="95">
        <v>1</v>
      </c>
      <c r="Q81" s="42">
        <v>2</v>
      </c>
      <c r="R81" s="42"/>
      <c r="S81" s="42">
        <v>8</v>
      </c>
      <c r="T81" s="42">
        <v>1</v>
      </c>
      <c r="U81" s="42">
        <v>6</v>
      </c>
      <c r="V81" s="42">
        <v>1</v>
      </c>
      <c r="W81" s="42">
        <v>6</v>
      </c>
      <c r="X81" s="42"/>
      <c r="Y81" s="42"/>
      <c r="Z81" s="42">
        <v>3</v>
      </c>
      <c r="AA81" s="42">
        <v>6</v>
      </c>
      <c r="AB81" s="42">
        <v>2</v>
      </c>
      <c r="AC81" s="43">
        <f t="shared" si="2"/>
        <v>42</v>
      </c>
    </row>
    <row r="82" customHeight="1" spans="1:29">
      <c r="A82" s="52" t="s">
        <v>178</v>
      </c>
      <c r="B82" s="52"/>
      <c r="C82" s="86" t="s">
        <v>60</v>
      </c>
      <c r="D82" s="42">
        <v>0</v>
      </c>
      <c r="E82" s="42"/>
      <c r="F82" s="42">
        <v>0</v>
      </c>
      <c r="G82" s="42"/>
      <c r="H82" s="42"/>
      <c r="I82" s="42"/>
      <c r="J82" s="42"/>
      <c r="K82" s="42"/>
      <c r="L82" s="42"/>
      <c r="M82" s="42"/>
      <c r="N82" s="42"/>
      <c r="O82" s="95"/>
      <c r="P82" s="95"/>
      <c r="Q82" s="42"/>
      <c r="R82" s="42"/>
      <c r="S82" s="42"/>
      <c r="T82" s="42"/>
      <c r="U82" s="42"/>
      <c r="V82" s="42"/>
      <c r="W82" s="42"/>
      <c r="X82" s="73"/>
      <c r="Y82" s="42"/>
      <c r="Z82" s="42"/>
      <c r="AA82" s="42"/>
      <c r="AB82" s="42"/>
      <c r="AC82" s="43">
        <f t="shared" si="2"/>
        <v>0</v>
      </c>
    </row>
    <row r="83" ht="42.95" customHeight="1" spans="1:30">
      <c r="A83" s="52"/>
      <c r="B83" s="52"/>
      <c r="C83" s="99" t="s">
        <v>124</v>
      </c>
      <c r="D83" s="42">
        <v>0</v>
      </c>
      <c r="E83" s="42"/>
      <c r="F83" s="42">
        <v>0</v>
      </c>
      <c r="G83" s="42"/>
      <c r="H83" s="42"/>
      <c r="I83" s="42"/>
      <c r="J83" s="42"/>
      <c r="K83" s="42"/>
      <c r="L83" s="42">
        <v>0.5</v>
      </c>
      <c r="M83" s="42"/>
      <c r="N83" s="42"/>
      <c r="O83" s="95"/>
      <c r="P83" s="95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>
        <v>0.5</v>
      </c>
      <c r="AC83" s="43">
        <f t="shared" si="2"/>
        <v>-1</v>
      </c>
      <c r="AD83" s="98" t="s">
        <v>335</v>
      </c>
    </row>
    <row r="84" customHeight="1" spans="1:29">
      <c r="A84" s="52"/>
      <c r="B84" s="52"/>
      <c r="C84" s="100" t="s">
        <v>127</v>
      </c>
      <c r="D84" s="42">
        <v>0</v>
      </c>
      <c r="E84" s="42"/>
      <c r="F84" s="42">
        <v>0</v>
      </c>
      <c r="G84" s="42"/>
      <c r="H84" s="42"/>
      <c r="I84" s="42"/>
      <c r="J84" s="42"/>
      <c r="K84" s="42"/>
      <c r="L84" s="42"/>
      <c r="M84" s="42"/>
      <c r="N84" s="42"/>
      <c r="O84" s="95"/>
      <c r="P84" s="95">
        <v>1</v>
      </c>
      <c r="Q84" s="42"/>
      <c r="R84" s="42"/>
      <c r="S84" s="42"/>
      <c r="T84" s="42"/>
      <c r="U84" s="42"/>
      <c r="V84" s="42">
        <v>3</v>
      </c>
      <c r="W84" s="42"/>
      <c r="X84" s="42"/>
      <c r="Y84" s="42"/>
      <c r="Z84" s="42">
        <v>0.5</v>
      </c>
      <c r="AA84" s="42"/>
      <c r="AB84" s="42">
        <v>0.5</v>
      </c>
      <c r="AC84" s="43">
        <f t="shared" si="2"/>
        <v>-5</v>
      </c>
    </row>
    <row r="85" customHeight="1" spans="1:29">
      <c r="A85" s="52"/>
      <c r="B85" s="52"/>
      <c r="C85" s="99" t="s">
        <v>236</v>
      </c>
      <c r="D85" s="42">
        <v>0</v>
      </c>
      <c r="E85" s="42"/>
      <c r="F85" s="42">
        <v>1</v>
      </c>
      <c r="G85" s="42"/>
      <c r="H85" s="42">
        <v>1.5</v>
      </c>
      <c r="I85" s="42"/>
      <c r="J85" s="42"/>
      <c r="K85" s="42"/>
      <c r="L85" s="42"/>
      <c r="M85" s="42"/>
      <c r="N85" s="42"/>
      <c r="O85" s="95"/>
      <c r="P85" s="95">
        <v>1</v>
      </c>
      <c r="Q85" s="42"/>
      <c r="R85" s="42"/>
      <c r="S85" s="42"/>
      <c r="T85" s="42">
        <v>1</v>
      </c>
      <c r="U85" s="42"/>
      <c r="V85" s="42">
        <v>1</v>
      </c>
      <c r="W85" s="42"/>
      <c r="X85" s="42">
        <v>1</v>
      </c>
      <c r="Y85" s="42"/>
      <c r="Z85" s="42">
        <v>1</v>
      </c>
      <c r="AA85" s="42"/>
      <c r="AB85" s="42"/>
      <c r="AC85" s="43">
        <f t="shared" si="2"/>
        <v>-7.5</v>
      </c>
    </row>
    <row r="86" customHeight="1" spans="1:29">
      <c r="A86" s="52"/>
      <c r="B86" s="52"/>
      <c r="C86" s="100" t="s">
        <v>199</v>
      </c>
      <c r="D86" s="42">
        <v>0</v>
      </c>
      <c r="E86" s="42"/>
      <c r="F86" s="42">
        <v>1</v>
      </c>
      <c r="G86" s="42"/>
      <c r="H86" s="42"/>
      <c r="I86" s="42"/>
      <c r="J86" s="42"/>
      <c r="K86" s="42"/>
      <c r="L86" s="42"/>
      <c r="M86" s="42"/>
      <c r="N86" s="42"/>
      <c r="O86" s="95"/>
      <c r="P86" s="95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3">
        <f t="shared" si="2"/>
        <v>-1</v>
      </c>
    </row>
    <row r="87" customHeight="1" spans="1:29">
      <c r="A87" s="52"/>
      <c r="B87" s="52"/>
      <c r="C87" s="99" t="s">
        <v>237</v>
      </c>
      <c r="D87" s="42">
        <v>0</v>
      </c>
      <c r="E87" s="42"/>
      <c r="F87" s="42"/>
      <c r="G87" s="42"/>
      <c r="H87" s="42"/>
      <c r="I87" s="42"/>
      <c r="J87" s="42">
        <v>1</v>
      </c>
      <c r="K87" s="42"/>
      <c r="L87" s="42"/>
      <c r="M87" s="42"/>
      <c r="N87" s="42">
        <v>1</v>
      </c>
      <c r="O87" s="95"/>
      <c r="P87" s="95">
        <v>2</v>
      </c>
      <c r="Q87" s="42"/>
      <c r="R87" s="42">
        <v>1</v>
      </c>
      <c r="S87" s="42"/>
      <c r="T87" s="42"/>
      <c r="U87" s="42"/>
      <c r="V87" s="42"/>
      <c r="W87" s="42"/>
      <c r="X87" s="42"/>
      <c r="Y87" s="42"/>
      <c r="Z87" s="42">
        <v>1</v>
      </c>
      <c r="AA87" s="42"/>
      <c r="AB87" s="42"/>
      <c r="AC87" s="43">
        <f t="shared" si="2"/>
        <v>-6</v>
      </c>
    </row>
    <row r="88" customHeight="1" spans="1:30">
      <c r="A88" s="52"/>
      <c r="B88" s="52"/>
      <c r="C88" s="100" t="s">
        <v>238</v>
      </c>
      <c r="D88" s="42">
        <v>0</v>
      </c>
      <c r="E88" s="42"/>
      <c r="F88" s="42"/>
      <c r="G88" s="42"/>
      <c r="H88" s="42"/>
      <c r="I88" s="42"/>
      <c r="J88" s="42">
        <v>0.5</v>
      </c>
      <c r="K88" s="42"/>
      <c r="L88" s="42"/>
      <c r="M88" s="42"/>
      <c r="N88" s="42"/>
      <c r="O88" s="95"/>
      <c r="P88" s="95">
        <v>1</v>
      </c>
      <c r="Q88" s="42"/>
      <c r="R88" s="42"/>
      <c r="S88" s="42"/>
      <c r="T88" s="42"/>
      <c r="U88" s="42"/>
      <c r="V88" s="42"/>
      <c r="W88" s="42"/>
      <c r="X88" s="42">
        <v>0.5</v>
      </c>
      <c r="Y88" s="42"/>
      <c r="Z88" s="42">
        <v>1</v>
      </c>
      <c r="AA88" s="42"/>
      <c r="AB88" s="42"/>
      <c r="AC88" s="43">
        <f t="shared" si="2"/>
        <v>-3</v>
      </c>
      <c r="AD88" t="s">
        <v>322</v>
      </c>
    </row>
    <row r="89" customHeight="1" spans="1:29">
      <c r="A89" s="52"/>
      <c r="B89" s="52"/>
      <c r="C89" s="99" t="s">
        <v>293</v>
      </c>
      <c r="D89" s="42">
        <v>0</v>
      </c>
      <c r="E89" s="101"/>
      <c r="F89" s="42">
        <v>4</v>
      </c>
      <c r="G89" s="42"/>
      <c r="H89" s="42"/>
      <c r="I89" s="42"/>
      <c r="J89" s="42"/>
      <c r="K89" s="42"/>
      <c r="L89" s="42"/>
      <c r="M89" s="42"/>
      <c r="N89" s="42">
        <v>0.5</v>
      </c>
      <c r="O89" s="95"/>
      <c r="P89" s="95"/>
      <c r="Q89" s="42"/>
      <c r="R89" s="42"/>
      <c r="S89" s="42"/>
      <c r="T89" s="42">
        <v>1</v>
      </c>
      <c r="U89" s="42"/>
      <c r="V89" s="42"/>
      <c r="W89" s="42"/>
      <c r="X89" s="42"/>
      <c r="Y89" s="42"/>
      <c r="Z89" s="42"/>
      <c r="AA89" s="42"/>
      <c r="AB89" s="42"/>
      <c r="AC89" s="43">
        <f t="shared" si="2"/>
        <v>-5.5</v>
      </c>
    </row>
    <row r="90" customHeight="1" spans="1:29">
      <c r="A90" s="52"/>
      <c r="B90" s="52"/>
      <c r="C90" s="100" t="s">
        <v>294</v>
      </c>
      <c r="D90" s="42">
        <v>0</v>
      </c>
      <c r="E90" s="42"/>
      <c r="F90" s="42"/>
      <c r="G90" s="42"/>
      <c r="H90" s="42"/>
      <c r="I90" s="42"/>
      <c r="J90" s="42">
        <v>1</v>
      </c>
      <c r="K90" s="42"/>
      <c r="L90" s="42"/>
      <c r="M90" s="42"/>
      <c r="N90" s="42">
        <v>1</v>
      </c>
      <c r="O90" s="95"/>
      <c r="P90" s="95"/>
      <c r="Q90" s="42"/>
      <c r="R90" s="42"/>
      <c r="S90" s="42"/>
      <c r="T90" s="42">
        <v>0.5</v>
      </c>
      <c r="U90" s="42"/>
      <c r="V90" s="42"/>
      <c r="W90" s="42"/>
      <c r="X90" s="42">
        <v>0.5</v>
      </c>
      <c r="Y90" s="42"/>
      <c r="Z90" s="42"/>
      <c r="AA90" s="42"/>
      <c r="AB90" s="42"/>
      <c r="AC90" s="43">
        <f t="shared" si="2"/>
        <v>-3</v>
      </c>
    </row>
    <row r="91" customHeight="1" spans="1:29">
      <c r="A91" s="55" t="s">
        <v>296</v>
      </c>
      <c r="B91" s="55"/>
      <c r="C91" s="48" t="s">
        <v>81</v>
      </c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95"/>
      <c r="P91" s="95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3">
        <f t="shared" si="2"/>
        <v>0</v>
      </c>
    </row>
    <row r="92" customHeight="1" spans="1:29">
      <c r="A92" s="55"/>
      <c r="B92" s="55"/>
      <c r="C92" s="48" t="s">
        <v>68</v>
      </c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95"/>
      <c r="P92" s="95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3">
        <f t="shared" si="2"/>
        <v>0</v>
      </c>
    </row>
    <row r="93" customHeight="1" spans="1:30">
      <c r="A93" s="55"/>
      <c r="B93" s="55"/>
      <c r="C93" s="48" t="s">
        <v>122</v>
      </c>
      <c r="D93" s="42">
        <v>0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95"/>
      <c r="P93" s="95"/>
      <c r="Q93" s="42"/>
      <c r="R93" s="42"/>
      <c r="S93" s="42"/>
      <c r="T93" s="42"/>
      <c r="U93" s="42">
        <v>3</v>
      </c>
      <c r="V93" s="42"/>
      <c r="W93" s="42"/>
      <c r="X93" s="42"/>
      <c r="Y93" s="42">
        <v>1.5</v>
      </c>
      <c r="Z93" s="42"/>
      <c r="AA93" s="42"/>
      <c r="AB93" s="42"/>
      <c r="AC93" s="43">
        <f t="shared" si="2"/>
        <v>4.5</v>
      </c>
      <c r="AD93" t="s">
        <v>336</v>
      </c>
    </row>
    <row r="94" customHeight="1" spans="1:29">
      <c r="A94" s="55"/>
      <c r="B94" s="102"/>
      <c r="C94" s="87" t="s">
        <v>186</v>
      </c>
      <c r="D94" s="42">
        <v>0</v>
      </c>
      <c r="E94" s="42"/>
      <c r="F94" s="42"/>
      <c r="G94" s="42"/>
      <c r="H94" s="42"/>
      <c r="I94" s="42">
        <v>2</v>
      </c>
      <c r="J94" s="42"/>
      <c r="K94" s="42">
        <v>5</v>
      </c>
      <c r="L94" s="42"/>
      <c r="M94" s="42">
        <v>3</v>
      </c>
      <c r="N94" s="42"/>
      <c r="O94" s="95">
        <v>5</v>
      </c>
      <c r="P94" s="95"/>
      <c r="Q94" s="42">
        <v>8</v>
      </c>
      <c r="R94" s="42"/>
      <c r="S94" s="42">
        <v>2</v>
      </c>
      <c r="T94" s="42">
        <v>2</v>
      </c>
      <c r="U94" s="42"/>
      <c r="V94" s="42">
        <v>2</v>
      </c>
      <c r="W94" s="42">
        <v>1</v>
      </c>
      <c r="X94" s="42"/>
      <c r="Y94" s="42"/>
      <c r="Z94" s="42">
        <v>2.5</v>
      </c>
      <c r="AA94" s="42"/>
      <c r="AB94" s="42"/>
      <c r="AC94" s="43">
        <f t="shared" si="2"/>
        <v>19.5</v>
      </c>
    </row>
    <row r="95" customHeight="1" spans="1:29">
      <c r="A95" s="55"/>
      <c r="B95" s="103" t="s">
        <v>251</v>
      </c>
      <c r="C95" s="48" t="s">
        <v>40</v>
      </c>
      <c r="D95" s="42">
        <v>0</v>
      </c>
      <c r="E95" s="42">
        <v>2</v>
      </c>
      <c r="F95" s="42"/>
      <c r="G95" s="42"/>
      <c r="H95" s="42"/>
      <c r="I95" s="42">
        <v>6</v>
      </c>
      <c r="J95" s="42"/>
      <c r="K95" s="42">
        <v>8</v>
      </c>
      <c r="L95" s="42"/>
      <c r="M95" s="42"/>
      <c r="N95" s="42"/>
      <c r="O95" s="95"/>
      <c r="P95" s="95">
        <v>4</v>
      </c>
      <c r="Q95" s="42"/>
      <c r="R95" s="42"/>
      <c r="S95" s="42"/>
      <c r="T95" s="42">
        <v>3.5</v>
      </c>
      <c r="U95" s="42"/>
      <c r="V95" s="42">
        <v>2</v>
      </c>
      <c r="W95" s="42"/>
      <c r="X95" s="42"/>
      <c r="Y95" s="42">
        <v>4</v>
      </c>
      <c r="Z95" s="42"/>
      <c r="AA95" s="42"/>
      <c r="AB95" s="42">
        <v>1</v>
      </c>
      <c r="AC95" s="43">
        <f t="shared" si="2"/>
        <v>9.5</v>
      </c>
    </row>
    <row r="96" customHeight="1" spans="1:29">
      <c r="A96" s="55"/>
      <c r="B96" s="103"/>
      <c r="C96" s="87" t="s">
        <v>188</v>
      </c>
      <c r="D96" s="42">
        <v>0</v>
      </c>
      <c r="E96" s="42"/>
      <c r="F96" s="42"/>
      <c r="G96" s="42"/>
      <c r="H96" s="42"/>
      <c r="I96" s="42"/>
      <c r="J96" s="42"/>
      <c r="K96" s="42">
        <v>1</v>
      </c>
      <c r="L96" s="42">
        <v>1</v>
      </c>
      <c r="M96" s="42">
        <v>8</v>
      </c>
      <c r="N96" s="42">
        <v>1</v>
      </c>
      <c r="O96" s="95">
        <v>2</v>
      </c>
      <c r="P96" s="95"/>
      <c r="Q96" s="42"/>
      <c r="R96" s="42"/>
      <c r="S96" s="42"/>
      <c r="T96" s="42">
        <v>1</v>
      </c>
      <c r="U96" s="42">
        <v>6</v>
      </c>
      <c r="V96" s="42">
        <v>1.5</v>
      </c>
      <c r="W96" s="42">
        <v>18</v>
      </c>
      <c r="X96" s="42">
        <v>2</v>
      </c>
      <c r="Y96" s="42">
        <v>1</v>
      </c>
      <c r="Z96" s="42">
        <v>4</v>
      </c>
      <c r="AA96" s="42">
        <v>2</v>
      </c>
      <c r="AB96" s="42"/>
      <c r="AC96" s="43">
        <f t="shared" si="2"/>
        <v>27.5</v>
      </c>
    </row>
    <row r="97" customHeight="1" spans="1:29">
      <c r="A97" s="55"/>
      <c r="B97" s="103"/>
      <c r="C97" s="87" t="s">
        <v>205</v>
      </c>
      <c r="D97" s="42">
        <v>0</v>
      </c>
      <c r="E97" s="42"/>
      <c r="F97" s="42"/>
      <c r="G97" s="42"/>
      <c r="H97" s="42"/>
      <c r="I97" s="42">
        <v>2</v>
      </c>
      <c r="J97" s="42"/>
      <c r="K97" s="42">
        <v>12</v>
      </c>
      <c r="L97" s="42"/>
      <c r="M97" s="42">
        <v>10</v>
      </c>
      <c r="N97" s="42"/>
      <c r="O97" s="95"/>
      <c r="P97" s="95"/>
      <c r="Q97" s="42">
        <v>7</v>
      </c>
      <c r="R97" s="42"/>
      <c r="S97" s="42">
        <v>9</v>
      </c>
      <c r="T97" s="42"/>
      <c r="U97" s="42">
        <v>8</v>
      </c>
      <c r="V97" s="42"/>
      <c r="W97" s="42">
        <v>6</v>
      </c>
      <c r="X97" s="42"/>
      <c r="Y97" s="42">
        <v>8</v>
      </c>
      <c r="Z97" s="42"/>
      <c r="AA97" s="42">
        <v>4</v>
      </c>
      <c r="AB97" s="42">
        <v>1</v>
      </c>
      <c r="AC97" s="43">
        <f t="shared" si="2"/>
        <v>65</v>
      </c>
    </row>
    <row r="98" customHeight="1" spans="1:29">
      <c r="A98" s="55"/>
      <c r="B98" s="103"/>
      <c r="C98" s="87" t="s">
        <v>207</v>
      </c>
      <c r="D98" s="42">
        <v>0</v>
      </c>
      <c r="E98" s="42"/>
      <c r="F98" s="42"/>
      <c r="G98" s="42"/>
      <c r="H98" s="42"/>
      <c r="I98" s="42"/>
      <c r="J98" s="42"/>
      <c r="K98" s="42">
        <v>9</v>
      </c>
      <c r="L98" s="42"/>
      <c r="M98" s="42"/>
      <c r="N98" s="42"/>
      <c r="O98" s="95">
        <v>7</v>
      </c>
      <c r="P98" s="95"/>
      <c r="Q98" s="42">
        <v>3</v>
      </c>
      <c r="R98" s="42"/>
      <c r="S98" s="42"/>
      <c r="T98" s="42">
        <v>3</v>
      </c>
      <c r="U98" s="42">
        <v>5</v>
      </c>
      <c r="V98" s="42">
        <v>1</v>
      </c>
      <c r="W98" s="42">
        <v>5</v>
      </c>
      <c r="X98" s="42"/>
      <c r="Y98" s="42">
        <v>6</v>
      </c>
      <c r="Z98" s="42">
        <v>0.5</v>
      </c>
      <c r="AA98" s="42"/>
      <c r="AB98" s="42">
        <v>4</v>
      </c>
      <c r="AC98" s="43">
        <f t="shared" si="2"/>
        <v>26.5</v>
      </c>
    </row>
    <row r="99" customHeight="1" spans="1:29">
      <c r="A99" s="55"/>
      <c r="B99" s="103"/>
      <c r="C99" s="87" t="s">
        <v>206</v>
      </c>
      <c r="D99" s="42">
        <v>0</v>
      </c>
      <c r="E99" s="42">
        <v>2</v>
      </c>
      <c r="F99" s="42"/>
      <c r="G99" s="42"/>
      <c r="H99" s="42"/>
      <c r="I99" s="42"/>
      <c r="J99" s="42"/>
      <c r="K99" s="42"/>
      <c r="L99" s="42"/>
      <c r="M99" s="42">
        <v>9</v>
      </c>
      <c r="N99" s="42"/>
      <c r="O99" s="95">
        <v>4</v>
      </c>
      <c r="P99" s="95">
        <v>2</v>
      </c>
      <c r="Q99" s="42">
        <v>1</v>
      </c>
      <c r="R99" s="42">
        <v>1</v>
      </c>
      <c r="S99" s="42">
        <v>4</v>
      </c>
      <c r="T99" s="42">
        <v>1</v>
      </c>
      <c r="U99" s="42">
        <v>5</v>
      </c>
      <c r="V99" s="42">
        <v>2</v>
      </c>
      <c r="W99" s="42">
        <v>2</v>
      </c>
      <c r="X99" s="42">
        <v>3</v>
      </c>
      <c r="Y99" s="42">
        <v>6</v>
      </c>
      <c r="Z99" s="42"/>
      <c r="AA99" s="42">
        <v>1</v>
      </c>
      <c r="AB99" s="42">
        <v>4</v>
      </c>
      <c r="AC99" s="43">
        <f t="shared" si="2"/>
        <v>21</v>
      </c>
    </row>
    <row r="100" customHeight="1" spans="1:29">
      <c r="A100" s="55"/>
      <c r="B100" s="103"/>
      <c r="C100" s="87" t="s">
        <v>204</v>
      </c>
      <c r="D100" s="42">
        <v>0</v>
      </c>
      <c r="E100" s="42"/>
      <c r="F100" s="42"/>
      <c r="G100" s="42"/>
      <c r="H100" s="42"/>
      <c r="I100" s="42"/>
      <c r="J100" s="42"/>
      <c r="K100" s="42"/>
      <c r="L100" s="42">
        <v>2</v>
      </c>
      <c r="M100" s="42"/>
      <c r="N100" s="42"/>
      <c r="O100" s="95"/>
      <c r="P100" s="95"/>
      <c r="Q100" s="42"/>
      <c r="R100" s="42"/>
      <c r="S100" s="42">
        <v>4</v>
      </c>
      <c r="T100" s="42"/>
      <c r="U100" s="42">
        <v>1</v>
      </c>
      <c r="V100" s="42"/>
      <c r="W100" s="42">
        <v>1</v>
      </c>
      <c r="X100" s="42">
        <v>1</v>
      </c>
      <c r="Y100" s="42">
        <v>2</v>
      </c>
      <c r="Z100" s="42">
        <v>0.5</v>
      </c>
      <c r="AA100" s="42">
        <v>2</v>
      </c>
      <c r="AB100" s="42"/>
      <c r="AC100" s="43">
        <f t="shared" si="2"/>
        <v>6.5</v>
      </c>
    </row>
    <row r="101" customHeight="1" spans="1:29">
      <c r="A101" s="55"/>
      <c r="B101" s="103"/>
      <c r="C101" s="104" t="s">
        <v>253</v>
      </c>
      <c r="D101" s="42">
        <v>0</v>
      </c>
      <c r="E101" s="105"/>
      <c r="F101" s="105"/>
      <c r="G101" s="105"/>
      <c r="H101" s="105"/>
      <c r="I101" s="105"/>
      <c r="J101" s="105"/>
      <c r="K101" s="105"/>
      <c r="L101" s="105">
        <v>2</v>
      </c>
      <c r="M101" s="105"/>
      <c r="N101" s="105"/>
      <c r="O101" s="111">
        <v>11</v>
      </c>
      <c r="P101" s="111"/>
      <c r="Q101" s="105">
        <v>9</v>
      </c>
      <c r="R101" s="105"/>
      <c r="S101" s="105">
        <v>7</v>
      </c>
      <c r="T101" s="105"/>
      <c r="U101" s="105">
        <v>5</v>
      </c>
      <c r="V101" s="105">
        <v>4</v>
      </c>
      <c r="W101" s="105">
        <v>4</v>
      </c>
      <c r="X101" s="105">
        <v>3</v>
      </c>
      <c r="Y101" s="105">
        <v>6</v>
      </c>
      <c r="Z101" s="105">
        <v>3</v>
      </c>
      <c r="AA101" s="105">
        <v>2</v>
      </c>
      <c r="AB101" s="105">
        <v>8</v>
      </c>
      <c r="AC101" s="43">
        <f t="shared" si="2"/>
        <v>24</v>
      </c>
    </row>
    <row r="102" customHeight="1" spans="1:29">
      <c r="A102" s="55"/>
      <c r="B102" s="103"/>
      <c r="C102" s="104" t="s">
        <v>254</v>
      </c>
      <c r="D102" s="42">
        <v>0</v>
      </c>
      <c r="E102" s="105"/>
      <c r="F102" s="105"/>
      <c r="G102" s="105"/>
      <c r="H102" s="105"/>
      <c r="I102" s="105">
        <v>8</v>
      </c>
      <c r="J102" s="105"/>
      <c r="K102" s="105">
        <v>12</v>
      </c>
      <c r="L102" s="105"/>
      <c r="M102" s="105">
        <v>5</v>
      </c>
      <c r="N102" s="105"/>
      <c r="O102" s="111">
        <v>11</v>
      </c>
      <c r="P102" s="111"/>
      <c r="Q102" s="105"/>
      <c r="R102" s="105"/>
      <c r="S102" s="105">
        <v>7</v>
      </c>
      <c r="T102" s="105">
        <v>2</v>
      </c>
      <c r="U102" s="105">
        <v>2</v>
      </c>
      <c r="V102" s="105">
        <v>2</v>
      </c>
      <c r="W102" s="105"/>
      <c r="X102" s="105">
        <v>2</v>
      </c>
      <c r="Y102" s="105">
        <v>8</v>
      </c>
      <c r="Z102" s="105"/>
      <c r="AA102" s="105">
        <v>5</v>
      </c>
      <c r="AB102" s="105">
        <v>2</v>
      </c>
      <c r="AC102" s="43">
        <f t="shared" ref="AC102:AC119" si="3">D102+E102-F102+G102-H102+I102-J102+K102-L102+M102-N102+O102-P102+Q102-R102+S102-T102+U102-V102+W102-X102+Y102-Z102+AA102-AB102</f>
        <v>50</v>
      </c>
    </row>
    <row r="103" customHeight="1" spans="1:29">
      <c r="A103" s="55"/>
      <c r="B103" s="103"/>
      <c r="C103" s="104" t="s">
        <v>337</v>
      </c>
      <c r="D103" s="42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11">
        <v>4</v>
      </c>
      <c r="P103" s="111">
        <v>3</v>
      </c>
      <c r="Q103" s="105">
        <v>1</v>
      </c>
      <c r="R103" s="105"/>
      <c r="S103" s="105">
        <v>3</v>
      </c>
      <c r="T103" s="105">
        <v>2</v>
      </c>
      <c r="U103" s="105">
        <v>6</v>
      </c>
      <c r="V103" s="105">
        <v>2</v>
      </c>
      <c r="W103" s="105">
        <v>2</v>
      </c>
      <c r="X103" s="105">
        <v>2.5</v>
      </c>
      <c r="Y103" s="105">
        <v>4</v>
      </c>
      <c r="Z103" s="105">
        <v>4.5</v>
      </c>
      <c r="AA103" s="105">
        <v>1</v>
      </c>
      <c r="AB103" s="105">
        <v>2</v>
      </c>
      <c r="AC103" s="43">
        <f t="shared" si="3"/>
        <v>5</v>
      </c>
    </row>
    <row r="104" customHeight="1" spans="1:29">
      <c r="A104" s="55"/>
      <c r="B104" s="103"/>
      <c r="C104" s="104" t="s">
        <v>338</v>
      </c>
      <c r="D104" s="42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11"/>
      <c r="P104" s="111"/>
      <c r="Q104" s="105"/>
      <c r="R104" s="105"/>
      <c r="S104" s="105"/>
      <c r="T104" s="105"/>
      <c r="U104" s="105"/>
      <c r="V104" s="105"/>
      <c r="W104" s="105"/>
      <c r="X104" s="105"/>
      <c r="Y104" s="105">
        <v>2</v>
      </c>
      <c r="Z104" s="105"/>
      <c r="AA104" s="105">
        <v>1</v>
      </c>
      <c r="AB104" s="105"/>
      <c r="AC104" s="43">
        <f t="shared" si="3"/>
        <v>3</v>
      </c>
    </row>
    <row r="105" customHeight="1" spans="1:29">
      <c r="A105" s="55"/>
      <c r="B105" s="103"/>
      <c r="C105" s="104" t="s">
        <v>339</v>
      </c>
      <c r="D105" s="42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11"/>
      <c r="P105" s="111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>
        <v>2</v>
      </c>
      <c r="AB105" s="105"/>
      <c r="AC105" s="43">
        <f t="shared" si="3"/>
        <v>2</v>
      </c>
    </row>
    <row r="106" customHeight="1" spans="1:29">
      <c r="A106" s="55"/>
      <c r="B106" s="103" t="s">
        <v>248</v>
      </c>
      <c r="C106" s="48" t="s">
        <v>147</v>
      </c>
      <c r="D106" s="42">
        <v>0</v>
      </c>
      <c r="E106" s="42"/>
      <c r="F106" s="42"/>
      <c r="G106" s="42"/>
      <c r="H106" s="42"/>
      <c r="I106" s="42"/>
      <c r="J106" s="42"/>
      <c r="K106" s="42"/>
      <c r="L106" s="42">
        <v>2</v>
      </c>
      <c r="M106" s="42"/>
      <c r="N106" s="42">
        <v>1</v>
      </c>
      <c r="O106" s="95">
        <v>3</v>
      </c>
      <c r="P106" s="95"/>
      <c r="Q106" s="42">
        <v>1</v>
      </c>
      <c r="R106" s="42">
        <v>2</v>
      </c>
      <c r="S106" s="42"/>
      <c r="T106" s="42">
        <v>1</v>
      </c>
      <c r="U106" s="42"/>
      <c r="V106" s="42"/>
      <c r="W106" s="42"/>
      <c r="X106" s="42"/>
      <c r="Y106" s="42">
        <v>3</v>
      </c>
      <c r="Z106" s="42">
        <v>1</v>
      </c>
      <c r="AA106" s="42">
        <v>4</v>
      </c>
      <c r="AB106" s="42">
        <v>4</v>
      </c>
      <c r="AC106" s="43">
        <f t="shared" si="3"/>
        <v>0</v>
      </c>
    </row>
    <row r="107" customHeight="1" spans="1:29">
      <c r="A107" s="55"/>
      <c r="B107" s="103"/>
      <c r="C107" s="48" t="s">
        <v>69</v>
      </c>
      <c r="D107" s="42">
        <v>0</v>
      </c>
      <c r="E107" s="42"/>
      <c r="F107" s="42">
        <v>2</v>
      </c>
      <c r="G107" s="42"/>
      <c r="H107" s="42"/>
      <c r="I107" s="42"/>
      <c r="J107" s="42"/>
      <c r="K107" s="42"/>
      <c r="L107" s="42"/>
      <c r="M107" s="42"/>
      <c r="N107" s="42">
        <v>2</v>
      </c>
      <c r="O107" s="95">
        <v>3</v>
      </c>
      <c r="P107" s="95">
        <v>1</v>
      </c>
      <c r="Q107" s="42">
        <v>1</v>
      </c>
      <c r="R107" s="42"/>
      <c r="S107" s="42"/>
      <c r="T107" s="42"/>
      <c r="U107" s="42"/>
      <c r="V107" s="42"/>
      <c r="W107" s="42"/>
      <c r="X107" s="42"/>
      <c r="Y107" s="42">
        <v>1</v>
      </c>
      <c r="Z107" s="42"/>
      <c r="AA107" s="42">
        <v>2</v>
      </c>
      <c r="AB107" s="42"/>
      <c r="AC107" s="43">
        <f t="shared" si="3"/>
        <v>2</v>
      </c>
    </row>
    <row r="108" customHeight="1" spans="1:29">
      <c r="A108" s="55"/>
      <c r="B108" s="103"/>
      <c r="C108" s="42" t="s">
        <v>132</v>
      </c>
      <c r="D108" s="42">
        <v>0</v>
      </c>
      <c r="E108" s="42"/>
      <c r="F108" s="42"/>
      <c r="G108" s="42"/>
      <c r="H108" s="42"/>
      <c r="I108" s="42"/>
      <c r="J108" s="42"/>
      <c r="K108" s="42"/>
      <c r="L108" s="42">
        <v>0.5</v>
      </c>
      <c r="M108" s="42"/>
      <c r="N108" s="42"/>
      <c r="O108" s="95">
        <v>3</v>
      </c>
      <c r="P108" s="95">
        <v>1</v>
      </c>
      <c r="Q108" s="42">
        <v>1</v>
      </c>
      <c r="R108" s="42"/>
      <c r="S108" s="42"/>
      <c r="T108" s="42">
        <v>1</v>
      </c>
      <c r="U108" s="42">
        <v>2</v>
      </c>
      <c r="V108" s="42"/>
      <c r="W108" s="42">
        <v>19</v>
      </c>
      <c r="X108" s="42">
        <v>1</v>
      </c>
      <c r="Y108" s="42">
        <v>1</v>
      </c>
      <c r="Z108" s="42"/>
      <c r="AA108" s="42">
        <v>3</v>
      </c>
      <c r="AB108" s="42"/>
      <c r="AC108" s="43">
        <f t="shared" si="3"/>
        <v>25.5</v>
      </c>
    </row>
    <row r="109" customHeight="1" spans="1:29">
      <c r="A109" s="55"/>
      <c r="B109" s="103"/>
      <c r="C109" s="87" t="s">
        <v>88</v>
      </c>
      <c r="D109" s="42">
        <v>0</v>
      </c>
      <c r="E109" s="42"/>
      <c r="F109" s="42"/>
      <c r="G109" s="42"/>
      <c r="H109" s="42"/>
      <c r="I109" s="42"/>
      <c r="J109" s="42"/>
      <c r="K109" s="42"/>
      <c r="L109" s="42">
        <v>3</v>
      </c>
      <c r="M109" s="42"/>
      <c r="N109" s="42"/>
      <c r="O109" s="95">
        <v>5</v>
      </c>
      <c r="P109" s="95"/>
      <c r="Q109" s="42"/>
      <c r="R109" s="42"/>
      <c r="S109" s="42">
        <v>2</v>
      </c>
      <c r="T109" s="42">
        <v>1</v>
      </c>
      <c r="U109" s="42">
        <v>3</v>
      </c>
      <c r="V109" s="42">
        <v>1</v>
      </c>
      <c r="W109" s="42">
        <v>5</v>
      </c>
      <c r="X109" s="42"/>
      <c r="Y109" s="42">
        <v>4</v>
      </c>
      <c r="Z109" s="42">
        <v>1</v>
      </c>
      <c r="AA109" s="42">
        <v>2</v>
      </c>
      <c r="AB109" s="42">
        <v>4</v>
      </c>
      <c r="AC109" s="43">
        <f t="shared" si="3"/>
        <v>11</v>
      </c>
    </row>
    <row r="110" customHeight="1" spans="1:29">
      <c r="A110" s="55"/>
      <c r="B110" s="103"/>
      <c r="C110" s="87" t="s">
        <v>249</v>
      </c>
      <c r="D110" s="42">
        <v>0</v>
      </c>
      <c r="E110" s="42"/>
      <c r="F110" s="42"/>
      <c r="G110" s="42"/>
      <c r="H110" s="42"/>
      <c r="I110" s="42"/>
      <c r="J110" s="42"/>
      <c r="K110" s="42"/>
      <c r="L110" s="42">
        <v>0.5</v>
      </c>
      <c r="M110" s="42"/>
      <c r="N110" s="42"/>
      <c r="O110" s="95">
        <v>3</v>
      </c>
      <c r="P110" s="95"/>
      <c r="Q110" s="42">
        <v>1</v>
      </c>
      <c r="R110" s="42">
        <v>1.5</v>
      </c>
      <c r="S110" s="42"/>
      <c r="T110" s="42">
        <v>1</v>
      </c>
      <c r="U110" s="42"/>
      <c r="V110" s="42">
        <v>1</v>
      </c>
      <c r="W110" s="42"/>
      <c r="X110" s="42"/>
      <c r="Y110" s="42">
        <v>1</v>
      </c>
      <c r="Z110" s="42"/>
      <c r="AA110" s="42">
        <v>1</v>
      </c>
      <c r="AB110" s="42"/>
      <c r="AC110" s="43">
        <f t="shared" si="3"/>
        <v>2</v>
      </c>
    </row>
    <row r="111" customHeight="1" spans="1:29">
      <c r="A111" s="55"/>
      <c r="B111" s="103"/>
      <c r="C111" s="87" t="s">
        <v>187</v>
      </c>
      <c r="D111" s="42">
        <v>0</v>
      </c>
      <c r="E111" s="42"/>
      <c r="F111" s="42"/>
      <c r="G111" s="42"/>
      <c r="H111" s="42"/>
      <c r="I111" s="42"/>
      <c r="J111" s="42"/>
      <c r="K111" s="42"/>
      <c r="L111" s="42"/>
      <c r="M111" s="42"/>
      <c r="N111" s="42">
        <v>0.5</v>
      </c>
      <c r="O111" s="95">
        <v>3</v>
      </c>
      <c r="P111" s="95">
        <v>1</v>
      </c>
      <c r="Q111" s="42">
        <v>1</v>
      </c>
      <c r="R111" s="42"/>
      <c r="S111" s="42"/>
      <c r="T111" s="42">
        <v>2</v>
      </c>
      <c r="U111" s="42">
        <v>2</v>
      </c>
      <c r="V111" s="42"/>
      <c r="W111" s="42">
        <v>1</v>
      </c>
      <c r="X111" s="42">
        <v>3.5</v>
      </c>
      <c r="Y111" s="42"/>
      <c r="Z111" s="42"/>
      <c r="AA111" s="42">
        <v>2</v>
      </c>
      <c r="AB111" s="42"/>
      <c r="AC111" s="43">
        <f t="shared" si="3"/>
        <v>2</v>
      </c>
    </row>
    <row r="112" customHeight="1" spans="1:29">
      <c r="A112" s="55"/>
      <c r="B112" s="103"/>
      <c r="C112" s="87" t="s">
        <v>297</v>
      </c>
      <c r="D112" s="42">
        <v>0</v>
      </c>
      <c r="E112" s="42"/>
      <c r="F112" s="42"/>
      <c r="G112" s="42"/>
      <c r="H112" s="42"/>
      <c r="I112" s="42"/>
      <c r="J112" s="42"/>
      <c r="K112" s="42"/>
      <c r="L112" s="42">
        <v>1.5</v>
      </c>
      <c r="M112" s="42"/>
      <c r="N112" s="42"/>
      <c r="O112" s="95">
        <v>3</v>
      </c>
      <c r="P112" s="95"/>
      <c r="Q112" s="42">
        <v>1</v>
      </c>
      <c r="R112" s="42">
        <v>3</v>
      </c>
      <c r="S112" s="42"/>
      <c r="T112" s="42"/>
      <c r="U112" s="42"/>
      <c r="V112" s="42">
        <v>1</v>
      </c>
      <c r="W112" s="42"/>
      <c r="X112" s="42"/>
      <c r="Y112" s="42">
        <v>1</v>
      </c>
      <c r="Z112" s="42">
        <v>1</v>
      </c>
      <c r="AA112" s="42">
        <v>2</v>
      </c>
      <c r="AB112" s="42"/>
      <c r="AC112" s="43">
        <f t="shared" si="3"/>
        <v>0.5</v>
      </c>
    </row>
    <row r="113" customHeight="1" spans="1:29">
      <c r="A113" s="55"/>
      <c r="B113" s="103"/>
      <c r="C113" s="87" t="s">
        <v>298</v>
      </c>
      <c r="D113" s="42">
        <v>0</v>
      </c>
      <c r="E113" s="42">
        <v>5</v>
      </c>
      <c r="F113" s="42"/>
      <c r="G113" s="42"/>
      <c r="H113" s="42"/>
      <c r="I113" s="42"/>
      <c r="J113" s="42"/>
      <c r="K113" s="42"/>
      <c r="L113" s="42">
        <v>1.5</v>
      </c>
      <c r="M113" s="42"/>
      <c r="N113" s="42"/>
      <c r="O113" s="95">
        <v>3</v>
      </c>
      <c r="P113" s="95"/>
      <c r="Q113" s="42">
        <v>1</v>
      </c>
      <c r="R113" s="42"/>
      <c r="S113" s="42"/>
      <c r="T113" s="42">
        <v>4</v>
      </c>
      <c r="U113" s="42"/>
      <c r="V113" s="42"/>
      <c r="W113" s="42">
        <v>6</v>
      </c>
      <c r="X113" s="42">
        <v>1</v>
      </c>
      <c r="Y113" s="42">
        <v>1</v>
      </c>
      <c r="Z113" s="42">
        <v>1</v>
      </c>
      <c r="AA113" s="42"/>
      <c r="AB113" s="42">
        <v>2</v>
      </c>
      <c r="AC113" s="43">
        <f t="shared" si="3"/>
        <v>6.5</v>
      </c>
    </row>
    <row r="114" customHeight="1" spans="1:29">
      <c r="A114" s="55"/>
      <c r="B114" s="103"/>
      <c r="C114" s="87" t="s">
        <v>299</v>
      </c>
      <c r="D114" s="42">
        <v>0</v>
      </c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95">
        <v>3</v>
      </c>
      <c r="P114" s="95">
        <v>1</v>
      </c>
      <c r="Q114" s="42">
        <v>1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>
        <v>1</v>
      </c>
      <c r="AC114" s="43">
        <f t="shared" si="3"/>
        <v>2</v>
      </c>
    </row>
    <row r="115" customHeight="1" spans="1:29">
      <c r="A115" s="55"/>
      <c r="B115" s="103"/>
      <c r="C115" s="106" t="s">
        <v>340</v>
      </c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>
        <v>1</v>
      </c>
      <c r="O115" s="95">
        <v>3</v>
      </c>
      <c r="P115" s="95"/>
      <c r="Q115" s="42">
        <v>1</v>
      </c>
      <c r="R115" s="42">
        <v>1</v>
      </c>
      <c r="S115" s="42"/>
      <c r="T115" s="42"/>
      <c r="U115" s="42"/>
      <c r="V115" s="42">
        <v>1</v>
      </c>
      <c r="W115" s="42"/>
      <c r="X115" s="42"/>
      <c r="Y115" s="42"/>
      <c r="Z115" s="42"/>
      <c r="AA115" s="42"/>
      <c r="AB115" s="42">
        <v>1.5</v>
      </c>
      <c r="AC115" s="43">
        <f t="shared" si="3"/>
        <v>-0.5</v>
      </c>
    </row>
    <row r="116" customHeight="1" spans="1:29">
      <c r="A116" s="55"/>
      <c r="B116" s="103"/>
      <c r="C116" s="106" t="s">
        <v>341</v>
      </c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95">
        <v>3</v>
      </c>
      <c r="P116" s="95"/>
      <c r="Q116" s="42"/>
      <c r="R116" s="42">
        <v>1</v>
      </c>
      <c r="S116" s="42"/>
      <c r="T116" s="42"/>
      <c r="U116" s="42"/>
      <c r="V116" s="42">
        <v>1.5</v>
      </c>
      <c r="W116" s="42"/>
      <c r="X116" s="42">
        <v>1</v>
      </c>
      <c r="Y116" s="42"/>
      <c r="Z116" s="42">
        <v>0.5</v>
      </c>
      <c r="AA116" s="42">
        <v>1</v>
      </c>
      <c r="AB116" s="42"/>
      <c r="AC116" s="43">
        <f t="shared" si="3"/>
        <v>0</v>
      </c>
    </row>
    <row r="117" customHeight="1" spans="1:29">
      <c r="A117" s="55"/>
      <c r="B117" s="103"/>
      <c r="C117" s="106" t="s">
        <v>342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95">
        <v>4</v>
      </c>
      <c r="P117" s="95"/>
      <c r="Q117" s="42"/>
      <c r="R117" s="42"/>
      <c r="S117" s="42"/>
      <c r="T117" s="42"/>
      <c r="U117" s="42"/>
      <c r="V117" s="42"/>
      <c r="W117" s="42">
        <v>21</v>
      </c>
      <c r="X117" s="42"/>
      <c r="Y117" s="42"/>
      <c r="Z117" s="42">
        <v>3</v>
      </c>
      <c r="AA117" s="42"/>
      <c r="AB117" s="42">
        <v>1</v>
      </c>
      <c r="AC117" s="43">
        <f t="shared" si="3"/>
        <v>21</v>
      </c>
    </row>
    <row r="118" customHeight="1" spans="1:29">
      <c r="A118" s="55"/>
      <c r="B118" s="103"/>
      <c r="C118" s="106" t="s">
        <v>343</v>
      </c>
      <c r="D118" s="42"/>
      <c r="E118" s="42"/>
      <c r="F118" s="42"/>
      <c r="G118" s="42"/>
      <c r="H118" s="42"/>
      <c r="I118" s="42"/>
      <c r="J118" s="42"/>
      <c r="K118" s="42">
        <v>2</v>
      </c>
      <c r="L118" s="42"/>
      <c r="M118" s="42"/>
      <c r="N118" s="42"/>
      <c r="O118" s="95">
        <v>3</v>
      </c>
      <c r="P118" s="95"/>
      <c r="Q118" s="42">
        <v>1</v>
      </c>
      <c r="R118" s="42">
        <v>1</v>
      </c>
      <c r="S118" s="42"/>
      <c r="T118" s="42">
        <v>1</v>
      </c>
      <c r="U118" s="42"/>
      <c r="V118" s="42"/>
      <c r="W118" s="42"/>
      <c r="X118" s="42">
        <v>1</v>
      </c>
      <c r="Y118" s="42"/>
      <c r="Z118" s="42"/>
      <c r="AA118" s="42"/>
      <c r="AB118" s="42">
        <v>0.5</v>
      </c>
      <c r="AC118" s="43">
        <f t="shared" si="3"/>
        <v>2.5</v>
      </c>
    </row>
    <row r="119" customHeight="1" spans="1:29">
      <c r="A119" s="55"/>
      <c r="B119" s="103"/>
      <c r="C119" s="106" t="s">
        <v>344</v>
      </c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95"/>
      <c r="P119" s="95"/>
      <c r="Q119" s="42"/>
      <c r="R119" s="42"/>
      <c r="S119" s="42"/>
      <c r="T119" s="42"/>
      <c r="U119" s="42"/>
      <c r="V119" s="42"/>
      <c r="W119" s="42"/>
      <c r="X119" s="42"/>
      <c r="Y119" s="42">
        <v>1</v>
      </c>
      <c r="Z119" s="42">
        <v>1</v>
      </c>
      <c r="AA119" s="42">
        <v>3</v>
      </c>
      <c r="AB119" s="42">
        <v>1</v>
      </c>
      <c r="AC119" s="43">
        <f t="shared" si="3"/>
        <v>2</v>
      </c>
    </row>
    <row r="120" customHeight="1" spans="1:29">
      <c r="A120" s="55"/>
      <c r="B120" s="107" t="s">
        <v>257</v>
      </c>
      <c r="C120" s="106" t="s">
        <v>182</v>
      </c>
      <c r="D120" s="42">
        <v>0</v>
      </c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95"/>
      <c r="P120" s="95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3">
        <f t="shared" ref="AC120:AC141" si="4">D120+E120-F120+G120-H120+I120-J120+K120-L120+M120-N120+O120-P120+Q120-R120+S120-T120+U120-V120+W120-X120+Y120-Z120+AA120-AB120</f>
        <v>0</v>
      </c>
    </row>
    <row r="121" customHeight="1" spans="1:29">
      <c r="A121" s="55"/>
      <c r="B121" s="108"/>
      <c r="C121" s="109" t="s">
        <v>184</v>
      </c>
      <c r="D121" s="42">
        <v>0</v>
      </c>
      <c r="E121" s="42"/>
      <c r="F121" s="42"/>
      <c r="G121" s="42"/>
      <c r="H121" s="42"/>
      <c r="I121" s="42"/>
      <c r="J121" s="42"/>
      <c r="K121" s="42">
        <v>10</v>
      </c>
      <c r="L121" s="42"/>
      <c r="M121" s="42"/>
      <c r="N121" s="42">
        <v>4</v>
      </c>
      <c r="O121" s="95"/>
      <c r="P121" s="95"/>
      <c r="Q121" s="42"/>
      <c r="R121" s="42">
        <v>3</v>
      </c>
      <c r="S121" s="42"/>
      <c r="T121" s="42">
        <v>2</v>
      </c>
      <c r="U121" s="42"/>
      <c r="V121" s="42">
        <v>0.5</v>
      </c>
      <c r="W121" s="42"/>
      <c r="X121" s="42">
        <v>2</v>
      </c>
      <c r="Y121" s="42"/>
      <c r="Z121" s="42"/>
      <c r="AA121" s="42"/>
      <c r="AB121" s="42"/>
      <c r="AC121" s="43">
        <f t="shared" si="4"/>
        <v>-1.5</v>
      </c>
    </row>
    <row r="122" customHeight="1" spans="1:29">
      <c r="A122" s="55"/>
      <c r="B122" s="108"/>
      <c r="C122" s="106" t="s">
        <v>185</v>
      </c>
      <c r="D122" s="42">
        <v>0</v>
      </c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95"/>
      <c r="P122" s="95"/>
      <c r="Q122" s="42"/>
      <c r="R122" s="42">
        <v>1</v>
      </c>
      <c r="S122" s="42">
        <v>1</v>
      </c>
      <c r="T122" s="42">
        <v>1</v>
      </c>
      <c r="U122" s="42">
        <v>1</v>
      </c>
      <c r="V122" s="42">
        <v>1</v>
      </c>
      <c r="W122" s="42">
        <v>6</v>
      </c>
      <c r="X122" s="42">
        <v>2</v>
      </c>
      <c r="Y122" s="42">
        <v>2</v>
      </c>
      <c r="Z122" s="42">
        <v>1</v>
      </c>
      <c r="AA122" s="42"/>
      <c r="AB122" s="42">
        <v>2</v>
      </c>
      <c r="AC122" s="43">
        <f t="shared" si="4"/>
        <v>2</v>
      </c>
    </row>
    <row r="123" customHeight="1" spans="1:29">
      <c r="A123" s="55"/>
      <c r="B123" s="108"/>
      <c r="C123" s="109" t="s">
        <v>210</v>
      </c>
      <c r="D123" s="42">
        <v>0</v>
      </c>
      <c r="E123" s="42"/>
      <c r="F123" s="42"/>
      <c r="G123" s="42"/>
      <c r="H123" s="42"/>
      <c r="I123" s="42"/>
      <c r="J123" s="42"/>
      <c r="K123" s="42"/>
      <c r="L123" s="42">
        <v>1</v>
      </c>
      <c r="M123" s="42"/>
      <c r="N123" s="42"/>
      <c r="O123" s="95"/>
      <c r="P123" s="95"/>
      <c r="Q123" s="42"/>
      <c r="R123" s="42">
        <v>1</v>
      </c>
      <c r="S123" s="42"/>
      <c r="T123" s="42"/>
      <c r="U123" s="42"/>
      <c r="V123" s="42"/>
      <c r="W123" s="42"/>
      <c r="X123" s="42">
        <v>2</v>
      </c>
      <c r="Y123" s="42"/>
      <c r="Z123" s="42">
        <v>5</v>
      </c>
      <c r="AA123" s="42"/>
      <c r="AB123" s="42">
        <v>1</v>
      </c>
      <c r="AC123" s="43">
        <f t="shared" si="4"/>
        <v>-10</v>
      </c>
    </row>
    <row r="124" customHeight="1" spans="1:29">
      <c r="A124" s="55"/>
      <c r="B124" s="108"/>
      <c r="C124" s="106" t="s">
        <v>258</v>
      </c>
      <c r="D124" s="42">
        <v>0</v>
      </c>
      <c r="E124" s="42">
        <v>4</v>
      </c>
      <c r="F124" s="42"/>
      <c r="G124" s="42"/>
      <c r="H124" s="42"/>
      <c r="I124" s="42"/>
      <c r="J124" s="42"/>
      <c r="K124" s="42"/>
      <c r="L124" s="42">
        <v>1</v>
      </c>
      <c r="M124" s="42">
        <v>4</v>
      </c>
      <c r="N124" s="42"/>
      <c r="O124" s="95">
        <v>6</v>
      </c>
      <c r="P124" s="95"/>
      <c r="Q124" s="42">
        <v>4</v>
      </c>
      <c r="R124" s="42"/>
      <c r="S124" s="42">
        <v>2</v>
      </c>
      <c r="T124" s="42">
        <v>3</v>
      </c>
      <c r="U124" s="42"/>
      <c r="V124" s="42">
        <v>2</v>
      </c>
      <c r="W124" s="42"/>
      <c r="X124" s="42">
        <v>1</v>
      </c>
      <c r="Y124" s="42">
        <v>3</v>
      </c>
      <c r="Z124" s="42">
        <v>2</v>
      </c>
      <c r="AA124" s="42"/>
      <c r="AB124" s="42">
        <v>2</v>
      </c>
      <c r="AC124" s="43">
        <f t="shared" si="4"/>
        <v>12</v>
      </c>
    </row>
    <row r="125" customHeight="1" spans="1:29">
      <c r="A125" s="55"/>
      <c r="B125" s="108"/>
      <c r="C125" s="106" t="s">
        <v>209</v>
      </c>
      <c r="D125" s="42">
        <v>0</v>
      </c>
      <c r="E125" s="42"/>
      <c r="F125" s="42"/>
      <c r="G125" s="42"/>
      <c r="H125" s="42"/>
      <c r="I125" s="42"/>
      <c r="J125" s="42"/>
      <c r="K125" s="42"/>
      <c r="L125" s="42">
        <v>1</v>
      </c>
      <c r="M125" s="42">
        <v>5</v>
      </c>
      <c r="N125" s="42"/>
      <c r="O125" s="95">
        <v>11</v>
      </c>
      <c r="P125" s="95"/>
      <c r="Q125" s="42">
        <v>9</v>
      </c>
      <c r="R125" s="42"/>
      <c r="S125" s="42">
        <v>1</v>
      </c>
      <c r="T125" s="42">
        <v>5</v>
      </c>
      <c r="U125" s="42"/>
      <c r="V125" s="42">
        <v>1.5</v>
      </c>
      <c r="W125" s="42"/>
      <c r="X125" s="42">
        <v>2</v>
      </c>
      <c r="Y125" s="42">
        <v>2</v>
      </c>
      <c r="Z125" s="42">
        <v>2</v>
      </c>
      <c r="AA125" s="42"/>
      <c r="AB125" s="42">
        <v>3</v>
      </c>
      <c r="AC125" s="43">
        <f t="shared" si="4"/>
        <v>13.5</v>
      </c>
    </row>
    <row r="126" customHeight="1" spans="1:29">
      <c r="A126" s="55"/>
      <c r="B126" s="108"/>
      <c r="C126" s="106" t="s">
        <v>259</v>
      </c>
      <c r="D126" s="42">
        <v>0</v>
      </c>
      <c r="E126" s="42"/>
      <c r="F126" s="42"/>
      <c r="G126" s="42"/>
      <c r="H126" s="42"/>
      <c r="I126" s="42"/>
      <c r="J126" s="42"/>
      <c r="K126" s="42">
        <v>10</v>
      </c>
      <c r="L126" s="42"/>
      <c r="M126" s="42"/>
      <c r="N126" s="42">
        <v>2</v>
      </c>
      <c r="O126" s="95"/>
      <c r="P126" s="95"/>
      <c r="Q126" s="42"/>
      <c r="R126" s="42"/>
      <c r="S126" s="42"/>
      <c r="T126" s="42"/>
      <c r="U126" s="42"/>
      <c r="V126" s="42">
        <v>3.5</v>
      </c>
      <c r="W126" s="42"/>
      <c r="X126" s="42">
        <v>0.5</v>
      </c>
      <c r="Y126" s="42">
        <v>1</v>
      </c>
      <c r="Z126" s="42"/>
      <c r="AA126" s="42"/>
      <c r="AB126" s="42">
        <v>1</v>
      </c>
      <c r="AC126" s="43">
        <f t="shared" si="4"/>
        <v>4</v>
      </c>
    </row>
    <row r="127" customHeight="1" spans="1:29">
      <c r="A127" s="55"/>
      <c r="B127" s="108"/>
      <c r="C127" s="106" t="s">
        <v>260</v>
      </c>
      <c r="D127" s="42">
        <v>0</v>
      </c>
      <c r="E127" s="42"/>
      <c r="F127" s="42"/>
      <c r="G127" s="42"/>
      <c r="H127" s="42"/>
      <c r="I127" s="42"/>
      <c r="J127" s="42"/>
      <c r="K127" s="42"/>
      <c r="L127" s="42">
        <v>1</v>
      </c>
      <c r="M127" s="42"/>
      <c r="N127" s="42">
        <v>1</v>
      </c>
      <c r="O127" s="95"/>
      <c r="P127" s="95"/>
      <c r="Q127" s="42"/>
      <c r="R127" s="42"/>
      <c r="S127" s="42"/>
      <c r="T127" s="42"/>
      <c r="U127" s="42"/>
      <c r="V127" s="42"/>
      <c r="W127" s="42"/>
      <c r="X127" s="42"/>
      <c r="Y127" s="42">
        <v>2</v>
      </c>
      <c r="Z127" s="42"/>
      <c r="AA127" s="42"/>
      <c r="AB127" s="42"/>
      <c r="AC127" s="43">
        <f t="shared" si="4"/>
        <v>0</v>
      </c>
    </row>
    <row r="128" customHeight="1" spans="1:29">
      <c r="A128" s="55"/>
      <c r="B128" s="108"/>
      <c r="C128" s="110" t="s">
        <v>262</v>
      </c>
      <c r="D128" s="69">
        <v>0</v>
      </c>
      <c r="E128" s="69"/>
      <c r="F128" s="69"/>
      <c r="G128" s="69"/>
      <c r="H128" s="69"/>
      <c r="I128" s="69"/>
      <c r="J128" s="69"/>
      <c r="K128" s="69"/>
      <c r="L128" s="69"/>
      <c r="M128" s="42"/>
      <c r="N128" s="42"/>
      <c r="O128" s="112"/>
      <c r="P128" s="113"/>
      <c r="Q128" s="69"/>
      <c r="R128" s="69"/>
      <c r="S128" s="69">
        <v>1</v>
      </c>
      <c r="T128" s="69"/>
      <c r="U128" s="69"/>
      <c r="V128" s="69"/>
      <c r="W128" s="69"/>
      <c r="X128" s="69"/>
      <c r="Y128" s="69"/>
      <c r="Z128" s="69"/>
      <c r="AA128" s="69"/>
      <c r="AB128" s="69">
        <v>0.5</v>
      </c>
      <c r="AC128" s="43">
        <f t="shared" si="4"/>
        <v>0.5</v>
      </c>
    </row>
    <row r="129" customHeight="1" spans="1:29">
      <c r="A129" s="55"/>
      <c r="B129" s="108"/>
      <c r="C129" s="110" t="s">
        <v>300</v>
      </c>
      <c r="D129" s="69">
        <v>0</v>
      </c>
      <c r="E129" s="69"/>
      <c r="F129" s="69"/>
      <c r="G129" s="69"/>
      <c r="H129" s="69"/>
      <c r="I129" s="69"/>
      <c r="J129" s="69"/>
      <c r="K129" s="69"/>
      <c r="L129" s="69"/>
      <c r="M129" s="42"/>
      <c r="N129" s="42"/>
      <c r="O129" s="112"/>
      <c r="P129" s="113">
        <v>0.5</v>
      </c>
      <c r="Q129" s="69">
        <v>2.5</v>
      </c>
      <c r="R129" s="69"/>
      <c r="S129" s="69">
        <v>1</v>
      </c>
      <c r="T129" s="69"/>
      <c r="U129" s="69">
        <v>1</v>
      </c>
      <c r="V129" s="69">
        <v>3</v>
      </c>
      <c r="W129" s="69">
        <v>2</v>
      </c>
      <c r="X129" s="69"/>
      <c r="Y129" s="69">
        <v>1</v>
      </c>
      <c r="Z129" s="69">
        <v>2</v>
      </c>
      <c r="AA129" s="69"/>
      <c r="AB129" s="69">
        <v>2</v>
      </c>
      <c r="AC129" s="43">
        <f t="shared" si="4"/>
        <v>0</v>
      </c>
    </row>
    <row r="130" customHeight="1" spans="1:29">
      <c r="A130" s="55"/>
      <c r="B130" s="108"/>
      <c r="C130" s="110" t="s">
        <v>301</v>
      </c>
      <c r="D130" s="69">
        <v>0</v>
      </c>
      <c r="E130" s="69"/>
      <c r="F130" s="69"/>
      <c r="G130" s="69"/>
      <c r="H130" s="69"/>
      <c r="I130" s="69"/>
      <c r="J130" s="69"/>
      <c r="K130" s="69"/>
      <c r="L130" s="69"/>
      <c r="M130" s="42"/>
      <c r="N130" s="42"/>
      <c r="O130" s="112">
        <v>1</v>
      </c>
      <c r="P130" s="113"/>
      <c r="Q130" s="69">
        <v>1</v>
      </c>
      <c r="R130" s="69">
        <v>1</v>
      </c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43">
        <f t="shared" si="4"/>
        <v>1</v>
      </c>
    </row>
    <row r="131" customHeight="1" spans="1:29">
      <c r="A131" s="55"/>
      <c r="B131" s="108"/>
      <c r="C131" s="114" t="s">
        <v>302</v>
      </c>
      <c r="D131" s="69">
        <v>0</v>
      </c>
      <c r="E131" s="69"/>
      <c r="F131" s="69"/>
      <c r="G131" s="69"/>
      <c r="H131" s="69"/>
      <c r="I131" s="69"/>
      <c r="J131" s="69"/>
      <c r="K131" s="69"/>
      <c r="L131" s="69"/>
      <c r="M131" s="42"/>
      <c r="N131" s="42">
        <v>0.5</v>
      </c>
      <c r="O131" s="112"/>
      <c r="P131" s="113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43">
        <f t="shared" si="4"/>
        <v>-0.5</v>
      </c>
    </row>
    <row r="132" customHeight="1" spans="1:29">
      <c r="A132" s="55"/>
      <c r="B132" s="108"/>
      <c r="C132" s="115" t="s">
        <v>303</v>
      </c>
      <c r="D132" s="69">
        <v>0</v>
      </c>
      <c r="E132" s="69"/>
      <c r="F132" s="69"/>
      <c r="G132" s="69"/>
      <c r="H132" s="69"/>
      <c r="I132" s="69"/>
      <c r="J132" s="69"/>
      <c r="K132" s="69"/>
      <c r="L132" s="69"/>
      <c r="M132" s="42"/>
      <c r="N132" s="42"/>
      <c r="O132" s="112"/>
      <c r="P132" s="113"/>
      <c r="Q132" s="69"/>
      <c r="R132" s="69">
        <v>1</v>
      </c>
      <c r="S132" s="69"/>
      <c r="T132" s="69">
        <v>1</v>
      </c>
      <c r="U132" s="69"/>
      <c r="V132" s="69"/>
      <c r="W132" s="69"/>
      <c r="X132" s="69"/>
      <c r="Y132" s="69"/>
      <c r="Z132" s="69"/>
      <c r="AA132" s="69"/>
      <c r="AB132" s="69"/>
      <c r="AC132" s="43">
        <f t="shared" si="4"/>
        <v>-2</v>
      </c>
    </row>
    <row r="133" customHeight="1" spans="1:29">
      <c r="A133" s="55"/>
      <c r="B133" s="108"/>
      <c r="C133" s="110" t="s">
        <v>305</v>
      </c>
      <c r="D133" s="69">
        <v>0</v>
      </c>
      <c r="E133" s="69">
        <v>8</v>
      </c>
      <c r="F133" s="69"/>
      <c r="G133" s="69"/>
      <c r="H133" s="69"/>
      <c r="I133" s="69">
        <v>0.5</v>
      </c>
      <c r="J133" s="69"/>
      <c r="K133" s="69"/>
      <c r="L133" s="69"/>
      <c r="M133" s="42"/>
      <c r="N133" s="42"/>
      <c r="O133" s="112"/>
      <c r="P133" s="113"/>
      <c r="Q133" s="69"/>
      <c r="R133" s="69"/>
      <c r="S133" s="69"/>
      <c r="T133" s="69"/>
      <c r="U133" s="69"/>
      <c r="V133" s="69"/>
      <c r="W133" s="69">
        <v>1</v>
      </c>
      <c r="X133" s="69"/>
      <c r="Y133" s="69">
        <v>1</v>
      </c>
      <c r="Z133" s="69"/>
      <c r="AA133" s="69"/>
      <c r="AB133" s="69">
        <v>1</v>
      </c>
      <c r="AC133" s="43">
        <f t="shared" si="4"/>
        <v>9.5</v>
      </c>
    </row>
    <row r="134" customHeight="1" spans="1:29">
      <c r="A134" s="55"/>
      <c r="B134" s="108"/>
      <c r="C134" s="110" t="s">
        <v>323</v>
      </c>
      <c r="D134" s="69"/>
      <c r="E134" s="69"/>
      <c r="F134" s="69"/>
      <c r="G134" s="69"/>
      <c r="H134" s="69"/>
      <c r="I134" s="69">
        <v>0.5</v>
      </c>
      <c r="J134" s="69"/>
      <c r="K134" s="69"/>
      <c r="L134" s="69"/>
      <c r="M134" s="42"/>
      <c r="N134" s="42"/>
      <c r="O134" s="112"/>
      <c r="P134" s="113"/>
      <c r="Q134" s="69"/>
      <c r="R134" s="69">
        <v>1</v>
      </c>
      <c r="S134" s="69"/>
      <c r="T134" s="69"/>
      <c r="U134" s="69"/>
      <c r="V134" s="69">
        <v>0.5</v>
      </c>
      <c r="W134" s="69"/>
      <c r="X134" s="69"/>
      <c r="Y134" s="69">
        <v>1</v>
      </c>
      <c r="Z134" s="69"/>
      <c r="AA134" s="69"/>
      <c r="AB134" s="69"/>
      <c r="AC134" s="43">
        <f t="shared" si="4"/>
        <v>0</v>
      </c>
    </row>
    <row r="135" customHeight="1" spans="1:29">
      <c r="A135" s="55"/>
      <c r="B135" s="108"/>
      <c r="C135" s="114" t="s">
        <v>345</v>
      </c>
      <c r="D135" s="69"/>
      <c r="E135" s="69"/>
      <c r="F135" s="69"/>
      <c r="G135" s="69"/>
      <c r="H135" s="69"/>
      <c r="I135" s="69"/>
      <c r="J135" s="69"/>
      <c r="K135" s="69"/>
      <c r="L135" s="69"/>
      <c r="M135" s="42"/>
      <c r="N135" s="42"/>
      <c r="O135" s="112">
        <v>0.5</v>
      </c>
      <c r="P135" s="113">
        <v>1</v>
      </c>
      <c r="Q135" s="69"/>
      <c r="R135" s="69"/>
      <c r="S135" s="69"/>
      <c r="T135" s="69"/>
      <c r="U135" s="69"/>
      <c r="V135" s="69">
        <v>1</v>
      </c>
      <c r="W135" s="69"/>
      <c r="X135" s="69">
        <v>2</v>
      </c>
      <c r="Y135" s="69"/>
      <c r="Z135" s="69">
        <v>3</v>
      </c>
      <c r="AA135" s="69"/>
      <c r="AB135" s="69"/>
      <c r="AC135" s="43">
        <f t="shared" si="4"/>
        <v>-6.5</v>
      </c>
    </row>
    <row r="136" customHeight="1" spans="1:29">
      <c r="A136" s="55"/>
      <c r="B136" s="108"/>
      <c r="C136" s="110" t="s">
        <v>307</v>
      </c>
      <c r="D136" s="69">
        <v>6.5</v>
      </c>
      <c r="E136" s="69"/>
      <c r="F136" s="69"/>
      <c r="G136" s="69"/>
      <c r="H136" s="69"/>
      <c r="I136" s="69"/>
      <c r="J136" s="69"/>
      <c r="K136" s="69"/>
      <c r="L136" s="69">
        <v>0.5</v>
      </c>
      <c r="M136" s="42"/>
      <c r="N136" s="42"/>
      <c r="O136" s="112"/>
      <c r="P136" s="113">
        <v>1</v>
      </c>
      <c r="Q136" s="69"/>
      <c r="R136" s="69"/>
      <c r="S136" s="69"/>
      <c r="T136" s="69"/>
      <c r="U136" s="69"/>
      <c r="V136" s="69">
        <v>1</v>
      </c>
      <c r="W136" s="69"/>
      <c r="X136" s="69">
        <v>1</v>
      </c>
      <c r="Y136" s="69"/>
      <c r="Z136" s="69">
        <v>1</v>
      </c>
      <c r="AA136" s="69"/>
      <c r="AB136" s="69">
        <v>1.5</v>
      </c>
      <c r="AC136" s="43">
        <f t="shared" si="4"/>
        <v>0.5</v>
      </c>
    </row>
    <row r="137" customHeight="1" spans="1:29">
      <c r="A137" s="55"/>
      <c r="B137" s="116"/>
      <c r="C137" s="114" t="s">
        <v>346</v>
      </c>
      <c r="D137" s="69"/>
      <c r="E137" s="69"/>
      <c r="F137" s="69"/>
      <c r="G137" s="69"/>
      <c r="H137" s="69"/>
      <c r="I137" s="69"/>
      <c r="J137" s="69"/>
      <c r="K137" s="69"/>
      <c r="L137" s="69"/>
      <c r="M137" s="42"/>
      <c r="N137" s="42"/>
      <c r="O137" s="112"/>
      <c r="P137" s="113"/>
      <c r="Q137" s="69"/>
      <c r="R137" s="69"/>
      <c r="S137" s="69"/>
      <c r="T137" s="69">
        <v>3</v>
      </c>
      <c r="U137" s="69"/>
      <c r="V137" s="69">
        <v>2</v>
      </c>
      <c r="W137" s="69"/>
      <c r="X137" s="69">
        <v>4.5</v>
      </c>
      <c r="Y137" s="69"/>
      <c r="Z137" s="69">
        <v>7</v>
      </c>
      <c r="AA137" s="69"/>
      <c r="AB137" s="69">
        <v>2</v>
      </c>
      <c r="AC137" s="43">
        <f t="shared" si="4"/>
        <v>-18.5</v>
      </c>
    </row>
    <row r="138" customHeight="1" spans="1:29">
      <c r="A138" s="55"/>
      <c r="B138" s="103" t="s">
        <v>308</v>
      </c>
      <c r="C138" s="117" t="s">
        <v>130</v>
      </c>
      <c r="D138" s="69">
        <v>0</v>
      </c>
      <c r="E138" s="69"/>
      <c r="F138" s="69"/>
      <c r="G138" s="69"/>
      <c r="H138" s="69"/>
      <c r="I138" s="69"/>
      <c r="J138" s="69"/>
      <c r="K138" s="69"/>
      <c r="L138" s="69"/>
      <c r="M138" s="42"/>
      <c r="N138" s="42"/>
      <c r="O138" s="112"/>
      <c r="P138" s="113"/>
      <c r="Q138" s="69"/>
      <c r="R138" s="69"/>
      <c r="S138" s="69"/>
      <c r="T138" s="69"/>
      <c r="U138" s="69"/>
      <c r="V138" s="69"/>
      <c r="W138" s="69">
        <v>1</v>
      </c>
      <c r="X138" s="69"/>
      <c r="Y138" s="69"/>
      <c r="Z138" s="69">
        <v>1</v>
      </c>
      <c r="AA138" s="69">
        <v>2</v>
      </c>
      <c r="AB138" s="69"/>
      <c r="AC138" s="43">
        <f t="shared" si="4"/>
        <v>2</v>
      </c>
    </row>
    <row r="139" customHeight="1" spans="1:29">
      <c r="A139" s="55"/>
      <c r="B139" s="103"/>
      <c r="C139" s="117" t="s">
        <v>152</v>
      </c>
      <c r="D139" s="69">
        <v>0</v>
      </c>
      <c r="E139" s="69">
        <v>4</v>
      </c>
      <c r="F139" s="69"/>
      <c r="G139" s="69"/>
      <c r="H139" s="69"/>
      <c r="I139" s="69"/>
      <c r="J139" s="69"/>
      <c r="K139" s="69">
        <v>9</v>
      </c>
      <c r="L139" s="69"/>
      <c r="M139" s="42">
        <v>4</v>
      </c>
      <c r="N139" s="42"/>
      <c r="O139" s="112">
        <v>1</v>
      </c>
      <c r="P139" s="113">
        <v>5</v>
      </c>
      <c r="Q139" s="69">
        <v>4</v>
      </c>
      <c r="R139" s="69"/>
      <c r="S139" s="69">
        <v>5</v>
      </c>
      <c r="T139" s="69">
        <v>4</v>
      </c>
      <c r="U139" s="69">
        <v>6</v>
      </c>
      <c r="V139" s="69">
        <v>2</v>
      </c>
      <c r="W139" s="69">
        <v>6</v>
      </c>
      <c r="X139" s="69">
        <v>7</v>
      </c>
      <c r="Y139" s="69"/>
      <c r="Z139" s="69">
        <v>13</v>
      </c>
      <c r="AA139" s="69">
        <v>4</v>
      </c>
      <c r="AB139" s="69">
        <v>4</v>
      </c>
      <c r="AC139" s="43">
        <f t="shared" si="4"/>
        <v>8</v>
      </c>
    </row>
    <row r="140" ht="45" customHeight="1" spans="1:30">
      <c r="A140" s="55"/>
      <c r="B140" s="103"/>
      <c r="C140" s="117" t="s">
        <v>129</v>
      </c>
      <c r="D140" s="69">
        <v>0</v>
      </c>
      <c r="E140" s="69"/>
      <c r="F140" s="69"/>
      <c r="G140" s="69"/>
      <c r="H140" s="69"/>
      <c r="I140" s="69"/>
      <c r="J140" s="69">
        <v>2.5</v>
      </c>
      <c r="K140" s="69"/>
      <c r="L140" s="69">
        <v>2</v>
      </c>
      <c r="M140" s="42"/>
      <c r="N140" s="42"/>
      <c r="O140" s="112">
        <v>9</v>
      </c>
      <c r="P140" s="113"/>
      <c r="Q140" s="69">
        <v>9</v>
      </c>
      <c r="R140" s="69"/>
      <c r="S140" s="69">
        <v>5</v>
      </c>
      <c r="T140" s="69"/>
      <c r="U140" s="69">
        <v>4</v>
      </c>
      <c r="V140" s="69">
        <v>1</v>
      </c>
      <c r="W140" s="69">
        <v>2</v>
      </c>
      <c r="X140" s="69">
        <v>2</v>
      </c>
      <c r="Y140" s="69">
        <v>2</v>
      </c>
      <c r="Z140" s="69"/>
      <c r="AA140" s="69">
        <v>4</v>
      </c>
      <c r="AB140" s="69">
        <v>2</v>
      </c>
      <c r="AC140" s="43">
        <f t="shared" si="4"/>
        <v>25.5</v>
      </c>
      <c r="AD140" s="98" t="s">
        <v>347</v>
      </c>
    </row>
    <row r="141" customHeight="1" spans="1:29">
      <c r="A141" s="55"/>
      <c r="B141" s="103"/>
      <c r="C141" s="117" t="s">
        <v>348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42"/>
      <c r="N141" s="42"/>
      <c r="O141" s="112"/>
      <c r="P141" s="113"/>
      <c r="Q141" s="69"/>
      <c r="R141" s="69"/>
      <c r="S141" s="69"/>
      <c r="T141" s="69"/>
      <c r="U141" s="69">
        <v>8</v>
      </c>
      <c r="V141" s="69">
        <v>1</v>
      </c>
      <c r="W141" s="69">
        <v>6</v>
      </c>
      <c r="X141" s="69"/>
      <c r="Y141" s="69">
        <v>4</v>
      </c>
      <c r="Z141" s="69">
        <v>2</v>
      </c>
      <c r="AA141" s="69">
        <v>6</v>
      </c>
      <c r="AB141" s="69"/>
      <c r="AC141" s="43">
        <f t="shared" si="4"/>
        <v>21</v>
      </c>
    </row>
    <row r="142" customHeight="1" spans="1:29">
      <c r="A142" s="55"/>
      <c r="B142" s="103"/>
      <c r="C142" s="117" t="s">
        <v>153</v>
      </c>
      <c r="D142" s="69">
        <v>0</v>
      </c>
      <c r="E142" s="69"/>
      <c r="F142" s="69"/>
      <c r="G142" s="69"/>
      <c r="H142" s="69"/>
      <c r="I142" s="69"/>
      <c r="J142" s="69"/>
      <c r="K142" s="69"/>
      <c r="L142" s="69"/>
      <c r="M142" s="42"/>
      <c r="N142" s="42"/>
      <c r="O142" s="112"/>
      <c r="P142" s="113">
        <v>1</v>
      </c>
      <c r="Q142" s="69"/>
      <c r="R142" s="69"/>
      <c r="S142" s="69"/>
      <c r="T142" s="69"/>
      <c r="U142" s="69"/>
      <c r="V142" s="69">
        <v>0.5</v>
      </c>
      <c r="W142" s="69"/>
      <c r="X142" s="69"/>
      <c r="Y142" s="69"/>
      <c r="Z142" s="69">
        <v>0.5</v>
      </c>
      <c r="AA142" s="69">
        <v>3.5</v>
      </c>
      <c r="AB142" s="69">
        <v>0.5</v>
      </c>
      <c r="AC142" s="43">
        <f t="shared" ref="AC142:AC166" si="5">D142+E142-F142+G142-H142+I142-J142+K142-L142+M142-N142+O142-P142+Q142-R142+S142-T142+U142-V142+W142-X142+Y142-Z142+AA142-AB142</f>
        <v>1</v>
      </c>
    </row>
    <row r="143" customHeight="1" spans="1:29">
      <c r="A143" s="55"/>
      <c r="B143" s="52" t="s">
        <v>179</v>
      </c>
      <c r="C143" s="106" t="s">
        <v>201</v>
      </c>
      <c r="D143" s="42">
        <v>0</v>
      </c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95">
        <v>2</v>
      </c>
      <c r="P143" s="95"/>
      <c r="Q143" s="42"/>
      <c r="R143" s="42"/>
      <c r="S143" s="42"/>
      <c r="T143" s="42"/>
      <c r="U143" s="42"/>
      <c r="V143" s="42"/>
      <c r="W143" s="42">
        <v>4</v>
      </c>
      <c r="X143" s="42"/>
      <c r="Y143" s="42">
        <v>2</v>
      </c>
      <c r="Z143" s="42"/>
      <c r="AA143" s="42"/>
      <c r="AB143" s="42">
        <v>1</v>
      </c>
      <c r="AC143" s="43">
        <f t="shared" si="5"/>
        <v>7</v>
      </c>
    </row>
    <row r="144" customHeight="1" spans="1:29">
      <c r="A144" s="55"/>
      <c r="B144" s="52"/>
      <c r="C144" s="118" t="s">
        <v>128</v>
      </c>
      <c r="D144" s="42">
        <v>0</v>
      </c>
      <c r="E144" s="42"/>
      <c r="F144" s="42"/>
      <c r="G144" s="42"/>
      <c r="H144" s="42"/>
      <c r="I144" s="42"/>
      <c r="J144" s="42"/>
      <c r="K144" s="42"/>
      <c r="L144" s="42">
        <v>1</v>
      </c>
      <c r="M144" s="42">
        <v>2</v>
      </c>
      <c r="N144" s="42">
        <v>2</v>
      </c>
      <c r="O144" s="95"/>
      <c r="P144" s="95">
        <v>3</v>
      </c>
      <c r="Q144" s="42">
        <v>7</v>
      </c>
      <c r="R144" s="42"/>
      <c r="S144" s="42">
        <v>1</v>
      </c>
      <c r="T144" s="42"/>
      <c r="U144" s="42">
        <v>3</v>
      </c>
      <c r="V144" s="42">
        <v>3</v>
      </c>
      <c r="W144" s="42">
        <v>2</v>
      </c>
      <c r="X144" s="42">
        <v>1.5</v>
      </c>
      <c r="Y144" s="42">
        <v>1</v>
      </c>
      <c r="Z144" s="42"/>
      <c r="AA144" s="42">
        <v>2</v>
      </c>
      <c r="AB144" s="42">
        <v>3</v>
      </c>
      <c r="AC144" s="43">
        <f t="shared" si="5"/>
        <v>4.5</v>
      </c>
    </row>
    <row r="145" customHeight="1" spans="1:29">
      <c r="A145" s="55"/>
      <c r="B145" s="52"/>
      <c r="C145" s="118" t="s">
        <v>79</v>
      </c>
      <c r="D145" s="42">
        <v>0</v>
      </c>
      <c r="E145" s="42">
        <v>1</v>
      </c>
      <c r="F145" s="42"/>
      <c r="G145" s="42"/>
      <c r="H145" s="42"/>
      <c r="I145" s="42"/>
      <c r="J145" s="42"/>
      <c r="K145" s="42"/>
      <c r="L145" s="42"/>
      <c r="M145" s="42"/>
      <c r="N145" s="42">
        <v>2</v>
      </c>
      <c r="O145" s="95">
        <v>5</v>
      </c>
      <c r="P145" s="95"/>
      <c r="Q145" s="42">
        <v>6</v>
      </c>
      <c r="R145" s="42"/>
      <c r="S145" s="42">
        <v>1</v>
      </c>
      <c r="T145" s="42">
        <v>3</v>
      </c>
      <c r="U145" s="42">
        <v>2</v>
      </c>
      <c r="V145" s="42">
        <v>1</v>
      </c>
      <c r="W145" s="42">
        <v>4</v>
      </c>
      <c r="X145" s="42">
        <v>1</v>
      </c>
      <c r="Y145" s="42">
        <v>4</v>
      </c>
      <c r="Z145" s="42">
        <v>1</v>
      </c>
      <c r="AA145" s="42">
        <v>3</v>
      </c>
      <c r="AB145" s="42"/>
      <c r="AC145" s="43">
        <f t="shared" si="5"/>
        <v>18</v>
      </c>
    </row>
    <row r="146" customHeight="1" spans="1:29">
      <c r="A146" s="55"/>
      <c r="B146" s="52"/>
      <c r="C146" s="106" t="s">
        <v>200</v>
      </c>
      <c r="D146" s="42">
        <v>0</v>
      </c>
      <c r="E146" s="42">
        <v>5</v>
      </c>
      <c r="F146" s="42"/>
      <c r="G146" s="42"/>
      <c r="H146" s="42"/>
      <c r="I146" s="42"/>
      <c r="J146" s="42"/>
      <c r="K146" s="42">
        <v>9</v>
      </c>
      <c r="L146" s="42"/>
      <c r="M146" s="42">
        <v>3</v>
      </c>
      <c r="N146" s="42">
        <v>1</v>
      </c>
      <c r="O146" s="95"/>
      <c r="P146" s="95">
        <v>1</v>
      </c>
      <c r="Q146" s="42"/>
      <c r="R146" s="42"/>
      <c r="S146" s="42"/>
      <c r="T146" s="42"/>
      <c r="U146" s="42">
        <v>1</v>
      </c>
      <c r="V146" s="42">
        <v>1</v>
      </c>
      <c r="W146" s="42">
        <v>6</v>
      </c>
      <c r="X146" s="42"/>
      <c r="Y146" s="42">
        <v>6</v>
      </c>
      <c r="Z146" s="42">
        <v>1</v>
      </c>
      <c r="AA146" s="42">
        <v>2</v>
      </c>
      <c r="AB146" s="42"/>
      <c r="AC146" s="43">
        <f t="shared" si="5"/>
        <v>28</v>
      </c>
    </row>
    <row r="147" customHeight="1" spans="1:29">
      <c r="A147" s="55"/>
      <c r="B147" s="52"/>
      <c r="C147" s="106" t="s">
        <v>240</v>
      </c>
      <c r="D147" s="42">
        <v>0</v>
      </c>
      <c r="E147" s="42"/>
      <c r="F147" s="42"/>
      <c r="G147" s="42"/>
      <c r="H147" s="42"/>
      <c r="I147" s="42"/>
      <c r="J147" s="42"/>
      <c r="K147" s="42"/>
      <c r="L147" s="42"/>
      <c r="M147" s="42"/>
      <c r="N147" s="42">
        <v>1</v>
      </c>
      <c r="O147" s="95">
        <v>8</v>
      </c>
      <c r="P147" s="95"/>
      <c r="Q147" s="42">
        <v>5</v>
      </c>
      <c r="R147" s="42"/>
      <c r="S147" s="42"/>
      <c r="T147" s="42">
        <v>4</v>
      </c>
      <c r="U147" s="42">
        <v>6</v>
      </c>
      <c r="V147" s="42"/>
      <c r="W147" s="42">
        <v>3</v>
      </c>
      <c r="X147" s="42">
        <v>2</v>
      </c>
      <c r="Y147" s="42">
        <v>4</v>
      </c>
      <c r="Z147" s="42">
        <v>0.5</v>
      </c>
      <c r="AA147" s="42">
        <v>6</v>
      </c>
      <c r="AB147" s="42">
        <v>2</v>
      </c>
      <c r="AC147" s="43">
        <f t="shared" si="5"/>
        <v>22.5</v>
      </c>
    </row>
    <row r="148" customHeight="1" spans="1:29">
      <c r="A148" s="55"/>
      <c r="B148" s="52"/>
      <c r="C148" s="106" t="s">
        <v>180</v>
      </c>
      <c r="D148" s="42">
        <v>0</v>
      </c>
      <c r="E148" s="42"/>
      <c r="F148" s="42"/>
      <c r="G148" s="42"/>
      <c r="H148" s="42"/>
      <c r="I148" s="42"/>
      <c r="J148" s="42"/>
      <c r="K148" s="42"/>
      <c r="L148" s="42"/>
      <c r="M148" s="42"/>
      <c r="N148" s="42">
        <v>0.5</v>
      </c>
      <c r="O148" s="95"/>
      <c r="P148" s="95">
        <v>1</v>
      </c>
      <c r="Q148" s="42"/>
      <c r="R148" s="42"/>
      <c r="S148" s="42"/>
      <c r="T148" s="42"/>
      <c r="U148" s="42">
        <v>4</v>
      </c>
      <c r="V148" s="42"/>
      <c r="W148" s="42">
        <v>21</v>
      </c>
      <c r="X148" s="42"/>
      <c r="Y148" s="42">
        <v>4</v>
      </c>
      <c r="Z148" s="42">
        <v>1</v>
      </c>
      <c r="AA148" s="42">
        <v>4</v>
      </c>
      <c r="AB148" s="42"/>
      <c r="AC148" s="43">
        <f t="shared" si="5"/>
        <v>30.5</v>
      </c>
    </row>
    <row r="149" customHeight="1" spans="1:29">
      <c r="A149" s="55"/>
      <c r="B149" s="52"/>
      <c r="C149" s="106" t="s">
        <v>241</v>
      </c>
      <c r="D149" s="42">
        <v>0</v>
      </c>
      <c r="E149" s="42">
        <v>2</v>
      </c>
      <c r="F149" s="42"/>
      <c r="G149" s="42"/>
      <c r="H149" s="42"/>
      <c r="I149" s="42">
        <v>2</v>
      </c>
      <c r="J149" s="42"/>
      <c r="K149" s="42">
        <v>11</v>
      </c>
      <c r="L149" s="42"/>
      <c r="M149" s="42"/>
      <c r="N149" s="42"/>
      <c r="O149" s="95">
        <v>5</v>
      </c>
      <c r="P149" s="95"/>
      <c r="Q149" s="42">
        <v>7</v>
      </c>
      <c r="R149" s="42">
        <v>2</v>
      </c>
      <c r="S149" s="42">
        <v>5</v>
      </c>
      <c r="T149" s="42">
        <v>3</v>
      </c>
      <c r="U149" s="42">
        <v>2</v>
      </c>
      <c r="V149" s="42">
        <v>3</v>
      </c>
      <c r="W149" s="42"/>
      <c r="X149" s="42">
        <v>3.5</v>
      </c>
      <c r="Y149" s="42">
        <v>6</v>
      </c>
      <c r="Z149" s="42">
        <v>2</v>
      </c>
      <c r="AA149" s="42">
        <v>2</v>
      </c>
      <c r="AB149" s="42">
        <v>2</v>
      </c>
      <c r="AC149" s="43">
        <f t="shared" si="5"/>
        <v>26.5</v>
      </c>
    </row>
    <row r="150" customHeight="1" spans="1:30">
      <c r="A150" s="55"/>
      <c r="B150" s="52"/>
      <c r="C150" s="87" t="s">
        <v>245</v>
      </c>
      <c r="D150" s="42">
        <v>0</v>
      </c>
      <c r="E150" s="42">
        <v>5</v>
      </c>
      <c r="F150" s="42"/>
      <c r="G150" s="42"/>
      <c r="H150" s="42"/>
      <c r="I150" s="42"/>
      <c r="J150" s="42"/>
      <c r="K150" s="42">
        <v>7</v>
      </c>
      <c r="L150" s="42">
        <v>1</v>
      </c>
      <c r="M150" s="42"/>
      <c r="N150" s="42"/>
      <c r="O150" s="95"/>
      <c r="P150" s="95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3">
        <f t="shared" si="5"/>
        <v>11</v>
      </c>
      <c r="AD150" s="119"/>
    </row>
    <row r="151" customHeight="1" spans="1:30">
      <c r="A151" s="55"/>
      <c r="B151" s="52"/>
      <c r="C151" s="87" t="s">
        <v>247</v>
      </c>
      <c r="D151" s="42">
        <v>0</v>
      </c>
      <c r="E151" s="42">
        <v>5</v>
      </c>
      <c r="F151" s="42"/>
      <c r="G151" s="42"/>
      <c r="H151" s="42"/>
      <c r="I151" s="42"/>
      <c r="J151" s="42"/>
      <c r="K151" s="42"/>
      <c r="L151" s="42"/>
      <c r="M151" s="42">
        <v>7</v>
      </c>
      <c r="N151" s="42">
        <v>2</v>
      </c>
      <c r="O151" s="95">
        <v>9</v>
      </c>
      <c r="P151" s="95">
        <v>1</v>
      </c>
      <c r="Q151" s="42">
        <v>9</v>
      </c>
      <c r="R151" s="42"/>
      <c r="S151" s="42">
        <v>7</v>
      </c>
      <c r="T151" s="42">
        <v>2</v>
      </c>
      <c r="U151" s="42">
        <v>6</v>
      </c>
      <c r="V151" s="42">
        <v>3</v>
      </c>
      <c r="W151" s="42">
        <v>5</v>
      </c>
      <c r="X151" s="42">
        <v>0.5</v>
      </c>
      <c r="Y151" s="42">
        <v>4</v>
      </c>
      <c r="Z151" s="42">
        <v>2</v>
      </c>
      <c r="AA151" s="42">
        <v>4</v>
      </c>
      <c r="AB151" s="42">
        <v>2</v>
      </c>
      <c r="AC151" s="43">
        <f t="shared" si="5"/>
        <v>43.5</v>
      </c>
      <c r="AD151" s="119"/>
    </row>
    <row r="152" customHeight="1" spans="1:30">
      <c r="A152" s="55"/>
      <c r="B152" s="52"/>
      <c r="C152" s="87" t="s">
        <v>311</v>
      </c>
      <c r="D152" s="42">
        <v>0</v>
      </c>
      <c r="E152" s="42">
        <v>1</v>
      </c>
      <c r="F152" s="42"/>
      <c r="G152" s="42"/>
      <c r="H152" s="42"/>
      <c r="I152" s="42"/>
      <c r="J152" s="42"/>
      <c r="K152" s="42">
        <v>10</v>
      </c>
      <c r="L152" s="42"/>
      <c r="M152" s="42">
        <v>9</v>
      </c>
      <c r="N152" s="42"/>
      <c r="O152" s="95">
        <v>10</v>
      </c>
      <c r="P152" s="95">
        <v>1</v>
      </c>
      <c r="Q152" s="42">
        <v>7</v>
      </c>
      <c r="R152" s="42"/>
      <c r="S152" s="42">
        <v>5</v>
      </c>
      <c r="T152" s="42"/>
      <c r="U152" s="42">
        <v>2</v>
      </c>
      <c r="V152" s="42">
        <v>3</v>
      </c>
      <c r="W152" s="42">
        <v>14</v>
      </c>
      <c r="X152" s="42">
        <v>1</v>
      </c>
      <c r="Y152" s="42">
        <v>2</v>
      </c>
      <c r="Z152" s="42">
        <v>3</v>
      </c>
      <c r="AA152" s="42"/>
      <c r="AB152" s="42">
        <v>0.5</v>
      </c>
      <c r="AC152" s="43">
        <f t="shared" si="5"/>
        <v>51.5</v>
      </c>
      <c r="AD152" s="119"/>
    </row>
    <row r="153" customHeight="1" spans="1:30">
      <c r="A153" s="55"/>
      <c r="B153" s="52"/>
      <c r="C153" s="87" t="s">
        <v>312</v>
      </c>
      <c r="D153" s="42">
        <v>0</v>
      </c>
      <c r="E153" s="42">
        <v>2</v>
      </c>
      <c r="F153" s="42"/>
      <c r="G153" s="42"/>
      <c r="H153" s="42"/>
      <c r="I153" s="42"/>
      <c r="J153" s="42"/>
      <c r="K153" s="42">
        <v>5</v>
      </c>
      <c r="L153" s="42">
        <v>1</v>
      </c>
      <c r="M153" s="42">
        <v>4</v>
      </c>
      <c r="N153" s="42"/>
      <c r="O153" s="95">
        <v>11</v>
      </c>
      <c r="P153" s="95"/>
      <c r="Q153" s="42">
        <v>9</v>
      </c>
      <c r="R153" s="42"/>
      <c r="S153" s="42">
        <v>9</v>
      </c>
      <c r="T153" s="42"/>
      <c r="U153" s="42">
        <v>2</v>
      </c>
      <c r="V153" s="42">
        <v>5.5</v>
      </c>
      <c r="W153" s="42"/>
      <c r="X153" s="42"/>
      <c r="Y153" s="42"/>
      <c r="Z153" s="42">
        <v>2</v>
      </c>
      <c r="AA153" s="42">
        <v>1</v>
      </c>
      <c r="AB153" s="42">
        <v>2</v>
      </c>
      <c r="AC153" s="43">
        <f t="shared" si="5"/>
        <v>32.5</v>
      </c>
      <c r="AD153" s="119"/>
    </row>
    <row r="154" customHeight="1" spans="1:30">
      <c r="A154" s="55"/>
      <c r="B154" s="52"/>
      <c r="C154" s="87" t="s">
        <v>314</v>
      </c>
      <c r="D154" s="42">
        <v>0</v>
      </c>
      <c r="E154" s="42">
        <v>2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95">
        <v>1</v>
      </c>
      <c r="P154" s="95"/>
      <c r="Q154" s="42"/>
      <c r="R154" s="42"/>
      <c r="S154" s="42">
        <v>6</v>
      </c>
      <c r="T154" s="42">
        <v>1</v>
      </c>
      <c r="U154" s="42">
        <v>7</v>
      </c>
      <c r="V154" s="42"/>
      <c r="W154" s="42">
        <v>4</v>
      </c>
      <c r="X154" s="42">
        <v>1</v>
      </c>
      <c r="Y154" s="42">
        <v>4</v>
      </c>
      <c r="Z154" s="42">
        <v>3</v>
      </c>
      <c r="AA154" s="42">
        <v>5</v>
      </c>
      <c r="AB154" s="42">
        <v>1</v>
      </c>
      <c r="AC154" s="43">
        <f t="shared" si="5"/>
        <v>23</v>
      </c>
      <c r="AD154" s="119"/>
    </row>
    <row r="155" customHeight="1" spans="1:30">
      <c r="A155" s="55"/>
      <c r="B155" s="52"/>
      <c r="C155" s="87" t="s">
        <v>315</v>
      </c>
      <c r="D155" s="42">
        <v>0</v>
      </c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95"/>
      <c r="P155" s="95"/>
      <c r="Q155" s="42">
        <v>6</v>
      </c>
      <c r="R155" s="42"/>
      <c r="S155" s="42">
        <v>2</v>
      </c>
      <c r="T155" s="42">
        <v>1</v>
      </c>
      <c r="U155" s="42">
        <v>1</v>
      </c>
      <c r="V155" s="42"/>
      <c r="W155" s="42">
        <v>1</v>
      </c>
      <c r="X155" s="42">
        <v>0.5</v>
      </c>
      <c r="Y155" s="42">
        <v>1</v>
      </c>
      <c r="Z155" s="42">
        <v>1</v>
      </c>
      <c r="AA155" s="42"/>
      <c r="AB155" s="42"/>
      <c r="AC155" s="43">
        <f t="shared" si="5"/>
        <v>8.5</v>
      </c>
      <c r="AD155" s="119"/>
    </row>
    <row r="156" customHeight="1" spans="1:30">
      <c r="A156" s="55"/>
      <c r="B156" s="52"/>
      <c r="C156" s="87" t="s">
        <v>349</v>
      </c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95">
        <v>6</v>
      </c>
      <c r="P156" s="95"/>
      <c r="Q156" s="42">
        <v>9</v>
      </c>
      <c r="R156" s="42"/>
      <c r="S156" s="42">
        <v>9</v>
      </c>
      <c r="T156" s="42"/>
      <c r="U156" s="42">
        <v>2</v>
      </c>
      <c r="V156" s="42">
        <v>3</v>
      </c>
      <c r="W156" s="42">
        <v>2</v>
      </c>
      <c r="X156" s="42">
        <v>1</v>
      </c>
      <c r="Y156" s="42">
        <v>4</v>
      </c>
      <c r="Z156" s="42">
        <v>2</v>
      </c>
      <c r="AA156" s="42">
        <v>1</v>
      </c>
      <c r="AB156" s="42">
        <v>2</v>
      </c>
      <c r="AC156" s="43">
        <f t="shared" si="5"/>
        <v>25</v>
      </c>
      <c r="AD156" s="119"/>
    </row>
    <row r="157" customHeight="1" spans="1:30">
      <c r="A157" s="55"/>
      <c r="B157" s="52"/>
      <c r="C157" s="87" t="s">
        <v>350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95"/>
      <c r="P157" s="95"/>
      <c r="Q157" s="42"/>
      <c r="R157" s="42"/>
      <c r="S157" s="42">
        <v>2</v>
      </c>
      <c r="T157" s="42"/>
      <c r="U157" s="42">
        <v>2</v>
      </c>
      <c r="V157" s="42">
        <v>2</v>
      </c>
      <c r="W157" s="42">
        <v>2</v>
      </c>
      <c r="X157" s="42">
        <v>1</v>
      </c>
      <c r="Y157" s="42">
        <v>7</v>
      </c>
      <c r="Z157" s="42">
        <v>1</v>
      </c>
      <c r="AA157" s="42">
        <v>4</v>
      </c>
      <c r="AB157" s="42">
        <v>4</v>
      </c>
      <c r="AC157" s="43">
        <f t="shared" si="5"/>
        <v>9</v>
      </c>
      <c r="AD157" s="119"/>
    </row>
    <row r="158" customHeight="1" spans="1:30">
      <c r="A158" s="55"/>
      <c r="B158" s="52"/>
      <c r="C158" s="87" t="s">
        <v>351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95"/>
      <c r="P158" s="95"/>
      <c r="Q158" s="42"/>
      <c r="R158" s="42"/>
      <c r="S158" s="42">
        <v>6</v>
      </c>
      <c r="T158" s="42"/>
      <c r="U158" s="42">
        <v>1</v>
      </c>
      <c r="V158" s="42">
        <v>3</v>
      </c>
      <c r="W158" s="42"/>
      <c r="X158" s="42"/>
      <c r="Y158" s="42">
        <v>2</v>
      </c>
      <c r="Z158" s="42">
        <v>1</v>
      </c>
      <c r="AA158" s="42"/>
      <c r="AB158" s="42">
        <v>3</v>
      </c>
      <c r="AC158" s="43">
        <f t="shared" si="5"/>
        <v>2</v>
      </c>
      <c r="AD158" s="119"/>
    </row>
    <row r="159" customHeight="1" spans="1:30">
      <c r="A159" s="55"/>
      <c r="B159" s="52"/>
      <c r="C159" s="87" t="s">
        <v>352</v>
      </c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95"/>
      <c r="P159" s="95"/>
      <c r="Q159" s="42"/>
      <c r="R159" s="42"/>
      <c r="S159" s="42"/>
      <c r="T159" s="42"/>
      <c r="U159" s="42"/>
      <c r="V159" s="42"/>
      <c r="W159" s="42"/>
      <c r="X159" s="42"/>
      <c r="Y159" s="42">
        <v>2</v>
      </c>
      <c r="Z159" s="42"/>
      <c r="AA159" s="42"/>
      <c r="AB159" s="42"/>
      <c r="AC159" s="43">
        <f t="shared" si="5"/>
        <v>2</v>
      </c>
      <c r="AD159" s="119"/>
    </row>
    <row r="160" customHeight="1" spans="1:30">
      <c r="A160" s="55"/>
      <c r="B160" s="52"/>
      <c r="C160" s="91" t="s">
        <v>353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95"/>
      <c r="P160" s="95"/>
      <c r="Q160" s="42"/>
      <c r="R160" s="42"/>
      <c r="S160" s="42">
        <v>7</v>
      </c>
      <c r="T160" s="42"/>
      <c r="U160" s="42"/>
      <c r="V160" s="42">
        <v>3</v>
      </c>
      <c r="W160" s="42"/>
      <c r="X160" s="42">
        <v>3</v>
      </c>
      <c r="Y160" s="42">
        <v>4</v>
      </c>
      <c r="Z160" s="42">
        <v>4</v>
      </c>
      <c r="AA160" s="42"/>
      <c r="AB160" s="42">
        <v>1.5</v>
      </c>
      <c r="AC160" s="43">
        <f t="shared" si="5"/>
        <v>-0.5</v>
      </c>
      <c r="AD160" s="119"/>
    </row>
    <row r="161" customHeight="1" spans="1:30">
      <c r="A161" s="55"/>
      <c r="B161" s="55" t="s">
        <v>316</v>
      </c>
      <c r="C161" s="87" t="s">
        <v>244</v>
      </c>
      <c r="D161" s="42">
        <v>0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95"/>
      <c r="P161" s="95">
        <v>1</v>
      </c>
      <c r="Q161" s="42">
        <v>5</v>
      </c>
      <c r="R161" s="42"/>
      <c r="S161" s="42">
        <v>4</v>
      </c>
      <c r="T161" s="42">
        <v>1</v>
      </c>
      <c r="U161" s="42">
        <v>3</v>
      </c>
      <c r="V161" s="42"/>
      <c r="W161" s="42">
        <v>6</v>
      </c>
      <c r="X161" s="42">
        <v>2</v>
      </c>
      <c r="Y161" s="42">
        <v>4</v>
      </c>
      <c r="Z161" s="42">
        <v>1</v>
      </c>
      <c r="AA161" s="42">
        <v>4</v>
      </c>
      <c r="AB161" s="42">
        <v>1</v>
      </c>
      <c r="AC161" s="43">
        <f t="shared" si="5"/>
        <v>20</v>
      </c>
      <c r="AD161" s="119"/>
    </row>
    <row r="162" customHeight="1" spans="1:30">
      <c r="A162" s="55"/>
      <c r="B162" s="55"/>
      <c r="C162" s="87" t="s">
        <v>317</v>
      </c>
      <c r="D162" s="42">
        <v>0</v>
      </c>
      <c r="E162" s="42"/>
      <c r="F162" s="42"/>
      <c r="G162" s="42"/>
      <c r="H162" s="42"/>
      <c r="I162" s="42">
        <v>2</v>
      </c>
      <c r="J162" s="42"/>
      <c r="K162" s="42">
        <v>12</v>
      </c>
      <c r="L162" s="42"/>
      <c r="M162" s="42">
        <v>7</v>
      </c>
      <c r="N162" s="42"/>
      <c r="O162" s="95"/>
      <c r="P162" s="95"/>
      <c r="Q162" s="42">
        <v>5</v>
      </c>
      <c r="R162" s="42"/>
      <c r="S162" s="42">
        <v>7</v>
      </c>
      <c r="T162" s="42"/>
      <c r="U162" s="42"/>
      <c r="V162" s="42">
        <v>1</v>
      </c>
      <c r="W162" s="42">
        <v>19</v>
      </c>
      <c r="X162" s="42">
        <v>2</v>
      </c>
      <c r="Y162" s="42">
        <v>4</v>
      </c>
      <c r="Z162" s="42">
        <v>6</v>
      </c>
      <c r="AA162" s="42">
        <v>6</v>
      </c>
      <c r="AB162" s="42">
        <v>2</v>
      </c>
      <c r="AC162" s="43">
        <f t="shared" si="5"/>
        <v>51</v>
      </c>
      <c r="AD162" s="119"/>
    </row>
    <row r="163" customHeight="1" spans="1:30">
      <c r="A163" s="55"/>
      <c r="B163" s="55"/>
      <c r="C163" s="87" t="s">
        <v>318</v>
      </c>
      <c r="D163" s="42">
        <v>0</v>
      </c>
      <c r="E163" s="42">
        <v>5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95"/>
      <c r="P163" s="95"/>
      <c r="Q163" s="42">
        <v>1</v>
      </c>
      <c r="R163" s="42"/>
      <c r="S163" s="42"/>
      <c r="T163" s="42">
        <v>2</v>
      </c>
      <c r="U163" s="42"/>
      <c r="V163" s="42">
        <v>1</v>
      </c>
      <c r="W163" s="42"/>
      <c r="X163" s="42"/>
      <c r="Y163" s="42">
        <v>1</v>
      </c>
      <c r="Z163" s="42">
        <v>1</v>
      </c>
      <c r="AA163" s="42">
        <v>4</v>
      </c>
      <c r="AB163" s="42">
        <v>2</v>
      </c>
      <c r="AC163" s="43">
        <f t="shared" si="5"/>
        <v>5</v>
      </c>
      <c r="AD163" s="119"/>
    </row>
    <row r="164" ht="47.1" customHeight="1" spans="1:30">
      <c r="A164" s="55"/>
      <c r="B164" s="55"/>
      <c r="C164" s="87" t="s">
        <v>319</v>
      </c>
      <c r="D164" s="42">
        <v>0</v>
      </c>
      <c r="E164" s="42">
        <v>2</v>
      </c>
      <c r="F164" s="42">
        <v>1</v>
      </c>
      <c r="G164" s="42"/>
      <c r="H164" s="42"/>
      <c r="I164" s="42"/>
      <c r="J164" s="42"/>
      <c r="K164" s="42"/>
      <c r="L164" s="42"/>
      <c r="M164" s="42"/>
      <c r="N164" s="42">
        <v>1</v>
      </c>
      <c r="O164" s="95"/>
      <c r="P164" s="95"/>
      <c r="Q164" s="42">
        <v>6</v>
      </c>
      <c r="R164" s="42"/>
      <c r="S164" s="42">
        <v>6</v>
      </c>
      <c r="T164" s="42">
        <v>3</v>
      </c>
      <c r="U164" s="42">
        <v>7</v>
      </c>
      <c r="V164" s="42">
        <v>2</v>
      </c>
      <c r="W164" s="42">
        <v>3</v>
      </c>
      <c r="X164" s="42">
        <v>0.5</v>
      </c>
      <c r="Y164" s="42">
        <v>8</v>
      </c>
      <c r="Z164" s="42">
        <v>2</v>
      </c>
      <c r="AA164" s="42">
        <v>6</v>
      </c>
      <c r="AB164" s="42">
        <v>3</v>
      </c>
      <c r="AC164" s="43">
        <f t="shared" si="5"/>
        <v>25.5</v>
      </c>
      <c r="AD164" s="120" t="s">
        <v>354</v>
      </c>
    </row>
    <row r="165" customHeight="1" spans="1:30">
      <c r="A165" s="55"/>
      <c r="B165" s="55"/>
      <c r="C165" s="87" t="s">
        <v>355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95"/>
      <c r="P165" s="95"/>
      <c r="Q165" s="42">
        <v>2</v>
      </c>
      <c r="R165" s="42"/>
      <c r="S165" s="42">
        <v>6</v>
      </c>
      <c r="T165" s="42">
        <v>3</v>
      </c>
      <c r="U165" s="42">
        <v>6</v>
      </c>
      <c r="V165" s="42">
        <v>2</v>
      </c>
      <c r="W165" s="42">
        <v>3</v>
      </c>
      <c r="X165" s="42">
        <v>0.5</v>
      </c>
      <c r="Y165" s="42">
        <v>6</v>
      </c>
      <c r="Z165" s="42">
        <v>3</v>
      </c>
      <c r="AA165" s="42">
        <v>6</v>
      </c>
      <c r="AB165" s="42">
        <v>2</v>
      </c>
      <c r="AC165" s="43">
        <f t="shared" si="5"/>
        <v>18.5</v>
      </c>
      <c r="AD165" s="119"/>
    </row>
    <row r="166" customHeight="1" spans="1:30">
      <c r="A166" s="60"/>
      <c r="B166" s="60"/>
      <c r="C166" s="91" t="s">
        <v>320</v>
      </c>
      <c r="D166" s="42">
        <v>0</v>
      </c>
      <c r="E166" s="42"/>
      <c r="F166" s="42">
        <v>1</v>
      </c>
      <c r="G166" s="42"/>
      <c r="H166" s="42"/>
      <c r="I166" s="42"/>
      <c r="J166" s="42"/>
      <c r="K166" s="42"/>
      <c r="L166" s="42"/>
      <c r="M166" s="42"/>
      <c r="N166" s="42"/>
      <c r="O166" s="95"/>
      <c r="P166" s="95">
        <v>1</v>
      </c>
      <c r="Q166" s="42"/>
      <c r="R166" s="42"/>
      <c r="S166" s="42"/>
      <c r="T166" s="42"/>
      <c r="U166" s="42"/>
      <c r="V166" s="42"/>
      <c r="W166" s="42">
        <v>1</v>
      </c>
      <c r="X166" s="42"/>
      <c r="Y166" s="42">
        <v>1</v>
      </c>
      <c r="Z166" s="42">
        <v>1</v>
      </c>
      <c r="AA166" s="42"/>
      <c r="AB166" s="42"/>
      <c r="AC166" s="43">
        <f t="shared" si="5"/>
        <v>-1</v>
      </c>
      <c r="AD166" s="119"/>
    </row>
  </sheetData>
  <mergeCells count="27">
    <mergeCell ref="A1:AC1"/>
    <mergeCell ref="A2:B2"/>
    <mergeCell ref="A81:B81"/>
    <mergeCell ref="A11:A27"/>
    <mergeCell ref="A28:A79"/>
    <mergeCell ref="A91:A166"/>
    <mergeCell ref="B11:B18"/>
    <mergeCell ref="B19:B27"/>
    <mergeCell ref="B28:B29"/>
    <mergeCell ref="B30:B45"/>
    <mergeCell ref="B47:B48"/>
    <mergeCell ref="B49:B52"/>
    <mergeCell ref="B53:B60"/>
    <mergeCell ref="B61:B64"/>
    <mergeCell ref="B65:B67"/>
    <mergeCell ref="B68:B72"/>
    <mergeCell ref="B73:B80"/>
    <mergeCell ref="B91:B93"/>
    <mergeCell ref="B95:B105"/>
    <mergeCell ref="B106:B119"/>
    <mergeCell ref="B120:B137"/>
    <mergeCell ref="B138:B142"/>
    <mergeCell ref="B143:B160"/>
    <mergeCell ref="B161:B166"/>
    <mergeCell ref="A3:B4"/>
    <mergeCell ref="A5:B10"/>
    <mergeCell ref="A82:B90"/>
  </mergeCells>
  <pageMargins left="0.7" right="0.7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0"/>
  <sheetViews>
    <sheetView zoomScale="85" zoomScaleNormal="85" workbookViewId="0">
      <pane ySplit="4" topLeftCell="A72" activePane="bottomLeft" state="frozen"/>
      <selection/>
      <selection pane="bottomLeft" activeCell="AD5" sqref="AD5:AD80"/>
    </sheetView>
  </sheetViews>
  <sheetFormatPr defaultColWidth="9" defaultRowHeight="18" customHeight="1"/>
  <cols>
    <col min="1" max="1" width="9" style="34"/>
    <col min="2" max="2" width="13.5" style="34" customWidth="1"/>
    <col min="3" max="3" width="17.375" style="34" customWidth="1"/>
    <col min="4" max="4" width="9.875" style="34" customWidth="1"/>
    <col min="5" max="13" width="6.625" style="34" customWidth="1"/>
    <col min="14" max="14" width="8.375" style="34" customWidth="1"/>
    <col min="15" max="15" width="6.375" style="34" customWidth="1"/>
    <col min="16" max="21" width="6.625" style="34" customWidth="1"/>
    <col min="22" max="22" width="11" style="34" customWidth="1"/>
    <col min="23" max="23" width="10.625" style="34" customWidth="1"/>
    <col min="24" max="24" width="10.875" style="34" customWidth="1"/>
    <col min="25" max="25" width="11" style="34" customWidth="1"/>
    <col min="26" max="26" width="10.875" style="34" customWidth="1"/>
    <col min="27" max="27" width="12" style="34" customWidth="1"/>
    <col min="28" max="28" width="7.875" style="34" customWidth="1"/>
    <col min="29" max="29" width="8" style="34" customWidth="1"/>
    <col min="30" max="30" width="10.625" style="34" customWidth="1"/>
    <col min="31" max="31" width="22.125" style="34" customWidth="1"/>
    <col min="32" max="16384" width="9" style="34"/>
  </cols>
  <sheetData>
    <row r="1" customHeight="1" spans="2:31">
      <c r="B1" s="35" t="s">
        <v>356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customHeight="1" spans="1:31">
      <c r="A2" s="71" t="s">
        <v>357</v>
      </c>
      <c r="B2" s="37" t="s">
        <v>159</v>
      </c>
      <c r="C2" s="38"/>
      <c r="D2" s="39" t="s">
        <v>1</v>
      </c>
      <c r="E2" s="39" t="s">
        <v>2</v>
      </c>
      <c r="F2" s="39" t="s">
        <v>3</v>
      </c>
      <c r="G2" s="39" t="s">
        <v>4</v>
      </c>
      <c r="H2" s="39" t="s">
        <v>5</v>
      </c>
      <c r="I2" s="39" t="s">
        <v>6</v>
      </c>
      <c r="J2" s="39" t="s">
        <v>7</v>
      </c>
      <c r="K2" s="39" t="s">
        <v>8</v>
      </c>
      <c r="L2" s="39" t="s">
        <v>9</v>
      </c>
      <c r="M2" s="39" t="s">
        <v>10</v>
      </c>
      <c r="N2" s="39" t="s">
        <v>11</v>
      </c>
      <c r="O2" s="39" t="s">
        <v>12</v>
      </c>
      <c r="P2" s="39" t="s">
        <v>13</v>
      </c>
      <c r="Q2" s="39" t="s">
        <v>14</v>
      </c>
      <c r="R2" s="39" t="s">
        <v>15</v>
      </c>
      <c r="S2" s="39" t="s">
        <v>16</v>
      </c>
      <c r="T2" s="39" t="s">
        <v>17</v>
      </c>
      <c r="U2" s="39" t="s">
        <v>18</v>
      </c>
      <c r="V2" s="39" t="s">
        <v>19</v>
      </c>
      <c r="W2" s="39" t="s">
        <v>20</v>
      </c>
      <c r="X2" s="39" t="s">
        <v>21</v>
      </c>
      <c r="Y2" s="39" t="s">
        <v>22</v>
      </c>
      <c r="Z2" s="39" t="s">
        <v>23</v>
      </c>
      <c r="AA2" s="39" t="s">
        <v>24</v>
      </c>
      <c r="AB2" s="39" t="s">
        <v>25</v>
      </c>
      <c r="AC2" s="39" t="s">
        <v>26</v>
      </c>
      <c r="AD2" s="39" t="s">
        <v>27</v>
      </c>
      <c r="AE2" s="34" t="s">
        <v>264</v>
      </c>
    </row>
    <row r="3" customHeight="1" spans="1:30">
      <c r="A3" s="71"/>
      <c r="B3" s="40" t="s">
        <v>160</v>
      </c>
      <c r="C3" s="41"/>
      <c r="D3" s="42" t="s">
        <v>28</v>
      </c>
      <c r="E3" s="43">
        <v>2021</v>
      </c>
      <c r="F3" s="42" t="s">
        <v>3</v>
      </c>
      <c r="G3" s="42"/>
      <c r="H3" s="42" t="s">
        <v>5</v>
      </c>
      <c r="I3" s="42"/>
      <c r="J3" s="42" t="s">
        <v>7</v>
      </c>
      <c r="K3" s="42"/>
      <c r="L3" s="42" t="s">
        <v>9</v>
      </c>
      <c r="M3" s="42"/>
      <c r="N3" s="42" t="s">
        <v>11</v>
      </c>
      <c r="O3" s="42"/>
      <c r="P3" s="42" t="s">
        <v>13</v>
      </c>
      <c r="Q3" s="42"/>
      <c r="R3" s="42" t="s">
        <v>15</v>
      </c>
      <c r="S3" s="42"/>
      <c r="T3" s="42" t="s">
        <v>17</v>
      </c>
      <c r="U3" s="42"/>
      <c r="V3" s="42" t="s">
        <v>19</v>
      </c>
      <c r="W3" s="42"/>
      <c r="X3" s="42" t="s">
        <v>21</v>
      </c>
      <c r="Y3" s="42"/>
      <c r="Z3" s="42" t="s">
        <v>23</v>
      </c>
      <c r="AA3" s="42"/>
      <c r="AB3" s="42" t="s">
        <v>25</v>
      </c>
      <c r="AC3" s="42"/>
      <c r="AD3" s="42" t="s">
        <v>30</v>
      </c>
    </row>
    <row r="4" customHeight="1" spans="1:30">
      <c r="A4" s="71"/>
      <c r="B4" s="37"/>
      <c r="C4" s="38"/>
      <c r="D4" s="42"/>
      <c r="E4" s="42"/>
      <c r="F4" s="44" t="s">
        <v>31</v>
      </c>
      <c r="G4" s="45" t="s">
        <v>32</v>
      </c>
      <c r="H4" s="44" t="s">
        <v>31</v>
      </c>
      <c r="I4" s="45" t="s">
        <v>32</v>
      </c>
      <c r="J4" s="44" t="s">
        <v>31</v>
      </c>
      <c r="K4" s="45" t="s">
        <v>32</v>
      </c>
      <c r="L4" s="44" t="s">
        <v>31</v>
      </c>
      <c r="M4" s="45" t="s">
        <v>32</v>
      </c>
      <c r="N4" s="44" t="s">
        <v>31</v>
      </c>
      <c r="O4" s="45" t="s">
        <v>32</v>
      </c>
      <c r="P4" s="64" t="s">
        <v>31</v>
      </c>
      <c r="Q4" s="65" t="s">
        <v>32</v>
      </c>
      <c r="R4" s="44" t="s">
        <v>31</v>
      </c>
      <c r="S4" s="45" t="s">
        <v>32</v>
      </c>
      <c r="T4" s="44" t="s">
        <v>31</v>
      </c>
      <c r="U4" s="45" t="s">
        <v>32</v>
      </c>
      <c r="V4" s="44" t="s">
        <v>31</v>
      </c>
      <c r="W4" s="45" t="s">
        <v>32</v>
      </c>
      <c r="X4" s="44" t="s">
        <v>31</v>
      </c>
      <c r="Y4" s="45" t="s">
        <v>32</v>
      </c>
      <c r="Z4" s="44" t="s">
        <v>31</v>
      </c>
      <c r="AA4" s="45" t="s">
        <v>32</v>
      </c>
      <c r="AB4" s="44" t="s">
        <v>31</v>
      </c>
      <c r="AC4" s="45" t="s">
        <v>32</v>
      </c>
      <c r="AD4" s="43"/>
    </row>
    <row r="5" customHeight="1" spans="1:30">
      <c r="A5" s="72">
        <v>1</v>
      </c>
      <c r="B5" s="49" t="s">
        <v>163</v>
      </c>
      <c r="C5" s="50"/>
      <c r="D5" s="48" t="s">
        <v>358</v>
      </c>
      <c r="E5" s="42"/>
      <c r="F5" s="42"/>
      <c r="G5" s="42"/>
      <c r="H5" s="42"/>
      <c r="I5" s="42"/>
      <c r="J5" s="42"/>
      <c r="K5" s="42"/>
      <c r="L5" s="42"/>
      <c r="M5" s="42"/>
      <c r="N5" s="42">
        <v>0</v>
      </c>
      <c r="O5" s="42">
        <v>0</v>
      </c>
      <c r="P5" s="63">
        <v>0</v>
      </c>
      <c r="Q5" s="63">
        <v>0</v>
      </c>
      <c r="R5" s="42">
        <v>0</v>
      </c>
      <c r="S5" s="42">
        <v>0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  <c r="Y5" s="42">
        <v>0</v>
      </c>
      <c r="Z5" s="42">
        <v>0</v>
      </c>
      <c r="AA5" s="42">
        <v>0</v>
      </c>
      <c r="AB5" s="42">
        <v>0</v>
      </c>
      <c r="AC5" s="42">
        <v>0</v>
      </c>
      <c r="AD5" s="43">
        <f t="shared" ref="AD5:AD11" si="0">F5-G5+H5-I5+J5-K5+L5-M5+N5-O5+P5-Q5+R5-S5+T5-U5+V5-W5+X5-Y5+Z5-AA5+AB5-AC5</f>
        <v>0</v>
      </c>
    </row>
    <row r="6" customHeight="1" spans="1:31">
      <c r="A6" s="72">
        <v>2</v>
      </c>
      <c r="B6" s="46"/>
      <c r="C6" s="47"/>
      <c r="D6" s="48" t="s">
        <v>359</v>
      </c>
      <c r="E6" s="42"/>
      <c r="F6" s="42"/>
      <c r="G6" s="42"/>
      <c r="H6" s="42"/>
      <c r="I6" s="42"/>
      <c r="J6" s="42"/>
      <c r="K6" s="42"/>
      <c r="L6" s="42"/>
      <c r="M6" s="42"/>
      <c r="N6" s="73"/>
      <c r="O6" s="73"/>
      <c r="P6" s="74"/>
      <c r="Q6" s="74"/>
      <c r="R6" s="73"/>
      <c r="S6" s="73"/>
      <c r="T6" s="42"/>
      <c r="U6" s="42"/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0.5</v>
      </c>
      <c r="AB6" s="42">
        <v>0</v>
      </c>
      <c r="AC6" s="42">
        <v>0</v>
      </c>
      <c r="AD6" s="43">
        <v>0</v>
      </c>
      <c r="AE6" s="34" t="s">
        <v>360</v>
      </c>
    </row>
    <row r="7" customHeight="1" spans="1:31">
      <c r="A7" s="72">
        <v>3</v>
      </c>
      <c r="B7" s="46"/>
      <c r="C7" s="47"/>
      <c r="D7" s="48" t="s">
        <v>216</v>
      </c>
      <c r="E7" s="42"/>
      <c r="F7" s="42"/>
      <c r="G7" s="42"/>
      <c r="H7" s="42"/>
      <c r="I7" s="42"/>
      <c r="J7" s="42"/>
      <c r="K7" s="42">
        <v>0.5</v>
      </c>
      <c r="L7" s="42"/>
      <c r="M7" s="42"/>
      <c r="N7" s="73"/>
      <c r="O7" s="73"/>
      <c r="P7" s="74"/>
      <c r="Q7" s="74"/>
      <c r="R7" s="73"/>
      <c r="S7" s="73"/>
      <c r="T7" s="42"/>
      <c r="U7" s="42"/>
      <c r="V7" s="42">
        <v>0</v>
      </c>
      <c r="W7" s="42">
        <v>0</v>
      </c>
      <c r="X7" s="42">
        <v>0</v>
      </c>
      <c r="Y7" s="42">
        <v>0.5</v>
      </c>
      <c r="Z7" s="42">
        <v>2</v>
      </c>
      <c r="AA7" s="42">
        <v>5.5</v>
      </c>
      <c r="AB7" s="42">
        <v>2</v>
      </c>
      <c r="AC7" s="42">
        <v>3</v>
      </c>
      <c r="AD7" s="43">
        <v>-0.5</v>
      </c>
      <c r="AE7" s="34" t="s">
        <v>361</v>
      </c>
    </row>
    <row r="8" customHeight="1" spans="1:30">
      <c r="A8" s="72">
        <v>4</v>
      </c>
      <c r="B8" s="49" t="s">
        <v>362</v>
      </c>
      <c r="C8" s="50"/>
      <c r="D8" s="48" t="s">
        <v>49</v>
      </c>
      <c r="E8" s="42"/>
      <c r="F8" s="42"/>
      <c r="G8" s="42"/>
      <c r="H8" s="42">
        <v>0</v>
      </c>
      <c r="I8" s="42">
        <v>0</v>
      </c>
      <c r="J8" s="42"/>
      <c r="K8" s="42"/>
      <c r="L8" s="42">
        <v>1</v>
      </c>
      <c r="M8" s="42">
        <v>0</v>
      </c>
      <c r="N8" s="42">
        <v>0</v>
      </c>
      <c r="O8" s="42">
        <v>0</v>
      </c>
      <c r="P8" s="63">
        <v>0</v>
      </c>
      <c r="Q8" s="63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3">
        <f t="shared" si="0"/>
        <v>1</v>
      </c>
    </row>
    <row r="9" customHeight="1" spans="1:30">
      <c r="A9" s="72">
        <v>5</v>
      </c>
      <c r="B9" s="46"/>
      <c r="C9" s="47"/>
      <c r="D9" s="51" t="s">
        <v>173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63"/>
      <c r="Q9" s="63"/>
      <c r="R9" s="42"/>
      <c r="S9" s="42"/>
      <c r="T9" s="42"/>
      <c r="U9" s="42"/>
      <c r="V9" s="42">
        <v>0</v>
      </c>
      <c r="W9" s="42">
        <v>0</v>
      </c>
      <c r="X9" s="42">
        <v>0</v>
      </c>
      <c r="Y9" s="42">
        <v>0</v>
      </c>
      <c r="Z9" s="42">
        <v>3</v>
      </c>
      <c r="AA9" s="42">
        <v>0</v>
      </c>
      <c r="AB9" s="42">
        <v>4</v>
      </c>
      <c r="AC9" s="42">
        <v>0</v>
      </c>
      <c r="AD9" s="43">
        <f t="shared" si="0"/>
        <v>7</v>
      </c>
    </row>
    <row r="10" customHeight="1" spans="1:30">
      <c r="A10" s="72">
        <v>6</v>
      </c>
      <c r="B10" s="46"/>
      <c r="C10" s="47"/>
      <c r="D10" s="5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63"/>
      <c r="Q10" s="63"/>
      <c r="R10" s="42"/>
      <c r="S10" s="42"/>
      <c r="T10" s="42"/>
      <c r="U10" s="42"/>
      <c r="V10" s="42">
        <v>0</v>
      </c>
      <c r="W10" s="42">
        <v>0</v>
      </c>
      <c r="X10" s="42">
        <v>1</v>
      </c>
      <c r="Y10" s="42">
        <v>0</v>
      </c>
      <c r="Z10" s="42">
        <v>0</v>
      </c>
      <c r="AA10" s="42">
        <v>5</v>
      </c>
      <c r="AB10" s="42">
        <v>4</v>
      </c>
      <c r="AC10" s="42">
        <v>1</v>
      </c>
      <c r="AD10" s="43">
        <v>0</v>
      </c>
    </row>
    <row r="11" customHeight="1" spans="1:30">
      <c r="A11" s="72">
        <v>7</v>
      </c>
      <c r="B11" s="46"/>
      <c r="C11" s="47"/>
      <c r="D11" s="51" t="s">
        <v>93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63"/>
      <c r="Q11" s="63"/>
      <c r="R11" s="42"/>
      <c r="S11" s="42"/>
      <c r="T11" s="42"/>
      <c r="U11" s="42"/>
      <c r="V11" s="42">
        <v>0</v>
      </c>
      <c r="W11" s="42">
        <v>0</v>
      </c>
      <c r="X11" s="42">
        <v>0</v>
      </c>
      <c r="Y11" s="42">
        <v>0</v>
      </c>
      <c r="Z11" s="42">
        <v>2</v>
      </c>
      <c r="AA11" s="42">
        <v>0</v>
      </c>
      <c r="AB11" s="42">
        <v>0</v>
      </c>
      <c r="AC11" s="42">
        <v>0</v>
      </c>
      <c r="AD11" s="43">
        <f t="shared" si="0"/>
        <v>2</v>
      </c>
    </row>
    <row r="12" customHeight="1" spans="1:30">
      <c r="A12" s="72">
        <v>8</v>
      </c>
      <c r="B12" s="52" t="s">
        <v>296</v>
      </c>
      <c r="C12" s="53" t="s">
        <v>363</v>
      </c>
      <c r="D12" s="54" t="s">
        <v>88</v>
      </c>
      <c r="E12" s="42"/>
      <c r="F12" s="42"/>
      <c r="G12" s="42"/>
      <c r="H12" s="42">
        <v>0</v>
      </c>
      <c r="I12" s="42">
        <v>0</v>
      </c>
      <c r="J12" s="42">
        <v>4</v>
      </c>
      <c r="K12" s="42"/>
      <c r="L12" s="42">
        <v>4</v>
      </c>
      <c r="M12" s="42">
        <v>1</v>
      </c>
      <c r="N12" s="42">
        <v>3</v>
      </c>
      <c r="O12" s="42">
        <v>0</v>
      </c>
      <c r="P12" s="68">
        <v>5</v>
      </c>
      <c r="Q12" s="68">
        <v>0</v>
      </c>
      <c r="R12" s="42">
        <v>8</v>
      </c>
      <c r="S12" s="42">
        <v>0</v>
      </c>
      <c r="T12" s="42">
        <v>7</v>
      </c>
      <c r="U12" s="42">
        <v>0</v>
      </c>
      <c r="V12" s="42">
        <v>6</v>
      </c>
      <c r="W12" s="42">
        <v>4</v>
      </c>
      <c r="X12" s="42">
        <v>0</v>
      </c>
      <c r="Y12" s="42">
        <v>1.5</v>
      </c>
      <c r="Z12" s="42">
        <v>4</v>
      </c>
      <c r="AA12" s="42">
        <v>1.5</v>
      </c>
      <c r="AB12" s="42">
        <v>7</v>
      </c>
      <c r="AC12" s="42">
        <v>0</v>
      </c>
      <c r="AD12" s="43">
        <f t="shared" ref="AD12:AD54" si="1">F12-G12+H12-I12+J12-K12+L12-M12+N12-O12+P12-Q12+R12-S12+T12-U12+V12-W12+X12-Y12+Z12-AA12+AB12-AC12</f>
        <v>40</v>
      </c>
    </row>
    <row r="13" customHeight="1" spans="1:31">
      <c r="A13" s="72">
        <v>9</v>
      </c>
      <c r="B13" s="52"/>
      <c r="C13" s="55"/>
      <c r="D13" s="54" t="s">
        <v>184</v>
      </c>
      <c r="E13" s="42">
        <v>0</v>
      </c>
      <c r="F13" s="42"/>
      <c r="G13" s="42"/>
      <c r="H13" s="42">
        <v>0</v>
      </c>
      <c r="I13" s="42">
        <v>2</v>
      </c>
      <c r="J13" s="42">
        <v>1</v>
      </c>
      <c r="K13" s="42"/>
      <c r="L13" s="42">
        <v>4</v>
      </c>
      <c r="M13" s="42">
        <v>5</v>
      </c>
      <c r="N13" s="42">
        <v>5</v>
      </c>
      <c r="O13" s="42">
        <v>1</v>
      </c>
      <c r="P13" s="68">
        <v>0</v>
      </c>
      <c r="Q13" s="68">
        <v>2</v>
      </c>
      <c r="R13" s="68">
        <v>0</v>
      </c>
      <c r="S13" s="68">
        <v>0</v>
      </c>
      <c r="T13" s="42">
        <v>0</v>
      </c>
      <c r="U13" s="42">
        <v>1</v>
      </c>
      <c r="V13" s="42">
        <v>0</v>
      </c>
      <c r="W13" s="42">
        <v>0</v>
      </c>
      <c r="X13" s="42">
        <v>0</v>
      </c>
      <c r="Y13" s="42">
        <v>3</v>
      </c>
      <c r="Z13" s="42">
        <v>0</v>
      </c>
      <c r="AA13" s="42">
        <v>0</v>
      </c>
      <c r="AB13" s="42">
        <v>2</v>
      </c>
      <c r="AC13" s="42">
        <v>0</v>
      </c>
      <c r="AD13" s="43">
        <v>0</v>
      </c>
      <c r="AE13" s="34" t="s">
        <v>364</v>
      </c>
    </row>
    <row r="14" customHeight="1" spans="1:31">
      <c r="A14" s="72">
        <v>10</v>
      </c>
      <c r="B14" s="52"/>
      <c r="C14" s="55"/>
      <c r="D14" s="54" t="s">
        <v>185</v>
      </c>
      <c r="E14" s="42"/>
      <c r="F14" s="42"/>
      <c r="G14" s="42"/>
      <c r="H14" s="42">
        <v>1</v>
      </c>
      <c r="I14" s="42">
        <v>1</v>
      </c>
      <c r="J14" s="42"/>
      <c r="K14" s="42">
        <v>1</v>
      </c>
      <c r="L14" s="42">
        <v>4</v>
      </c>
      <c r="M14" s="42">
        <v>0</v>
      </c>
      <c r="N14" s="42">
        <v>0</v>
      </c>
      <c r="O14" s="42">
        <v>5</v>
      </c>
      <c r="P14" s="68">
        <v>1</v>
      </c>
      <c r="Q14" s="68">
        <v>1</v>
      </c>
      <c r="R14" s="42">
        <v>0</v>
      </c>
      <c r="S14" s="42">
        <v>3.5</v>
      </c>
      <c r="T14" s="42">
        <v>0</v>
      </c>
      <c r="U14" s="42">
        <v>2</v>
      </c>
      <c r="V14" s="42">
        <v>1</v>
      </c>
      <c r="W14" s="42">
        <v>1</v>
      </c>
      <c r="X14" s="42">
        <v>3</v>
      </c>
      <c r="Y14" s="42">
        <v>0</v>
      </c>
      <c r="Z14" s="42">
        <v>6</v>
      </c>
      <c r="AA14" s="42">
        <v>1</v>
      </c>
      <c r="AB14" s="42">
        <v>0</v>
      </c>
      <c r="AC14" s="42">
        <v>1</v>
      </c>
      <c r="AD14" s="43">
        <v>0</v>
      </c>
      <c r="AE14" s="34" t="s">
        <v>360</v>
      </c>
    </row>
    <row r="15" hidden="1" customHeight="1" spans="1:30">
      <c r="A15" s="72">
        <v>11</v>
      </c>
      <c r="B15" s="52"/>
      <c r="C15" s="55"/>
      <c r="D15" s="29" t="s">
        <v>209</v>
      </c>
      <c r="E15" s="42"/>
      <c r="F15" s="42"/>
      <c r="G15" s="42"/>
      <c r="H15" s="42">
        <v>1</v>
      </c>
      <c r="I15" s="42"/>
      <c r="J15" s="42"/>
      <c r="K15" s="42"/>
      <c r="L15" s="42">
        <v>2</v>
      </c>
      <c r="M15" s="42">
        <v>0</v>
      </c>
      <c r="N15" s="42">
        <v>0</v>
      </c>
      <c r="O15" s="42">
        <v>0</v>
      </c>
      <c r="P15" s="68">
        <v>1</v>
      </c>
      <c r="Q15" s="68">
        <v>1</v>
      </c>
      <c r="R15" s="42">
        <v>1</v>
      </c>
      <c r="S15" s="42">
        <v>3</v>
      </c>
      <c r="T15" s="42">
        <v>0</v>
      </c>
      <c r="U15" s="42">
        <v>3</v>
      </c>
      <c r="V15" s="42">
        <v>0</v>
      </c>
      <c r="W15" s="42">
        <v>12</v>
      </c>
      <c r="X15" s="42">
        <v>0</v>
      </c>
      <c r="Y15" s="42">
        <v>15</v>
      </c>
      <c r="Z15" s="42">
        <v>0</v>
      </c>
      <c r="AA15" s="42">
        <v>19</v>
      </c>
      <c r="AB15" s="42">
        <v>0</v>
      </c>
      <c r="AC15" s="42">
        <v>0</v>
      </c>
      <c r="AD15" s="43">
        <f t="shared" si="1"/>
        <v>-48</v>
      </c>
    </row>
    <row r="16" customHeight="1" spans="1:30">
      <c r="A16" s="72">
        <v>12</v>
      </c>
      <c r="B16" s="52"/>
      <c r="C16" s="55"/>
      <c r="D16" s="54" t="s">
        <v>259</v>
      </c>
      <c r="E16" s="42"/>
      <c r="F16" s="42">
        <v>1</v>
      </c>
      <c r="G16" s="42"/>
      <c r="H16" s="42">
        <v>0</v>
      </c>
      <c r="I16" s="42"/>
      <c r="J16" s="42">
        <v>1</v>
      </c>
      <c r="K16" s="42"/>
      <c r="L16" s="42">
        <v>2</v>
      </c>
      <c r="M16" s="42">
        <v>1</v>
      </c>
      <c r="N16" s="42">
        <v>0</v>
      </c>
      <c r="O16" s="42">
        <v>0</v>
      </c>
      <c r="P16" s="68">
        <v>1</v>
      </c>
      <c r="Q16" s="68">
        <v>0.5</v>
      </c>
      <c r="R16" s="42">
        <v>1</v>
      </c>
      <c r="S16" s="42">
        <v>0.5</v>
      </c>
      <c r="T16" s="42">
        <v>2</v>
      </c>
      <c r="U16" s="42">
        <v>0</v>
      </c>
      <c r="V16" s="42">
        <v>0.5</v>
      </c>
      <c r="W16" s="42">
        <v>1</v>
      </c>
      <c r="X16" s="42">
        <v>3</v>
      </c>
      <c r="Y16" s="42">
        <v>0</v>
      </c>
      <c r="Z16" s="42">
        <v>0</v>
      </c>
      <c r="AA16" s="42">
        <v>1</v>
      </c>
      <c r="AB16" s="42">
        <v>2</v>
      </c>
      <c r="AC16" s="42">
        <v>2</v>
      </c>
      <c r="AD16" s="43">
        <f t="shared" si="1"/>
        <v>7.5</v>
      </c>
    </row>
    <row r="17" customHeight="1" spans="1:30">
      <c r="A17" s="72">
        <v>13</v>
      </c>
      <c r="B17" s="52"/>
      <c r="C17" s="55"/>
      <c r="D17" s="54" t="s">
        <v>342</v>
      </c>
      <c r="E17" s="42"/>
      <c r="F17" s="42"/>
      <c r="G17" s="42"/>
      <c r="H17" s="42">
        <v>0</v>
      </c>
      <c r="I17" s="42"/>
      <c r="J17" s="42">
        <v>1</v>
      </c>
      <c r="K17" s="42"/>
      <c r="L17" s="42">
        <v>0</v>
      </c>
      <c r="M17" s="42">
        <v>1</v>
      </c>
      <c r="N17" s="42">
        <v>5</v>
      </c>
      <c r="O17" s="42">
        <v>1</v>
      </c>
      <c r="P17" s="68">
        <v>6</v>
      </c>
      <c r="Q17" s="68">
        <v>0</v>
      </c>
      <c r="R17" s="42">
        <v>10</v>
      </c>
      <c r="S17" s="42">
        <v>0</v>
      </c>
      <c r="T17" s="42">
        <v>8</v>
      </c>
      <c r="U17" s="42">
        <v>0</v>
      </c>
      <c r="V17" s="42">
        <v>6</v>
      </c>
      <c r="W17" s="42">
        <v>1</v>
      </c>
      <c r="X17" s="42">
        <v>0</v>
      </c>
      <c r="Y17" s="42">
        <v>2.5</v>
      </c>
      <c r="Z17" s="42">
        <v>2</v>
      </c>
      <c r="AA17" s="42">
        <v>0</v>
      </c>
      <c r="AB17" s="42">
        <v>9</v>
      </c>
      <c r="AC17" s="42">
        <v>1</v>
      </c>
      <c r="AD17" s="43">
        <f t="shared" si="1"/>
        <v>40.5</v>
      </c>
    </row>
    <row r="18" customHeight="1" spans="1:30">
      <c r="A18" s="72">
        <v>14</v>
      </c>
      <c r="B18" s="52"/>
      <c r="C18" s="55"/>
      <c r="D18" s="54" t="s">
        <v>365</v>
      </c>
      <c r="E18" s="42"/>
      <c r="F18" s="42"/>
      <c r="G18" s="42"/>
      <c r="H18" s="42">
        <v>0</v>
      </c>
      <c r="I18" s="42">
        <v>0</v>
      </c>
      <c r="J18" s="42">
        <v>2</v>
      </c>
      <c r="K18" s="42">
        <v>0.5</v>
      </c>
      <c r="L18" s="42">
        <v>2</v>
      </c>
      <c r="M18" s="42">
        <v>0</v>
      </c>
      <c r="N18" s="42">
        <v>4</v>
      </c>
      <c r="O18" s="42">
        <v>1</v>
      </c>
      <c r="P18" s="68">
        <v>4</v>
      </c>
      <c r="Q18" s="68">
        <v>1</v>
      </c>
      <c r="R18" s="42">
        <v>8</v>
      </c>
      <c r="S18" s="42">
        <v>0</v>
      </c>
      <c r="T18" s="42">
        <v>7</v>
      </c>
      <c r="U18" s="42">
        <v>0</v>
      </c>
      <c r="V18" s="42">
        <v>6</v>
      </c>
      <c r="W18" s="42">
        <v>0</v>
      </c>
      <c r="X18" s="42">
        <v>4</v>
      </c>
      <c r="Y18" s="42">
        <v>0</v>
      </c>
      <c r="Z18" s="42">
        <v>4</v>
      </c>
      <c r="AA18" s="42">
        <v>0</v>
      </c>
      <c r="AB18" s="42">
        <v>5</v>
      </c>
      <c r="AC18" s="42">
        <v>1</v>
      </c>
      <c r="AD18" s="43">
        <f t="shared" si="1"/>
        <v>42.5</v>
      </c>
    </row>
    <row r="19" customHeight="1" spans="1:30">
      <c r="A19" s="72">
        <v>15</v>
      </c>
      <c r="B19" s="52"/>
      <c r="C19" s="55"/>
      <c r="D19" s="54" t="s">
        <v>366</v>
      </c>
      <c r="E19" s="42"/>
      <c r="F19" s="42"/>
      <c r="G19" s="42"/>
      <c r="H19" s="42">
        <v>0</v>
      </c>
      <c r="I19" s="42">
        <v>0</v>
      </c>
      <c r="J19" s="42"/>
      <c r="K19" s="42"/>
      <c r="L19" s="42">
        <v>2</v>
      </c>
      <c r="M19" s="42">
        <v>1</v>
      </c>
      <c r="N19" s="42">
        <v>7</v>
      </c>
      <c r="O19" s="42">
        <v>1</v>
      </c>
      <c r="P19" s="68">
        <v>5</v>
      </c>
      <c r="Q19" s="68">
        <v>0</v>
      </c>
      <c r="R19" s="42">
        <v>5</v>
      </c>
      <c r="S19" s="42">
        <v>2</v>
      </c>
      <c r="T19" s="42">
        <v>2</v>
      </c>
      <c r="U19" s="42">
        <v>0</v>
      </c>
      <c r="V19" s="42">
        <v>0</v>
      </c>
      <c r="W19" s="42">
        <v>3</v>
      </c>
      <c r="X19" s="42">
        <v>4</v>
      </c>
      <c r="Y19" s="42">
        <v>1</v>
      </c>
      <c r="Z19" s="42">
        <v>4</v>
      </c>
      <c r="AA19" s="42">
        <v>3</v>
      </c>
      <c r="AB19" s="42">
        <v>2</v>
      </c>
      <c r="AC19" s="42">
        <v>3</v>
      </c>
      <c r="AD19" s="43">
        <f t="shared" si="1"/>
        <v>17</v>
      </c>
    </row>
    <row r="20" customHeight="1" spans="1:30">
      <c r="A20" s="72">
        <v>16</v>
      </c>
      <c r="B20" s="52"/>
      <c r="C20" s="55"/>
      <c r="D20" s="54" t="s">
        <v>367</v>
      </c>
      <c r="E20" s="42"/>
      <c r="F20" s="42"/>
      <c r="G20" s="42"/>
      <c r="H20" s="42">
        <v>0</v>
      </c>
      <c r="I20" s="42">
        <v>0</v>
      </c>
      <c r="J20" s="42">
        <v>1</v>
      </c>
      <c r="K20" s="42"/>
      <c r="L20" s="42">
        <v>6</v>
      </c>
      <c r="M20" s="42">
        <v>0</v>
      </c>
      <c r="N20" s="42">
        <v>0</v>
      </c>
      <c r="O20" s="42">
        <v>0</v>
      </c>
      <c r="P20" s="68">
        <v>1</v>
      </c>
      <c r="Q20" s="68">
        <v>1.5</v>
      </c>
      <c r="R20" s="42">
        <v>4</v>
      </c>
      <c r="S20" s="42">
        <v>0</v>
      </c>
      <c r="T20" s="42">
        <v>7</v>
      </c>
      <c r="U20" s="42">
        <v>0</v>
      </c>
      <c r="V20" s="42">
        <v>3</v>
      </c>
      <c r="W20" s="42">
        <v>0</v>
      </c>
      <c r="X20" s="42">
        <v>5</v>
      </c>
      <c r="Y20" s="42">
        <v>1</v>
      </c>
      <c r="Z20" s="42">
        <v>0</v>
      </c>
      <c r="AA20" s="42">
        <v>1</v>
      </c>
      <c r="AB20" s="42">
        <v>0</v>
      </c>
      <c r="AC20" s="42">
        <v>7</v>
      </c>
      <c r="AD20" s="43">
        <f t="shared" si="1"/>
        <v>16.5</v>
      </c>
    </row>
    <row r="21" customHeight="1" spans="1:30">
      <c r="A21" s="72">
        <v>17</v>
      </c>
      <c r="B21" s="52"/>
      <c r="C21" s="55"/>
      <c r="D21" s="56" t="s">
        <v>305</v>
      </c>
      <c r="E21" s="42"/>
      <c r="F21" s="42"/>
      <c r="G21" s="42"/>
      <c r="H21" s="42">
        <v>0</v>
      </c>
      <c r="I21" s="42"/>
      <c r="J21" s="42"/>
      <c r="K21" s="42"/>
      <c r="L21" s="42">
        <v>2</v>
      </c>
      <c r="M21" s="42">
        <v>0</v>
      </c>
      <c r="N21" s="42">
        <v>0</v>
      </c>
      <c r="O21" s="42">
        <v>1</v>
      </c>
      <c r="P21" s="68">
        <v>0</v>
      </c>
      <c r="Q21" s="68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1</v>
      </c>
      <c r="X21" s="42">
        <v>0</v>
      </c>
      <c r="Y21" s="42">
        <v>0</v>
      </c>
      <c r="Z21" s="42">
        <v>2</v>
      </c>
      <c r="AA21" s="42">
        <v>0</v>
      </c>
      <c r="AB21" s="42">
        <v>4</v>
      </c>
      <c r="AC21" s="42">
        <v>6</v>
      </c>
      <c r="AD21" s="43">
        <f t="shared" si="1"/>
        <v>0</v>
      </c>
    </row>
    <row r="22" customHeight="1" spans="1:30">
      <c r="A22" s="72">
        <v>18</v>
      </c>
      <c r="B22" s="52"/>
      <c r="C22" s="55"/>
      <c r="D22" s="57" t="s">
        <v>132</v>
      </c>
      <c r="E22" s="42"/>
      <c r="F22" s="42"/>
      <c r="G22" s="42"/>
      <c r="H22" s="42">
        <v>0</v>
      </c>
      <c r="I22" s="42">
        <v>0</v>
      </c>
      <c r="J22" s="42"/>
      <c r="K22" s="42"/>
      <c r="L22" s="42">
        <v>0</v>
      </c>
      <c r="M22" s="42">
        <v>0</v>
      </c>
      <c r="N22" s="42">
        <v>0</v>
      </c>
      <c r="O22" s="42">
        <v>0</v>
      </c>
      <c r="P22" s="63">
        <v>9</v>
      </c>
      <c r="Q22" s="63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1</v>
      </c>
      <c r="X22" s="42">
        <v>0</v>
      </c>
      <c r="Y22" s="42">
        <v>1</v>
      </c>
      <c r="Z22" s="42">
        <v>0</v>
      </c>
      <c r="AA22" s="42">
        <v>0</v>
      </c>
      <c r="AB22" s="42">
        <v>0</v>
      </c>
      <c r="AC22" s="42">
        <v>0</v>
      </c>
      <c r="AD22" s="43">
        <f t="shared" si="1"/>
        <v>7</v>
      </c>
    </row>
    <row r="23" customHeight="1" spans="1:31">
      <c r="A23" s="72">
        <v>19</v>
      </c>
      <c r="B23" s="52"/>
      <c r="C23" s="55"/>
      <c r="D23" s="57" t="s">
        <v>368</v>
      </c>
      <c r="E23" s="42"/>
      <c r="F23" s="42"/>
      <c r="G23" s="42"/>
      <c r="H23" s="42">
        <v>0</v>
      </c>
      <c r="I23" s="42">
        <v>0</v>
      </c>
      <c r="J23" s="42"/>
      <c r="K23" s="42"/>
      <c r="L23" s="42">
        <v>0</v>
      </c>
      <c r="M23" s="42">
        <v>1</v>
      </c>
      <c r="N23" s="42">
        <v>0</v>
      </c>
      <c r="O23" s="42">
        <v>6</v>
      </c>
      <c r="P23" s="63">
        <v>0</v>
      </c>
      <c r="Q23" s="63">
        <v>0.5</v>
      </c>
      <c r="R23" s="42">
        <v>0</v>
      </c>
      <c r="S23" s="42">
        <v>0.5</v>
      </c>
      <c r="T23" s="42">
        <v>0</v>
      </c>
      <c r="U23" s="42">
        <v>0.5</v>
      </c>
      <c r="V23" s="42">
        <v>1</v>
      </c>
      <c r="W23" s="42">
        <v>0</v>
      </c>
      <c r="X23" s="42">
        <v>0</v>
      </c>
      <c r="Y23" s="42">
        <v>0.5</v>
      </c>
      <c r="Z23" s="42">
        <v>3</v>
      </c>
      <c r="AA23" s="42">
        <v>2</v>
      </c>
      <c r="AB23" s="42">
        <v>5</v>
      </c>
      <c r="AC23" s="42">
        <v>3</v>
      </c>
      <c r="AD23" s="43">
        <v>0</v>
      </c>
      <c r="AE23" s="34" t="s">
        <v>361</v>
      </c>
    </row>
    <row r="24" customHeight="1" spans="1:30">
      <c r="A24" s="72">
        <v>20</v>
      </c>
      <c r="B24" s="52"/>
      <c r="C24" s="55"/>
      <c r="D24" s="57" t="s">
        <v>369</v>
      </c>
      <c r="E24" s="42"/>
      <c r="F24" s="42">
        <v>2</v>
      </c>
      <c r="G24" s="42"/>
      <c r="H24" s="42">
        <v>0</v>
      </c>
      <c r="I24" s="42"/>
      <c r="J24" s="42"/>
      <c r="K24" s="42"/>
      <c r="L24" s="42">
        <v>0</v>
      </c>
      <c r="M24" s="42">
        <v>0</v>
      </c>
      <c r="N24" s="42">
        <v>0</v>
      </c>
      <c r="O24" s="42">
        <v>0</v>
      </c>
      <c r="P24" s="63">
        <v>0</v>
      </c>
      <c r="Q24" s="63">
        <v>0.5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2</v>
      </c>
      <c r="Y24" s="42">
        <v>2.5</v>
      </c>
      <c r="Z24" s="42">
        <v>2</v>
      </c>
      <c r="AA24" s="42">
        <v>0</v>
      </c>
      <c r="AB24" s="42">
        <v>7</v>
      </c>
      <c r="AC24" s="42">
        <v>0</v>
      </c>
      <c r="AD24" s="43">
        <f t="shared" si="1"/>
        <v>10</v>
      </c>
    </row>
    <row r="25" customHeight="1" spans="1:30">
      <c r="A25" s="72">
        <v>21</v>
      </c>
      <c r="B25" s="52"/>
      <c r="C25" s="55"/>
      <c r="D25" s="57" t="s">
        <v>370</v>
      </c>
      <c r="E25" s="42"/>
      <c r="F25" s="42"/>
      <c r="G25" s="42"/>
      <c r="H25" s="42">
        <v>0</v>
      </c>
      <c r="I25" s="42">
        <v>0</v>
      </c>
      <c r="J25" s="42"/>
      <c r="K25" s="42"/>
      <c r="L25" s="42">
        <v>0</v>
      </c>
      <c r="M25" s="42">
        <v>2</v>
      </c>
      <c r="N25" s="42">
        <v>0</v>
      </c>
      <c r="O25" s="42">
        <v>1</v>
      </c>
      <c r="P25" s="63">
        <v>0</v>
      </c>
      <c r="Q25" s="63">
        <v>0</v>
      </c>
      <c r="R25" s="42">
        <v>2</v>
      </c>
      <c r="S25" s="42">
        <v>0</v>
      </c>
      <c r="T25" s="42">
        <v>3</v>
      </c>
      <c r="U25" s="42">
        <v>5.5</v>
      </c>
      <c r="V25" s="42">
        <v>1</v>
      </c>
      <c r="W25" s="42">
        <v>0</v>
      </c>
      <c r="X25" s="42">
        <v>4</v>
      </c>
      <c r="Y25" s="42">
        <v>0</v>
      </c>
      <c r="Z25" s="42">
        <v>6</v>
      </c>
      <c r="AA25" s="42">
        <v>0</v>
      </c>
      <c r="AB25" s="42">
        <v>0</v>
      </c>
      <c r="AC25" s="42">
        <v>3</v>
      </c>
      <c r="AD25" s="43">
        <f t="shared" si="1"/>
        <v>4.5</v>
      </c>
    </row>
    <row r="26" customHeight="1" spans="1:31">
      <c r="A26" s="72">
        <v>22</v>
      </c>
      <c r="B26" s="52"/>
      <c r="C26" s="55"/>
      <c r="D26" s="57" t="s">
        <v>371</v>
      </c>
      <c r="E26" s="42"/>
      <c r="F26" s="42">
        <v>1</v>
      </c>
      <c r="G26" s="42"/>
      <c r="H26" s="42">
        <v>0</v>
      </c>
      <c r="I26" s="42">
        <v>2</v>
      </c>
      <c r="J26" s="42"/>
      <c r="K26" s="42"/>
      <c r="L26" s="42">
        <v>0</v>
      </c>
      <c r="M26" s="42">
        <v>0</v>
      </c>
      <c r="N26" s="42">
        <v>0</v>
      </c>
      <c r="O26" s="42">
        <v>1.5</v>
      </c>
      <c r="P26" s="63">
        <v>0</v>
      </c>
      <c r="Q26" s="63">
        <v>1.5</v>
      </c>
      <c r="R26" s="42">
        <v>0</v>
      </c>
      <c r="S26" s="42">
        <v>0</v>
      </c>
      <c r="T26" s="42">
        <v>0</v>
      </c>
      <c r="U26" s="42">
        <v>1.5</v>
      </c>
      <c r="V26" s="42">
        <v>0</v>
      </c>
      <c r="W26" s="42">
        <v>0</v>
      </c>
      <c r="X26" s="42">
        <v>1</v>
      </c>
      <c r="Y26" s="42">
        <v>2</v>
      </c>
      <c r="Z26" s="42">
        <v>1</v>
      </c>
      <c r="AA26" s="42">
        <v>0</v>
      </c>
      <c r="AB26" s="42">
        <v>0</v>
      </c>
      <c r="AC26" s="42">
        <v>1</v>
      </c>
      <c r="AD26" s="43">
        <v>-1.5</v>
      </c>
      <c r="AE26" s="34" t="s">
        <v>361</v>
      </c>
    </row>
    <row r="27" customHeight="1" spans="1:30">
      <c r="A27" s="72">
        <v>23</v>
      </c>
      <c r="B27" s="52"/>
      <c r="C27" s="55"/>
      <c r="D27" s="57" t="s">
        <v>372</v>
      </c>
      <c r="E27" s="42"/>
      <c r="F27" s="42"/>
      <c r="G27" s="42"/>
      <c r="H27" s="42">
        <v>0</v>
      </c>
      <c r="I27" s="42">
        <v>0.5</v>
      </c>
      <c r="J27" s="42"/>
      <c r="K27" s="42"/>
      <c r="L27" s="42">
        <v>0</v>
      </c>
      <c r="M27" s="42">
        <v>0.5</v>
      </c>
      <c r="N27" s="42">
        <v>0</v>
      </c>
      <c r="O27" s="42">
        <v>1</v>
      </c>
      <c r="P27" s="63">
        <v>7</v>
      </c>
      <c r="Q27" s="63">
        <v>0</v>
      </c>
      <c r="R27" s="42">
        <v>9</v>
      </c>
      <c r="S27" s="42">
        <v>0</v>
      </c>
      <c r="T27" s="42">
        <v>6</v>
      </c>
      <c r="U27" s="42">
        <v>0</v>
      </c>
      <c r="V27" s="42">
        <v>0</v>
      </c>
      <c r="W27" s="42">
        <v>6</v>
      </c>
      <c r="X27" s="42">
        <v>0</v>
      </c>
      <c r="Y27" s="42">
        <v>1</v>
      </c>
      <c r="Z27" s="42">
        <v>0</v>
      </c>
      <c r="AA27" s="42">
        <v>1</v>
      </c>
      <c r="AB27" s="42">
        <v>0</v>
      </c>
      <c r="AC27" s="42">
        <v>0</v>
      </c>
      <c r="AD27" s="43">
        <f t="shared" si="1"/>
        <v>12</v>
      </c>
    </row>
    <row r="28" customHeight="1" spans="1:31">
      <c r="A28" s="72">
        <v>24</v>
      </c>
      <c r="B28" s="52"/>
      <c r="C28" s="55"/>
      <c r="D28" s="57" t="s">
        <v>298</v>
      </c>
      <c r="E28" s="42"/>
      <c r="F28" s="42">
        <v>1</v>
      </c>
      <c r="G28" s="42"/>
      <c r="H28" s="42">
        <v>0</v>
      </c>
      <c r="I28" s="42">
        <v>0</v>
      </c>
      <c r="J28" s="42"/>
      <c r="K28" s="42"/>
      <c r="L28" s="42">
        <v>0</v>
      </c>
      <c r="M28" s="42">
        <v>4</v>
      </c>
      <c r="N28" s="42">
        <v>0</v>
      </c>
      <c r="O28" s="42">
        <v>0</v>
      </c>
      <c r="P28" s="63">
        <v>2</v>
      </c>
      <c r="Q28" s="63">
        <v>0</v>
      </c>
      <c r="R28" s="42">
        <v>3.5</v>
      </c>
      <c r="S28" s="42">
        <v>2</v>
      </c>
      <c r="T28" s="42">
        <v>0</v>
      </c>
      <c r="U28" s="42">
        <v>4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1</v>
      </c>
      <c r="AB28" s="42">
        <v>0</v>
      </c>
      <c r="AC28" s="42">
        <v>1</v>
      </c>
      <c r="AD28" s="43">
        <v>-0.5</v>
      </c>
      <c r="AE28" s="34" t="s">
        <v>361</v>
      </c>
    </row>
    <row r="29" customHeight="1" spans="1:30">
      <c r="A29" s="72">
        <v>25</v>
      </c>
      <c r="B29" s="52"/>
      <c r="C29" s="55"/>
      <c r="D29" s="57" t="s">
        <v>299</v>
      </c>
      <c r="E29" s="42"/>
      <c r="F29" s="42"/>
      <c r="G29" s="42"/>
      <c r="H29" s="42">
        <v>0</v>
      </c>
      <c r="I29" s="42">
        <v>0</v>
      </c>
      <c r="J29" s="42"/>
      <c r="K29" s="42"/>
      <c r="L29" s="42">
        <v>0</v>
      </c>
      <c r="M29" s="42">
        <v>0</v>
      </c>
      <c r="N29" s="42">
        <v>0</v>
      </c>
      <c r="O29" s="42">
        <v>0</v>
      </c>
      <c r="P29" s="63">
        <v>0</v>
      </c>
      <c r="Q29" s="63">
        <v>0</v>
      </c>
      <c r="R29" s="42">
        <v>0</v>
      </c>
      <c r="S29" s="42">
        <v>0</v>
      </c>
      <c r="T29" s="42">
        <v>0</v>
      </c>
      <c r="U29" s="42">
        <v>1</v>
      </c>
      <c r="V29" s="42">
        <v>0</v>
      </c>
      <c r="W29" s="42">
        <v>0</v>
      </c>
      <c r="X29" s="42">
        <v>1</v>
      </c>
      <c r="Y29" s="42">
        <v>0</v>
      </c>
      <c r="Z29" s="42">
        <v>1</v>
      </c>
      <c r="AA29" s="42">
        <v>1</v>
      </c>
      <c r="AB29" s="42">
        <v>0</v>
      </c>
      <c r="AC29" s="42">
        <v>0</v>
      </c>
      <c r="AD29" s="43">
        <f t="shared" si="1"/>
        <v>0</v>
      </c>
    </row>
    <row r="30" customHeight="1" spans="1:30">
      <c r="A30" s="72">
        <v>26</v>
      </c>
      <c r="B30" s="52"/>
      <c r="C30" s="55"/>
      <c r="D30" s="54" t="s">
        <v>373</v>
      </c>
      <c r="E30" s="42"/>
      <c r="F30" s="42"/>
      <c r="G30" s="42"/>
      <c r="H30" s="42">
        <v>0</v>
      </c>
      <c r="I30" s="42">
        <v>0</v>
      </c>
      <c r="J30" s="42"/>
      <c r="K30" s="42"/>
      <c r="L30" s="42">
        <v>0</v>
      </c>
      <c r="M30" s="42">
        <v>2</v>
      </c>
      <c r="N30" s="42">
        <v>0</v>
      </c>
      <c r="O30" s="42">
        <v>0</v>
      </c>
      <c r="P30" s="63">
        <v>1</v>
      </c>
      <c r="Q30" s="63">
        <v>1</v>
      </c>
      <c r="R30" s="42">
        <v>8</v>
      </c>
      <c r="S30" s="42">
        <v>0</v>
      </c>
      <c r="T30" s="42">
        <v>4</v>
      </c>
      <c r="U30" s="42">
        <v>3</v>
      </c>
      <c r="V30" s="42">
        <v>1</v>
      </c>
      <c r="W30" s="42">
        <v>4.5</v>
      </c>
      <c r="X30" s="42">
        <v>5</v>
      </c>
      <c r="Y30" s="42">
        <v>1</v>
      </c>
      <c r="Z30" s="42">
        <v>6</v>
      </c>
      <c r="AA30" s="42">
        <v>2</v>
      </c>
      <c r="AB30" s="42">
        <v>0</v>
      </c>
      <c r="AC30" s="42">
        <v>1</v>
      </c>
      <c r="AD30" s="43">
        <f t="shared" si="1"/>
        <v>10.5</v>
      </c>
    </row>
    <row r="31" customHeight="1" spans="1:30">
      <c r="A31" s="72">
        <v>27</v>
      </c>
      <c r="B31" s="52"/>
      <c r="C31" s="55"/>
      <c r="D31" s="58" t="s">
        <v>302</v>
      </c>
      <c r="E31" s="42"/>
      <c r="F31" s="42"/>
      <c r="G31" s="42"/>
      <c r="H31" s="42">
        <v>0</v>
      </c>
      <c r="I31" s="42">
        <v>0</v>
      </c>
      <c r="J31" s="42"/>
      <c r="K31" s="42"/>
      <c r="L31" s="42">
        <v>0</v>
      </c>
      <c r="M31" s="42">
        <v>0</v>
      </c>
      <c r="N31" s="42">
        <v>0</v>
      </c>
      <c r="O31" s="42">
        <v>0</v>
      </c>
      <c r="P31" s="63">
        <v>0</v>
      </c>
      <c r="Q31" s="63">
        <v>0.5</v>
      </c>
      <c r="R31" s="42">
        <v>0</v>
      </c>
      <c r="S31" s="42">
        <v>0</v>
      </c>
      <c r="T31" s="42">
        <v>3</v>
      </c>
      <c r="U31" s="42">
        <v>1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3">
        <f t="shared" si="1"/>
        <v>1.5</v>
      </c>
    </row>
    <row r="32" customHeight="1" spans="1:30">
      <c r="A32" s="72">
        <v>28</v>
      </c>
      <c r="B32" s="52"/>
      <c r="C32" s="55"/>
      <c r="D32" s="57" t="s">
        <v>340</v>
      </c>
      <c r="E32" s="42"/>
      <c r="F32" s="42"/>
      <c r="G32" s="42">
        <v>2.5</v>
      </c>
      <c r="H32" s="42">
        <v>0</v>
      </c>
      <c r="I32" s="42">
        <v>1</v>
      </c>
      <c r="J32" s="42"/>
      <c r="K32" s="42">
        <v>1</v>
      </c>
      <c r="L32" s="42">
        <v>1</v>
      </c>
      <c r="M32" s="42">
        <v>1</v>
      </c>
      <c r="N32" s="42">
        <v>0</v>
      </c>
      <c r="O32" s="42">
        <v>0.5</v>
      </c>
      <c r="P32" s="63">
        <v>3</v>
      </c>
      <c r="Q32" s="63">
        <v>0.5</v>
      </c>
      <c r="R32" s="42">
        <v>1</v>
      </c>
      <c r="S32" s="42">
        <v>1</v>
      </c>
      <c r="T32" s="42">
        <v>0</v>
      </c>
      <c r="U32" s="42">
        <v>0</v>
      </c>
      <c r="V32" s="42">
        <v>0</v>
      </c>
      <c r="W32" s="42">
        <v>1</v>
      </c>
      <c r="X32" s="42">
        <v>3</v>
      </c>
      <c r="Y32" s="42">
        <v>1.5</v>
      </c>
      <c r="Z32" s="42">
        <v>6</v>
      </c>
      <c r="AA32" s="42">
        <v>0</v>
      </c>
      <c r="AB32" s="42">
        <v>0</v>
      </c>
      <c r="AC32" s="42">
        <v>2</v>
      </c>
      <c r="AD32" s="43">
        <f t="shared" si="1"/>
        <v>2</v>
      </c>
    </row>
    <row r="33" customHeight="1" spans="1:30">
      <c r="A33" s="72">
        <v>29</v>
      </c>
      <c r="B33" s="52"/>
      <c r="C33" s="55"/>
      <c r="D33" s="58" t="s">
        <v>344</v>
      </c>
      <c r="E33" s="42"/>
      <c r="F33" s="42">
        <v>1</v>
      </c>
      <c r="G33" s="42"/>
      <c r="H33" s="42">
        <v>0</v>
      </c>
      <c r="I33" s="42">
        <v>1</v>
      </c>
      <c r="J33" s="42"/>
      <c r="K33" s="42">
        <v>4.5</v>
      </c>
      <c r="L33" s="42">
        <v>0</v>
      </c>
      <c r="M33" s="42">
        <v>0</v>
      </c>
      <c r="N33" s="42">
        <v>0</v>
      </c>
      <c r="O33" s="42">
        <v>0</v>
      </c>
      <c r="P33" s="63">
        <v>1</v>
      </c>
      <c r="Q33" s="63">
        <v>0</v>
      </c>
      <c r="R33" s="42">
        <v>8</v>
      </c>
      <c r="S33" s="42">
        <v>0</v>
      </c>
      <c r="T33" s="42">
        <v>6</v>
      </c>
      <c r="U33" s="42">
        <v>3</v>
      </c>
      <c r="V33" s="42">
        <v>2</v>
      </c>
      <c r="W33" s="42">
        <v>1.5</v>
      </c>
      <c r="X33" s="42">
        <v>1</v>
      </c>
      <c r="Y33" s="42">
        <v>2</v>
      </c>
      <c r="Z33" s="42">
        <v>0</v>
      </c>
      <c r="AA33" s="42">
        <v>2.5</v>
      </c>
      <c r="AB33" s="42">
        <v>0</v>
      </c>
      <c r="AC33" s="42">
        <v>3</v>
      </c>
      <c r="AD33" s="43">
        <f t="shared" si="1"/>
        <v>1.5</v>
      </c>
    </row>
    <row r="34" customHeight="1" spans="1:30">
      <c r="A34" s="72">
        <v>30</v>
      </c>
      <c r="B34" s="52"/>
      <c r="C34" s="55"/>
      <c r="D34" s="58" t="s">
        <v>374</v>
      </c>
      <c r="E34" s="42"/>
      <c r="F34" s="42"/>
      <c r="G34" s="42"/>
      <c r="H34" s="42"/>
      <c r="I34" s="42"/>
      <c r="J34" s="42"/>
      <c r="K34" s="42">
        <v>1</v>
      </c>
      <c r="L34" s="42">
        <v>0</v>
      </c>
      <c r="M34" s="42">
        <v>1</v>
      </c>
      <c r="N34" s="42">
        <v>0</v>
      </c>
      <c r="O34" s="42">
        <v>0</v>
      </c>
      <c r="P34" s="63">
        <v>1</v>
      </c>
      <c r="Q34" s="63">
        <v>0</v>
      </c>
      <c r="R34" s="42">
        <v>0</v>
      </c>
      <c r="S34" s="42">
        <v>1</v>
      </c>
      <c r="T34" s="42">
        <v>0</v>
      </c>
      <c r="U34" s="42">
        <v>0</v>
      </c>
      <c r="V34" s="42">
        <v>0</v>
      </c>
      <c r="W34" s="42">
        <v>1</v>
      </c>
      <c r="X34" s="42">
        <v>3</v>
      </c>
      <c r="Y34" s="42">
        <v>0</v>
      </c>
      <c r="Z34" s="42">
        <v>4</v>
      </c>
      <c r="AA34" s="42">
        <v>1</v>
      </c>
      <c r="AB34" s="42">
        <v>0</v>
      </c>
      <c r="AC34" s="42">
        <v>2</v>
      </c>
      <c r="AD34" s="43">
        <f t="shared" si="1"/>
        <v>1</v>
      </c>
    </row>
    <row r="35" customHeight="1" spans="1:30">
      <c r="A35" s="72">
        <v>31</v>
      </c>
      <c r="B35" s="52"/>
      <c r="C35" s="55"/>
      <c r="D35" s="59" t="s">
        <v>375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63">
        <v>1</v>
      </c>
      <c r="Q35" s="63">
        <v>0</v>
      </c>
      <c r="R35" s="42">
        <v>2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3">
        <f t="shared" si="1"/>
        <v>3</v>
      </c>
    </row>
    <row r="36" customHeight="1" spans="1:31">
      <c r="A36" s="72">
        <v>32</v>
      </c>
      <c r="B36" s="52"/>
      <c r="C36" s="55"/>
      <c r="D36" s="59" t="s">
        <v>376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63">
        <v>1</v>
      </c>
      <c r="Q36" s="63">
        <v>0</v>
      </c>
      <c r="R36" s="42">
        <v>1</v>
      </c>
      <c r="S36" s="42">
        <v>0</v>
      </c>
      <c r="T36" s="42">
        <v>0</v>
      </c>
      <c r="U36" s="42">
        <v>2</v>
      </c>
      <c r="V36" s="42">
        <v>0</v>
      </c>
      <c r="W36" s="42">
        <v>0</v>
      </c>
      <c r="X36" s="42">
        <v>0</v>
      </c>
      <c r="Y36" s="42">
        <v>0.5</v>
      </c>
      <c r="Z36" s="42">
        <v>0</v>
      </c>
      <c r="AA36" s="42">
        <v>0</v>
      </c>
      <c r="AB36" s="42">
        <v>0</v>
      </c>
      <c r="AC36" s="42">
        <v>0</v>
      </c>
      <c r="AD36" s="43">
        <v>0</v>
      </c>
      <c r="AE36" s="34" t="s">
        <v>360</v>
      </c>
    </row>
    <row r="37" customHeight="1" spans="1:31">
      <c r="A37" s="72">
        <v>33</v>
      </c>
      <c r="B37" s="52"/>
      <c r="C37" s="55"/>
      <c r="D37" s="59" t="s">
        <v>377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63"/>
      <c r="Q37" s="63"/>
      <c r="R37" s="42"/>
      <c r="S37" s="42"/>
      <c r="T37" s="42"/>
      <c r="U37" s="42"/>
      <c r="V37" s="42">
        <v>0</v>
      </c>
      <c r="W37" s="42">
        <v>1</v>
      </c>
      <c r="X37" s="42">
        <v>0</v>
      </c>
      <c r="Y37" s="42">
        <v>0.5</v>
      </c>
      <c r="Z37" s="42">
        <v>0</v>
      </c>
      <c r="AA37" s="42">
        <v>0</v>
      </c>
      <c r="AB37" s="42">
        <v>0</v>
      </c>
      <c r="AC37" s="42">
        <v>1</v>
      </c>
      <c r="AD37" s="43">
        <v>0</v>
      </c>
      <c r="AE37" s="34" t="s">
        <v>378</v>
      </c>
    </row>
    <row r="38" customHeight="1" spans="1:30">
      <c r="A38" s="72">
        <v>34</v>
      </c>
      <c r="B38" s="52"/>
      <c r="C38" s="53" t="s">
        <v>251</v>
      </c>
      <c r="D38" s="58" t="s">
        <v>337</v>
      </c>
      <c r="E38" s="42"/>
      <c r="F38" s="42"/>
      <c r="G38" s="42"/>
      <c r="H38" s="42">
        <v>0</v>
      </c>
      <c r="I38" s="42">
        <v>0</v>
      </c>
      <c r="J38" s="42">
        <v>2</v>
      </c>
      <c r="K38" s="42"/>
      <c r="L38" s="42">
        <v>4</v>
      </c>
      <c r="M38" s="42">
        <v>6.5</v>
      </c>
      <c r="N38" s="42">
        <v>2</v>
      </c>
      <c r="O38" s="42">
        <v>0</v>
      </c>
      <c r="P38" s="63">
        <v>2</v>
      </c>
      <c r="Q38" s="63">
        <v>2</v>
      </c>
      <c r="R38" s="42">
        <v>0</v>
      </c>
      <c r="S38" s="42">
        <v>0.5</v>
      </c>
      <c r="T38" s="42">
        <v>0</v>
      </c>
      <c r="U38" s="42">
        <v>1.5</v>
      </c>
      <c r="V38" s="42">
        <v>1</v>
      </c>
      <c r="W38" s="42">
        <v>3</v>
      </c>
      <c r="X38" s="42">
        <v>2</v>
      </c>
      <c r="Y38" s="42">
        <v>2</v>
      </c>
      <c r="Z38" s="42">
        <v>5</v>
      </c>
      <c r="AA38" s="42">
        <v>2</v>
      </c>
      <c r="AB38" s="42">
        <v>7</v>
      </c>
      <c r="AC38" s="42">
        <v>2</v>
      </c>
      <c r="AD38" s="43">
        <f t="shared" si="1"/>
        <v>5.5</v>
      </c>
    </row>
    <row r="39" customHeight="1" spans="1:30">
      <c r="A39" s="72">
        <v>35</v>
      </c>
      <c r="B39" s="52"/>
      <c r="C39" s="55"/>
      <c r="D39" s="57" t="s">
        <v>379</v>
      </c>
      <c r="E39" s="42"/>
      <c r="F39" s="42">
        <v>5</v>
      </c>
      <c r="G39" s="42"/>
      <c r="H39" s="42">
        <v>2</v>
      </c>
      <c r="I39" s="42">
        <v>0</v>
      </c>
      <c r="J39" s="42">
        <v>1</v>
      </c>
      <c r="K39" s="42"/>
      <c r="L39" s="42">
        <v>8</v>
      </c>
      <c r="M39" s="42">
        <v>2</v>
      </c>
      <c r="N39" s="42">
        <v>4</v>
      </c>
      <c r="O39" s="42">
        <v>1.5</v>
      </c>
      <c r="P39" s="63">
        <v>5.5</v>
      </c>
      <c r="Q39" s="63">
        <v>1.5</v>
      </c>
      <c r="R39" s="42">
        <v>7.5</v>
      </c>
      <c r="S39" s="42">
        <v>2</v>
      </c>
      <c r="T39" s="42">
        <v>7</v>
      </c>
      <c r="U39" s="42">
        <v>0</v>
      </c>
      <c r="V39" s="42">
        <v>6</v>
      </c>
      <c r="W39" s="42">
        <v>2</v>
      </c>
      <c r="X39" s="42">
        <v>5</v>
      </c>
      <c r="Y39" s="42">
        <v>0</v>
      </c>
      <c r="Z39" s="42">
        <v>7</v>
      </c>
      <c r="AA39" s="42">
        <v>1</v>
      </c>
      <c r="AB39" s="42">
        <v>7</v>
      </c>
      <c r="AC39" s="42">
        <v>0</v>
      </c>
      <c r="AD39" s="43">
        <f t="shared" si="1"/>
        <v>55</v>
      </c>
    </row>
    <row r="40" customHeight="1" spans="1:30">
      <c r="A40" s="72">
        <v>36</v>
      </c>
      <c r="B40" s="52"/>
      <c r="C40" s="55"/>
      <c r="D40" s="61" t="s">
        <v>253</v>
      </c>
      <c r="E40" s="42"/>
      <c r="F40" s="42"/>
      <c r="G40" s="42"/>
      <c r="H40" s="42">
        <v>0</v>
      </c>
      <c r="I40" s="42"/>
      <c r="J40" s="42">
        <v>1</v>
      </c>
      <c r="K40" s="42"/>
      <c r="L40" s="42">
        <v>9</v>
      </c>
      <c r="M40" s="42">
        <v>0</v>
      </c>
      <c r="N40" s="42">
        <v>10</v>
      </c>
      <c r="O40" s="42">
        <v>0</v>
      </c>
      <c r="P40" s="63">
        <v>0</v>
      </c>
      <c r="Q40" s="63">
        <v>4</v>
      </c>
      <c r="R40" s="42">
        <v>2.5</v>
      </c>
      <c r="S40" s="42">
        <v>3</v>
      </c>
      <c r="T40" s="42">
        <v>4</v>
      </c>
      <c r="U40" s="42">
        <v>6</v>
      </c>
      <c r="V40" s="42">
        <v>6</v>
      </c>
      <c r="W40" s="42">
        <v>1</v>
      </c>
      <c r="X40" s="42">
        <v>5</v>
      </c>
      <c r="Y40" s="42">
        <v>0</v>
      </c>
      <c r="Z40" s="42">
        <v>8</v>
      </c>
      <c r="AA40" s="42">
        <v>1</v>
      </c>
      <c r="AB40" s="42">
        <v>6</v>
      </c>
      <c r="AC40" s="42">
        <v>2</v>
      </c>
      <c r="AD40" s="43">
        <f t="shared" si="1"/>
        <v>34.5</v>
      </c>
    </row>
    <row r="41" customHeight="1" spans="1:30">
      <c r="A41" s="72">
        <v>37</v>
      </c>
      <c r="B41" s="52"/>
      <c r="C41" s="55"/>
      <c r="D41" s="57" t="s">
        <v>380</v>
      </c>
      <c r="E41" s="42"/>
      <c r="F41" s="42"/>
      <c r="G41" s="42"/>
      <c r="H41" s="42">
        <v>0</v>
      </c>
      <c r="I41" s="42"/>
      <c r="J41" s="42"/>
      <c r="K41" s="42"/>
      <c r="L41" s="42">
        <v>2</v>
      </c>
      <c r="M41" s="42">
        <v>1</v>
      </c>
      <c r="N41" s="42">
        <v>0</v>
      </c>
      <c r="O41" s="42">
        <v>1.5</v>
      </c>
      <c r="P41" s="63">
        <v>0</v>
      </c>
      <c r="Q41" s="63">
        <v>0.5</v>
      </c>
      <c r="R41" s="42">
        <v>0</v>
      </c>
      <c r="S41" s="42">
        <v>0</v>
      </c>
      <c r="T41" s="42">
        <v>0</v>
      </c>
      <c r="U41" s="42">
        <v>1</v>
      </c>
      <c r="V41" s="42">
        <v>1</v>
      </c>
      <c r="W41" s="42">
        <v>0</v>
      </c>
      <c r="X41" s="42">
        <v>3</v>
      </c>
      <c r="Y41" s="42">
        <v>0</v>
      </c>
      <c r="Z41" s="42">
        <v>4</v>
      </c>
      <c r="AA41" s="42">
        <v>1</v>
      </c>
      <c r="AB41" s="42">
        <v>3</v>
      </c>
      <c r="AC41" s="42">
        <v>0</v>
      </c>
      <c r="AD41" s="43">
        <f t="shared" si="1"/>
        <v>8</v>
      </c>
    </row>
    <row r="42" customHeight="1" spans="1:30">
      <c r="A42" s="72">
        <v>38</v>
      </c>
      <c r="B42" s="52"/>
      <c r="C42" s="55"/>
      <c r="D42" s="57" t="s">
        <v>381</v>
      </c>
      <c r="E42" s="42"/>
      <c r="F42" s="42">
        <v>2</v>
      </c>
      <c r="G42" s="42"/>
      <c r="H42" s="42">
        <v>0</v>
      </c>
      <c r="I42" s="42"/>
      <c r="J42" s="42">
        <v>8</v>
      </c>
      <c r="K42" s="42"/>
      <c r="L42" s="42">
        <v>7</v>
      </c>
      <c r="M42" s="42">
        <v>1</v>
      </c>
      <c r="N42" s="42">
        <v>4</v>
      </c>
      <c r="O42" s="42">
        <v>2</v>
      </c>
      <c r="P42" s="63">
        <v>2</v>
      </c>
      <c r="Q42" s="63">
        <v>3</v>
      </c>
      <c r="R42" s="42">
        <v>5</v>
      </c>
      <c r="S42" s="42">
        <v>2</v>
      </c>
      <c r="T42" s="42">
        <v>0</v>
      </c>
      <c r="U42" s="42">
        <v>3</v>
      </c>
      <c r="V42" s="42">
        <v>3</v>
      </c>
      <c r="W42" s="42">
        <v>2</v>
      </c>
      <c r="X42" s="42">
        <v>2</v>
      </c>
      <c r="Y42" s="42">
        <v>0.5</v>
      </c>
      <c r="Z42" s="42">
        <v>4</v>
      </c>
      <c r="AA42" s="42">
        <v>3</v>
      </c>
      <c r="AB42" s="42">
        <v>7</v>
      </c>
      <c r="AC42" s="42">
        <v>0</v>
      </c>
      <c r="AD42" s="43">
        <f t="shared" si="1"/>
        <v>27.5</v>
      </c>
    </row>
    <row r="43" customHeight="1" spans="1:30">
      <c r="A43" s="72">
        <v>39</v>
      </c>
      <c r="B43" s="52"/>
      <c r="C43" s="55"/>
      <c r="D43" s="62" t="s">
        <v>338</v>
      </c>
      <c r="E43" s="42"/>
      <c r="F43" s="42">
        <v>7</v>
      </c>
      <c r="G43" s="42"/>
      <c r="H43" s="42">
        <v>0</v>
      </c>
      <c r="I43" s="42"/>
      <c r="J43" s="42">
        <v>7</v>
      </c>
      <c r="K43" s="42"/>
      <c r="L43" s="42">
        <v>3</v>
      </c>
      <c r="M43" s="42">
        <v>0</v>
      </c>
      <c r="N43" s="42">
        <v>0</v>
      </c>
      <c r="O43" s="42">
        <v>0</v>
      </c>
      <c r="P43" s="63">
        <v>2</v>
      </c>
      <c r="Q43" s="63">
        <v>0</v>
      </c>
      <c r="R43" s="42">
        <v>0</v>
      </c>
      <c r="S43" s="42">
        <v>1</v>
      </c>
      <c r="T43" s="42">
        <v>0</v>
      </c>
      <c r="U43" s="42">
        <v>1</v>
      </c>
      <c r="V43" s="42">
        <v>2</v>
      </c>
      <c r="W43" s="42">
        <v>0</v>
      </c>
      <c r="X43" s="42">
        <v>2</v>
      </c>
      <c r="Y43" s="42">
        <v>0</v>
      </c>
      <c r="Z43" s="42">
        <v>2</v>
      </c>
      <c r="AA43" s="42">
        <v>0</v>
      </c>
      <c r="AB43" s="42">
        <v>5</v>
      </c>
      <c r="AC43" s="42">
        <v>1</v>
      </c>
      <c r="AD43" s="43">
        <f t="shared" si="1"/>
        <v>27</v>
      </c>
    </row>
    <row r="44" customHeight="1" spans="1:30">
      <c r="A44" s="72">
        <v>40</v>
      </c>
      <c r="B44" s="52"/>
      <c r="C44" s="55"/>
      <c r="D44" s="57" t="s">
        <v>382</v>
      </c>
      <c r="E44" s="42"/>
      <c r="F44" s="42">
        <v>5</v>
      </c>
      <c r="G44" s="42"/>
      <c r="H44" s="42">
        <v>0</v>
      </c>
      <c r="I44" s="42"/>
      <c r="J44" s="42">
        <v>2</v>
      </c>
      <c r="K44" s="42"/>
      <c r="L44" s="42">
        <v>9</v>
      </c>
      <c r="M44" s="42">
        <v>1</v>
      </c>
      <c r="N44" s="42">
        <v>0</v>
      </c>
      <c r="O44" s="42">
        <v>2</v>
      </c>
      <c r="P44" s="63">
        <v>2</v>
      </c>
      <c r="Q44" s="63">
        <v>1</v>
      </c>
      <c r="R44" s="42">
        <v>7</v>
      </c>
      <c r="S44" s="42">
        <v>0</v>
      </c>
      <c r="T44" s="42">
        <v>1</v>
      </c>
      <c r="U44" s="42">
        <v>3.5</v>
      </c>
      <c r="V44" s="42">
        <v>1</v>
      </c>
      <c r="W44" s="42">
        <v>1</v>
      </c>
      <c r="X44" s="42">
        <v>3</v>
      </c>
      <c r="Y44" s="42">
        <v>2</v>
      </c>
      <c r="Z44" s="42">
        <v>0</v>
      </c>
      <c r="AA44" s="42">
        <v>1.5</v>
      </c>
      <c r="AB44" s="42">
        <v>9</v>
      </c>
      <c r="AC44" s="42">
        <v>0</v>
      </c>
      <c r="AD44" s="43">
        <f t="shared" si="1"/>
        <v>27</v>
      </c>
    </row>
    <row r="45" customHeight="1" spans="1:30">
      <c r="A45" s="72">
        <v>41</v>
      </c>
      <c r="B45" s="52"/>
      <c r="C45" s="55"/>
      <c r="D45" s="57" t="s">
        <v>148</v>
      </c>
      <c r="E45" s="42"/>
      <c r="F45" s="42"/>
      <c r="G45" s="42"/>
      <c r="H45" s="42">
        <v>0</v>
      </c>
      <c r="I45" s="42"/>
      <c r="J45" s="42">
        <v>2</v>
      </c>
      <c r="K45" s="42"/>
      <c r="L45" s="42">
        <v>5</v>
      </c>
      <c r="M45" s="42">
        <v>1</v>
      </c>
      <c r="N45" s="42">
        <v>5</v>
      </c>
      <c r="O45" s="42">
        <v>1</v>
      </c>
      <c r="P45" s="68">
        <v>6</v>
      </c>
      <c r="Q45" s="68">
        <v>2</v>
      </c>
      <c r="R45" s="42">
        <v>9.5</v>
      </c>
      <c r="S45" s="42">
        <v>0.5</v>
      </c>
      <c r="T45" s="42">
        <v>7</v>
      </c>
      <c r="U45" s="42">
        <v>0</v>
      </c>
      <c r="V45" s="42">
        <v>7</v>
      </c>
      <c r="W45" s="42">
        <v>0</v>
      </c>
      <c r="X45" s="42">
        <v>0</v>
      </c>
      <c r="Y45" s="42">
        <v>3</v>
      </c>
      <c r="Z45" s="42">
        <v>4</v>
      </c>
      <c r="AA45" s="42">
        <v>1.5</v>
      </c>
      <c r="AB45" s="42">
        <v>7</v>
      </c>
      <c r="AC45" s="42">
        <v>2</v>
      </c>
      <c r="AD45" s="43">
        <f t="shared" si="1"/>
        <v>41.5</v>
      </c>
    </row>
    <row r="46" customHeight="1" spans="1:30">
      <c r="A46" s="72">
        <v>42</v>
      </c>
      <c r="B46" s="52"/>
      <c r="C46" s="55"/>
      <c r="D46" s="57" t="s">
        <v>383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>
        <v>1</v>
      </c>
      <c r="P46" s="63">
        <v>0</v>
      </c>
      <c r="Q46" s="63">
        <v>0</v>
      </c>
      <c r="R46" s="42">
        <v>2</v>
      </c>
      <c r="S46" s="42">
        <v>1.5</v>
      </c>
      <c r="T46" s="42">
        <v>0</v>
      </c>
      <c r="U46" s="42">
        <v>0.5</v>
      </c>
      <c r="V46" s="42">
        <v>4</v>
      </c>
      <c r="W46" s="42">
        <v>2</v>
      </c>
      <c r="X46" s="42">
        <v>8</v>
      </c>
      <c r="Y46" s="42">
        <v>0</v>
      </c>
      <c r="Z46" s="42">
        <v>6</v>
      </c>
      <c r="AA46" s="42">
        <v>2</v>
      </c>
      <c r="AB46" s="42">
        <v>7</v>
      </c>
      <c r="AC46" s="42">
        <v>2</v>
      </c>
      <c r="AD46" s="43">
        <f t="shared" si="1"/>
        <v>18</v>
      </c>
    </row>
    <row r="47" customHeight="1" spans="1:30">
      <c r="A47" s="72">
        <v>43</v>
      </c>
      <c r="B47" s="52"/>
      <c r="C47" s="55"/>
      <c r="D47" s="62" t="s">
        <v>339</v>
      </c>
      <c r="E47" s="42"/>
      <c r="F47" s="42">
        <v>2</v>
      </c>
      <c r="G47" s="42"/>
      <c r="H47" s="42">
        <v>0</v>
      </c>
      <c r="I47" s="42">
        <v>0</v>
      </c>
      <c r="J47" s="42">
        <v>4</v>
      </c>
      <c r="K47" s="42"/>
      <c r="L47" s="42">
        <v>4</v>
      </c>
      <c r="M47" s="42">
        <v>0</v>
      </c>
      <c r="N47" s="42">
        <v>3</v>
      </c>
      <c r="O47" s="42">
        <v>1</v>
      </c>
      <c r="P47" s="63">
        <v>4</v>
      </c>
      <c r="Q47" s="63">
        <v>0</v>
      </c>
      <c r="R47" s="42">
        <v>9.5</v>
      </c>
      <c r="S47" s="42">
        <v>0</v>
      </c>
      <c r="T47" s="42">
        <v>8</v>
      </c>
      <c r="U47" s="42">
        <v>0</v>
      </c>
      <c r="V47" s="42">
        <v>2</v>
      </c>
      <c r="W47" s="42">
        <v>0</v>
      </c>
      <c r="X47" s="42">
        <v>12</v>
      </c>
      <c r="Y47" s="42">
        <v>1</v>
      </c>
      <c r="Z47" s="42">
        <v>8</v>
      </c>
      <c r="AA47" s="42">
        <v>0</v>
      </c>
      <c r="AB47" s="42">
        <v>9</v>
      </c>
      <c r="AC47" s="42">
        <v>0</v>
      </c>
      <c r="AD47" s="43">
        <f t="shared" si="1"/>
        <v>63.5</v>
      </c>
    </row>
    <row r="48" customHeight="1" spans="1:30">
      <c r="A48" s="72">
        <v>44</v>
      </c>
      <c r="B48" s="52"/>
      <c r="C48" s="55"/>
      <c r="D48" s="57" t="s">
        <v>384</v>
      </c>
      <c r="E48" s="42"/>
      <c r="F48" s="42">
        <v>6</v>
      </c>
      <c r="G48" s="42"/>
      <c r="H48" s="42">
        <v>0</v>
      </c>
      <c r="I48" s="42">
        <v>0</v>
      </c>
      <c r="J48" s="42">
        <v>5</v>
      </c>
      <c r="K48" s="42"/>
      <c r="L48" s="42">
        <v>7</v>
      </c>
      <c r="M48" s="42">
        <v>0</v>
      </c>
      <c r="N48" s="42">
        <v>2</v>
      </c>
      <c r="O48" s="42">
        <v>4</v>
      </c>
      <c r="P48" s="68">
        <v>4</v>
      </c>
      <c r="Q48" s="63">
        <v>1</v>
      </c>
      <c r="R48" s="42">
        <v>0</v>
      </c>
      <c r="S48" s="42">
        <v>4</v>
      </c>
      <c r="T48" s="42">
        <v>0</v>
      </c>
      <c r="U48" s="42">
        <v>5</v>
      </c>
      <c r="V48" s="42">
        <v>0</v>
      </c>
      <c r="W48" s="42">
        <v>0</v>
      </c>
      <c r="X48" s="42">
        <v>4</v>
      </c>
      <c r="Y48" s="42">
        <v>1</v>
      </c>
      <c r="Z48" s="42">
        <v>8</v>
      </c>
      <c r="AA48" s="42">
        <v>2</v>
      </c>
      <c r="AB48" s="42">
        <v>7</v>
      </c>
      <c r="AC48" s="42">
        <v>0</v>
      </c>
      <c r="AD48" s="43">
        <f t="shared" si="1"/>
        <v>26</v>
      </c>
    </row>
    <row r="49" customHeight="1" spans="1:30">
      <c r="A49" s="72">
        <v>45</v>
      </c>
      <c r="B49" s="52"/>
      <c r="C49" s="55"/>
      <c r="D49" s="57" t="s">
        <v>385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68"/>
      <c r="Q49" s="63"/>
      <c r="R49" s="42"/>
      <c r="S49" s="42"/>
      <c r="T49" s="42">
        <v>4</v>
      </c>
      <c r="U49" s="42">
        <v>0</v>
      </c>
      <c r="V49" s="42">
        <v>6</v>
      </c>
      <c r="W49" s="42">
        <v>1</v>
      </c>
      <c r="X49" s="42">
        <v>4</v>
      </c>
      <c r="Y49" s="42">
        <v>1</v>
      </c>
      <c r="Z49" s="42">
        <v>4</v>
      </c>
      <c r="AA49" s="42">
        <v>0</v>
      </c>
      <c r="AB49" s="42">
        <v>8</v>
      </c>
      <c r="AC49" s="42">
        <v>0</v>
      </c>
      <c r="AD49" s="43">
        <f t="shared" si="1"/>
        <v>24</v>
      </c>
    </row>
    <row r="50" customHeight="1" spans="1:30">
      <c r="A50" s="72">
        <v>46</v>
      </c>
      <c r="B50" s="52"/>
      <c r="C50" s="55"/>
      <c r="D50" s="57" t="s">
        <v>386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68"/>
      <c r="Q50" s="63"/>
      <c r="R50" s="42"/>
      <c r="S50" s="42"/>
      <c r="T50" s="42">
        <v>0</v>
      </c>
      <c r="U50" s="42">
        <v>4.5</v>
      </c>
      <c r="V50" s="42">
        <v>2</v>
      </c>
      <c r="W50" s="42">
        <v>2.5</v>
      </c>
      <c r="X50" s="42">
        <v>3</v>
      </c>
      <c r="Y50" s="42">
        <v>1</v>
      </c>
      <c r="Z50" s="42">
        <v>7</v>
      </c>
      <c r="AA50" s="42">
        <v>1</v>
      </c>
      <c r="AB50" s="42">
        <v>1</v>
      </c>
      <c r="AC50" s="42">
        <v>2</v>
      </c>
      <c r="AD50" s="43">
        <f t="shared" si="1"/>
        <v>2</v>
      </c>
    </row>
    <row r="51" customHeight="1" spans="1:30">
      <c r="A51" s="72">
        <v>48</v>
      </c>
      <c r="B51" s="52"/>
      <c r="C51" s="55"/>
      <c r="D51" s="57" t="s">
        <v>387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68"/>
      <c r="Q51" s="63"/>
      <c r="R51" s="42"/>
      <c r="S51" s="42"/>
      <c r="T51" s="42"/>
      <c r="U51" s="42"/>
      <c r="V51" s="42">
        <v>0</v>
      </c>
      <c r="W51" s="42">
        <v>0</v>
      </c>
      <c r="X51" s="42">
        <v>0</v>
      </c>
      <c r="Y51" s="42">
        <v>0</v>
      </c>
      <c r="Z51" s="42">
        <v>1</v>
      </c>
      <c r="AA51" s="42">
        <v>0</v>
      </c>
      <c r="AB51" s="42">
        <v>6</v>
      </c>
      <c r="AC51" s="42">
        <v>0</v>
      </c>
      <c r="AD51" s="43">
        <f t="shared" si="1"/>
        <v>7</v>
      </c>
    </row>
    <row r="52" customHeight="1" spans="1:30">
      <c r="A52" s="72">
        <v>49</v>
      </c>
      <c r="B52" s="52"/>
      <c r="C52" s="55"/>
      <c r="D52" s="57" t="s">
        <v>388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68"/>
      <c r="Q52" s="63"/>
      <c r="R52" s="42"/>
      <c r="S52" s="42"/>
      <c r="T52" s="42"/>
      <c r="U52" s="42"/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3">
        <f t="shared" si="1"/>
        <v>0</v>
      </c>
    </row>
    <row r="53" customHeight="1" spans="1:30">
      <c r="A53" s="72">
        <v>50</v>
      </c>
      <c r="B53" s="52"/>
      <c r="C53" s="55"/>
      <c r="D53" s="57" t="s">
        <v>389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68"/>
      <c r="Q53" s="63"/>
      <c r="R53" s="42"/>
      <c r="S53" s="42"/>
      <c r="T53" s="42"/>
      <c r="U53" s="42"/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6</v>
      </c>
      <c r="AC53" s="42">
        <v>0</v>
      </c>
      <c r="AD53" s="43">
        <f t="shared" si="1"/>
        <v>6</v>
      </c>
    </row>
    <row r="54" customHeight="1" spans="1:30">
      <c r="A54" s="72">
        <v>51</v>
      </c>
      <c r="B54" s="52"/>
      <c r="C54" s="55"/>
      <c r="D54" s="57" t="s">
        <v>390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68"/>
      <c r="Q54" s="63"/>
      <c r="R54" s="42"/>
      <c r="S54" s="42"/>
      <c r="T54" s="42"/>
      <c r="U54" s="42"/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6</v>
      </c>
      <c r="AC54" s="42">
        <v>0</v>
      </c>
      <c r="AD54" s="43">
        <f t="shared" si="1"/>
        <v>6</v>
      </c>
    </row>
    <row r="55" customHeight="1" spans="1:30">
      <c r="A55" s="72">
        <v>53</v>
      </c>
      <c r="B55" s="52"/>
      <c r="C55" s="52" t="s">
        <v>391</v>
      </c>
      <c r="D55" s="57" t="s">
        <v>82</v>
      </c>
      <c r="E55" s="42"/>
      <c r="F55" s="42">
        <v>5</v>
      </c>
      <c r="G55" s="42"/>
      <c r="H55" s="42">
        <v>0</v>
      </c>
      <c r="I55" s="42"/>
      <c r="J55" s="42">
        <v>4</v>
      </c>
      <c r="K55" s="42"/>
      <c r="L55" s="42">
        <v>9</v>
      </c>
      <c r="M55" s="42">
        <v>1</v>
      </c>
      <c r="N55" s="42">
        <v>9</v>
      </c>
      <c r="O55" s="42">
        <v>1</v>
      </c>
      <c r="P55" s="63">
        <v>0</v>
      </c>
      <c r="Q55" s="63">
        <v>1</v>
      </c>
      <c r="R55" s="42">
        <v>3</v>
      </c>
      <c r="S55" s="42">
        <v>0</v>
      </c>
      <c r="T55" s="42">
        <v>0</v>
      </c>
      <c r="U55" s="42">
        <v>1.5</v>
      </c>
      <c r="V55" s="42">
        <v>0</v>
      </c>
      <c r="W55" s="42">
        <v>1</v>
      </c>
      <c r="X55" s="42">
        <v>3</v>
      </c>
      <c r="Y55" s="42">
        <v>1</v>
      </c>
      <c r="Z55" s="42">
        <v>4</v>
      </c>
      <c r="AA55" s="42">
        <v>2</v>
      </c>
      <c r="AB55" s="42">
        <v>8</v>
      </c>
      <c r="AC55" s="42">
        <v>0</v>
      </c>
      <c r="AD55" s="43">
        <f t="shared" ref="AD55:AD74" si="2">F55-G55+H55-I55+J55-K55+L55-M55+N55-O55+P55-Q55+R55-S55+T55-U55+V55-W55+X55-Y55+Z55-AA55+AB55-AC55</f>
        <v>36.5</v>
      </c>
    </row>
    <row r="56" customHeight="1" spans="1:30">
      <c r="A56" s="72">
        <v>54</v>
      </c>
      <c r="B56" s="52"/>
      <c r="C56" s="52"/>
      <c r="D56" s="57" t="s">
        <v>87</v>
      </c>
      <c r="E56" s="42"/>
      <c r="F56" s="42">
        <v>1</v>
      </c>
      <c r="G56" s="42"/>
      <c r="H56" s="42">
        <v>0</v>
      </c>
      <c r="I56" s="42"/>
      <c r="J56" s="42">
        <v>1</v>
      </c>
      <c r="K56" s="42"/>
      <c r="L56" s="42">
        <v>2</v>
      </c>
      <c r="M56" s="42">
        <v>2</v>
      </c>
      <c r="N56" s="42">
        <v>0</v>
      </c>
      <c r="O56" s="42">
        <v>0</v>
      </c>
      <c r="P56" s="63">
        <v>1</v>
      </c>
      <c r="Q56" s="63">
        <v>0</v>
      </c>
      <c r="R56" s="42">
        <v>4</v>
      </c>
      <c r="S56" s="42">
        <v>1.5</v>
      </c>
      <c r="T56" s="42">
        <v>3.5</v>
      </c>
      <c r="U56" s="42">
        <v>2</v>
      </c>
      <c r="V56" s="42">
        <v>2</v>
      </c>
      <c r="W56" s="42">
        <v>1</v>
      </c>
      <c r="X56" s="42">
        <v>2</v>
      </c>
      <c r="Y56" s="42">
        <v>3.5</v>
      </c>
      <c r="Z56" s="42">
        <v>0</v>
      </c>
      <c r="AA56" s="42">
        <v>0</v>
      </c>
      <c r="AB56" s="42">
        <v>0</v>
      </c>
      <c r="AC56" s="42">
        <v>0.5</v>
      </c>
      <c r="AD56" s="43">
        <f t="shared" si="2"/>
        <v>6</v>
      </c>
    </row>
    <row r="57" customHeight="1" spans="1:31">
      <c r="A57" s="72">
        <v>55</v>
      </c>
      <c r="B57" s="52"/>
      <c r="C57" s="52"/>
      <c r="D57" s="57" t="s">
        <v>130</v>
      </c>
      <c r="E57" s="42"/>
      <c r="F57" s="42"/>
      <c r="G57" s="42"/>
      <c r="H57" s="42">
        <v>0</v>
      </c>
      <c r="I57" s="42">
        <v>0</v>
      </c>
      <c r="J57" s="42"/>
      <c r="K57" s="42"/>
      <c r="L57" s="42">
        <v>0</v>
      </c>
      <c r="M57" s="42">
        <v>0</v>
      </c>
      <c r="N57" s="42">
        <v>0</v>
      </c>
      <c r="O57" s="42">
        <v>0</v>
      </c>
      <c r="P57" s="63">
        <v>0</v>
      </c>
      <c r="Q57" s="63">
        <v>1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1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3">
        <v>0</v>
      </c>
      <c r="AE57" s="34" t="s">
        <v>364</v>
      </c>
    </row>
    <row r="58" customHeight="1" spans="1:30">
      <c r="A58" s="72">
        <v>56</v>
      </c>
      <c r="B58" s="52"/>
      <c r="C58" s="52"/>
      <c r="D58" s="57" t="s">
        <v>56</v>
      </c>
      <c r="E58" s="42"/>
      <c r="F58" s="42"/>
      <c r="G58" s="42"/>
      <c r="H58" s="42">
        <v>0</v>
      </c>
      <c r="I58" s="42"/>
      <c r="J58" s="42">
        <v>2</v>
      </c>
      <c r="K58" s="42">
        <v>2</v>
      </c>
      <c r="L58" s="42">
        <v>2</v>
      </c>
      <c r="M58" s="42">
        <v>2</v>
      </c>
      <c r="N58" s="42">
        <v>0</v>
      </c>
      <c r="O58" s="42">
        <v>0</v>
      </c>
      <c r="P58" s="63">
        <v>0</v>
      </c>
      <c r="Q58" s="63">
        <v>0.5</v>
      </c>
      <c r="R58" s="42">
        <v>3</v>
      </c>
      <c r="S58" s="42">
        <v>0</v>
      </c>
      <c r="T58" s="42">
        <v>0</v>
      </c>
      <c r="U58" s="42">
        <v>1</v>
      </c>
      <c r="V58" s="42">
        <v>0</v>
      </c>
      <c r="W58" s="42">
        <v>1.5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3">
        <f t="shared" si="2"/>
        <v>0</v>
      </c>
    </row>
    <row r="59" customHeight="1" spans="1:30">
      <c r="A59" s="72">
        <v>57</v>
      </c>
      <c r="B59" s="52"/>
      <c r="C59" s="52"/>
      <c r="D59" s="54" t="s">
        <v>348</v>
      </c>
      <c r="E59" s="42"/>
      <c r="F59" s="42">
        <v>5</v>
      </c>
      <c r="G59" s="42"/>
      <c r="H59" s="42">
        <v>0</v>
      </c>
      <c r="I59" s="42">
        <v>0</v>
      </c>
      <c r="J59" s="42">
        <v>3</v>
      </c>
      <c r="K59" s="42"/>
      <c r="L59" s="42">
        <v>6</v>
      </c>
      <c r="M59" s="42">
        <v>2</v>
      </c>
      <c r="N59" s="42">
        <v>0</v>
      </c>
      <c r="O59" s="42">
        <v>0</v>
      </c>
      <c r="P59" s="63">
        <v>4</v>
      </c>
      <c r="Q59" s="63">
        <v>1</v>
      </c>
      <c r="R59" s="42">
        <v>2</v>
      </c>
      <c r="S59" s="42">
        <v>3</v>
      </c>
      <c r="T59" s="42">
        <v>0</v>
      </c>
      <c r="U59" s="42">
        <v>0</v>
      </c>
      <c r="V59" s="42">
        <v>2</v>
      </c>
      <c r="W59" s="42">
        <v>0</v>
      </c>
      <c r="X59" s="42">
        <v>2</v>
      </c>
      <c r="Y59" s="42">
        <v>0</v>
      </c>
      <c r="Z59" s="42">
        <v>0</v>
      </c>
      <c r="AA59" s="42">
        <v>0.5</v>
      </c>
      <c r="AB59" s="42">
        <v>5</v>
      </c>
      <c r="AC59" s="42">
        <v>0</v>
      </c>
      <c r="AD59" s="43">
        <f t="shared" si="2"/>
        <v>22.5</v>
      </c>
    </row>
    <row r="60" customHeight="1" spans="1:30">
      <c r="A60" s="72">
        <v>58</v>
      </c>
      <c r="B60" s="52"/>
      <c r="C60" s="52" t="s">
        <v>392</v>
      </c>
      <c r="D60" s="57" t="s">
        <v>393</v>
      </c>
      <c r="E60" s="42"/>
      <c r="F60" s="42">
        <v>3.5</v>
      </c>
      <c r="G60" s="42"/>
      <c r="H60" s="42">
        <v>0</v>
      </c>
      <c r="I60" s="42">
        <v>0</v>
      </c>
      <c r="J60" s="42">
        <v>2</v>
      </c>
      <c r="K60" s="42"/>
      <c r="L60" s="42">
        <v>4</v>
      </c>
      <c r="M60" s="42">
        <v>1</v>
      </c>
      <c r="N60" s="42">
        <v>0</v>
      </c>
      <c r="O60" s="42">
        <v>0</v>
      </c>
      <c r="P60" s="63">
        <v>0</v>
      </c>
      <c r="Q60" s="63">
        <v>5</v>
      </c>
      <c r="R60" s="42">
        <v>1</v>
      </c>
      <c r="S60" s="42">
        <v>0</v>
      </c>
      <c r="T60" s="42">
        <v>0</v>
      </c>
      <c r="U60" s="42">
        <v>0</v>
      </c>
      <c r="V60" s="42">
        <v>2</v>
      </c>
      <c r="W60" s="42">
        <v>2</v>
      </c>
      <c r="X60" s="42">
        <v>0</v>
      </c>
      <c r="Y60" s="42">
        <v>0</v>
      </c>
      <c r="Z60" s="42">
        <v>0</v>
      </c>
      <c r="AA60" s="42">
        <v>1</v>
      </c>
      <c r="AB60" s="42">
        <v>5</v>
      </c>
      <c r="AC60" s="42">
        <v>2</v>
      </c>
      <c r="AD60" s="43">
        <f t="shared" si="2"/>
        <v>6.5</v>
      </c>
    </row>
    <row r="61" customHeight="1" spans="1:30">
      <c r="A61" s="72">
        <v>59</v>
      </c>
      <c r="B61" s="52"/>
      <c r="C61" s="52"/>
      <c r="D61" s="57" t="s">
        <v>240</v>
      </c>
      <c r="E61" s="42"/>
      <c r="F61" s="42">
        <v>1</v>
      </c>
      <c r="G61" s="42"/>
      <c r="H61" s="42">
        <v>0</v>
      </c>
      <c r="I61" s="42">
        <v>0</v>
      </c>
      <c r="J61" s="42"/>
      <c r="K61" s="42"/>
      <c r="L61" s="42">
        <v>4</v>
      </c>
      <c r="M61" s="42">
        <v>1</v>
      </c>
      <c r="N61" s="42">
        <v>1</v>
      </c>
      <c r="O61" s="42">
        <v>0.5</v>
      </c>
      <c r="P61" s="63">
        <v>0</v>
      </c>
      <c r="Q61" s="63">
        <v>2</v>
      </c>
      <c r="R61" s="42">
        <v>1.5</v>
      </c>
      <c r="S61" s="42">
        <v>1</v>
      </c>
      <c r="T61" s="42">
        <v>5</v>
      </c>
      <c r="U61" s="42">
        <v>2</v>
      </c>
      <c r="V61" s="42">
        <v>2</v>
      </c>
      <c r="W61" s="42">
        <v>1</v>
      </c>
      <c r="X61" s="42">
        <v>2</v>
      </c>
      <c r="Y61" s="42">
        <v>0</v>
      </c>
      <c r="Z61" s="42">
        <v>2</v>
      </c>
      <c r="AA61" s="42">
        <v>2</v>
      </c>
      <c r="AB61" s="42">
        <v>4</v>
      </c>
      <c r="AC61" s="42">
        <v>0</v>
      </c>
      <c r="AD61" s="43">
        <f t="shared" si="2"/>
        <v>13</v>
      </c>
    </row>
    <row r="62" customHeight="1" spans="1:30">
      <c r="A62" s="72">
        <v>60</v>
      </c>
      <c r="B62" s="52"/>
      <c r="C62" s="52"/>
      <c r="D62" s="57" t="s">
        <v>247</v>
      </c>
      <c r="E62" s="42"/>
      <c r="F62" s="42"/>
      <c r="G62" s="42"/>
      <c r="H62" s="42">
        <v>1</v>
      </c>
      <c r="I62" s="42"/>
      <c r="J62" s="42">
        <v>4</v>
      </c>
      <c r="K62" s="42"/>
      <c r="L62" s="42">
        <v>4</v>
      </c>
      <c r="M62" s="42">
        <v>2</v>
      </c>
      <c r="N62" s="42">
        <v>2</v>
      </c>
      <c r="O62" s="42">
        <v>1</v>
      </c>
      <c r="P62" s="63">
        <v>2</v>
      </c>
      <c r="Q62" s="63">
        <v>3</v>
      </c>
      <c r="R62" s="42">
        <v>5</v>
      </c>
      <c r="S62" s="42">
        <v>1</v>
      </c>
      <c r="T62" s="42">
        <v>0</v>
      </c>
      <c r="U62" s="42">
        <v>3</v>
      </c>
      <c r="V62" s="42">
        <v>7</v>
      </c>
      <c r="W62" s="42">
        <v>0</v>
      </c>
      <c r="X62" s="42">
        <v>2</v>
      </c>
      <c r="Y62" s="42">
        <v>5</v>
      </c>
      <c r="Z62" s="42">
        <v>7</v>
      </c>
      <c r="AA62" s="42">
        <v>2</v>
      </c>
      <c r="AB62" s="42">
        <v>9</v>
      </c>
      <c r="AC62" s="42">
        <v>0</v>
      </c>
      <c r="AD62" s="43">
        <f t="shared" si="2"/>
        <v>26</v>
      </c>
    </row>
    <row r="63" customHeight="1" spans="1:30">
      <c r="A63" s="72">
        <v>61</v>
      </c>
      <c r="B63" s="52"/>
      <c r="C63" s="52"/>
      <c r="D63" s="201" t="s">
        <v>311</v>
      </c>
      <c r="E63" s="42"/>
      <c r="F63" s="42"/>
      <c r="G63" s="42"/>
      <c r="H63" s="42">
        <v>0</v>
      </c>
      <c r="I63" s="42"/>
      <c r="J63" s="42">
        <v>3</v>
      </c>
      <c r="K63" s="42"/>
      <c r="L63" s="42">
        <v>9</v>
      </c>
      <c r="M63" s="42">
        <v>1</v>
      </c>
      <c r="N63" s="42">
        <v>0</v>
      </c>
      <c r="O63" s="42">
        <v>1</v>
      </c>
      <c r="P63" s="63">
        <v>1</v>
      </c>
      <c r="Q63" s="63">
        <v>1</v>
      </c>
      <c r="R63" s="42">
        <v>4</v>
      </c>
      <c r="S63" s="42">
        <v>1.5</v>
      </c>
      <c r="T63" s="42">
        <v>0</v>
      </c>
      <c r="U63" s="42">
        <v>4</v>
      </c>
      <c r="V63" s="42">
        <v>6</v>
      </c>
      <c r="W63" s="42">
        <v>1</v>
      </c>
      <c r="X63" s="42">
        <v>3</v>
      </c>
      <c r="Y63" s="42">
        <v>2</v>
      </c>
      <c r="Z63" s="42">
        <v>5</v>
      </c>
      <c r="AA63" s="42">
        <v>1</v>
      </c>
      <c r="AB63" s="42">
        <v>5</v>
      </c>
      <c r="AC63" s="42">
        <v>0</v>
      </c>
      <c r="AD63" s="43">
        <f t="shared" si="2"/>
        <v>23.5</v>
      </c>
    </row>
    <row r="64" customHeight="1" spans="1:30">
      <c r="A64" s="72">
        <v>62</v>
      </c>
      <c r="B64" s="52"/>
      <c r="C64" s="52"/>
      <c r="D64" s="201" t="s">
        <v>312</v>
      </c>
      <c r="E64" s="42"/>
      <c r="F64" s="42"/>
      <c r="G64" s="42"/>
      <c r="H64" s="42">
        <v>0</v>
      </c>
      <c r="I64" s="42">
        <v>0</v>
      </c>
      <c r="J64" s="42">
        <v>2</v>
      </c>
      <c r="K64" s="42"/>
      <c r="L64" s="42">
        <v>5</v>
      </c>
      <c r="M64" s="42">
        <v>1.5</v>
      </c>
      <c r="N64" s="42">
        <v>9</v>
      </c>
      <c r="O64" s="42">
        <v>5</v>
      </c>
      <c r="P64" s="63">
        <v>7</v>
      </c>
      <c r="Q64" s="63">
        <v>3</v>
      </c>
      <c r="R64" s="42">
        <v>1</v>
      </c>
      <c r="S64" s="42">
        <v>1.5</v>
      </c>
      <c r="T64" s="42">
        <v>0</v>
      </c>
      <c r="U64" s="42">
        <v>2</v>
      </c>
      <c r="V64" s="42">
        <v>1</v>
      </c>
      <c r="W64" s="42">
        <v>3.5</v>
      </c>
      <c r="X64" s="42">
        <v>2</v>
      </c>
      <c r="Y64" s="42">
        <v>2</v>
      </c>
      <c r="Z64" s="42">
        <v>3</v>
      </c>
      <c r="AA64" s="42">
        <v>1.5</v>
      </c>
      <c r="AB64" s="42">
        <v>7</v>
      </c>
      <c r="AC64" s="42">
        <v>1</v>
      </c>
      <c r="AD64" s="43">
        <f t="shared" si="2"/>
        <v>16</v>
      </c>
    </row>
    <row r="65" customHeight="1" spans="1:30">
      <c r="A65" s="72">
        <v>63</v>
      </c>
      <c r="B65" s="52"/>
      <c r="C65" s="52"/>
      <c r="D65" s="202" t="s">
        <v>315</v>
      </c>
      <c r="E65" s="42"/>
      <c r="F65" s="42"/>
      <c r="G65" s="42"/>
      <c r="H65" s="42">
        <v>0</v>
      </c>
      <c r="I65" s="42">
        <v>0</v>
      </c>
      <c r="J65" s="42"/>
      <c r="K65" s="42"/>
      <c r="L65" s="42">
        <v>0</v>
      </c>
      <c r="M65" s="42">
        <v>1</v>
      </c>
      <c r="N65" s="42">
        <v>1</v>
      </c>
      <c r="O65" s="42">
        <v>0</v>
      </c>
      <c r="P65" s="63">
        <v>0</v>
      </c>
      <c r="Q65" s="63">
        <v>0</v>
      </c>
      <c r="R65" s="42">
        <v>0</v>
      </c>
      <c r="S65" s="42">
        <v>0.5</v>
      </c>
      <c r="T65" s="42">
        <v>0</v>
      </c>
      <c r="U65" s="42">
        <v>0</v>
      </c>
      <c r="V65" s="42">
        <v>0</v>
      </c>
      <c r="W65" s="42">
        <v>1</v>
      </c>
      <c r="X65" s="42">
        <v>0</v>
      </c>
      <c r="Y65" s="42">
        <v>0</v>
      </c>
      <c r="Z65" s="42">
        <v>0</v>
      </c>
      <c r="AA65" s="42">
        <v>0</v>
      </c>
      <c r="AB65" s="42">
        <v>2</v>
      </c>
      <c r="AC65" s="42">
        <v>0</v>
      </c>
      <c r="AD65" s="43">
        <f t="shared" si="2"/>
        <v>0.5</v>
      </c>
    </row>
    <row r="66" customHeight="1" spans="1:30">
      <c r="A66" s="72">
        <v>64</v>
      </c>
      <c r="B66" s="52"/>
      <c r="C66" s="52"/>
      <c r="D66" s="62" t="s">
        <v>349</v>
      </c>
      <c r="E66" s="42"/>
      <c r="F66" s="42">
        <v>1</v>
      </c>
      <c r="G66" s="42"/>
      <c r="H66" s="42">
        <v>0</v>
      </c>
      <c r="I66" s="42"/>
      <c r="J66" s="42">
        <v>2</v>
      </c>
      <c r="K66" s="42"/>
      <c r="L66" s="42">
        <v>8</v>
      </c>
      <c r="M66" s="42">
        <v>0</v>
      </c>
      <c r="N66" s="42">
        <v>0</v>
      </c>
      <c r="O66" s="42">
        <v>0</v>
      </c>
      <c r="P66" s="63">
        <v>9</v>
      </c>
      <c r="Q66" s="63">
        <v>0</v>
      </c>
      <c r="R66" s="42">
        <v>0</v>
      </c>
      <c r="S66" s="42">
        <v>1</v>
      </c>
      <c r="T66" s="42">
        <v>0</v>
      </c>
      <c r="U66" s="42">
        <v>1.5</v>
      </c>
      <c r="V66" s="42">
        <v>6</v>
      </c>
      <c r="W66" s="42">
        <v>1</v>
      </c>
      <c r="X66" s="42">
        <v>4</v>
      </c>
      <c r="Y66" s="42">
        <v>1</v>
      </c>
      <c r="Z66" s="42">
        <v>8</v>
      </c>
      <c r="AA66" s="42">
        <v>0</v>
      </c>
      <c r="AB66" s="42">
        <v>7</v>
      </c>
      <c r="AC66" s="42">
        <v>1</v>
      </c>
      <c r="AD66" s="43">
        <f t="shared" si="2"/>
        <v>39.5</v>
      </c>
    </row>
    <row r="67" customHeight="1" spans="1:31">
      <c r="A67" s="72">
        <v>65</v>
      </c>
      <c r="B67" s="52"/>
      <c r="C67" s="52"/>
      <c r="D67" s="62" t="s">
        <v>350</v>
      </c>
      <c r="E67" s="42"/>
      <c r="F67" s="42">
        <v>6</v>
      </c>
      <c r="G67" s="42"/>
      <c r="H67" s="42">
        <v>2</v>
      </c>
      <c r="I67" s="42"/>
      <c r="J67" s="42">
        <v>3</v>
      </c>
      <c r="K67" s="42"/>
      <c r="L67" s="42">
        <v>7</v>
      </c>
      <c r="M67" s="42">
        <v>3</v>
      </c>
      <c r="N67" s="42">
        <v>2</v>
      </c>
      <c r="O67" s="42">
        <v>2.5</v>
      </c>
      <c r="P67" s="63">
        <v>4</v>
      </c>
      <c r="Q67" s="63">
        <v>4</v>
      </c>
      <c r="R67" s="42">
        <v>4</v>
      </c>
      <c r="S67" s="42">
        <v>2.5</v>
      </c>
      <c r="T67" s="42">
        <v>0</v>
      </c>
      <c r="U67" s="42">
        <v>1</v>
      </c>
      <c r="V67" s="42">
        <v>0</v>
      </c>
      <c r="W67" s="42">
        <v>4.5</v>
      </c>
      <c r="X67" s="42">
        <v>0</v>
      </c>
      <c r="Y67" s="42">
        <v>2.5</v>
      </c>
      <c r="Z67" s="42">
        <v>3</v>
      </c>
      <c r="AA67" s="42">
        <v>1</v>
      </c>
      <c r="AB67" s="42">
        <v>7</v>
      </c>
      <c r="AC67" s="42">
        <v>0</v>
      </c>
      <c r="AD67" s="43">
        <f t="shared" si="2"/>
        <v>17</v>
      </c>
      <c r="AE67" s="80"/>
    </row>
    <row r="68" customHeight="1" spans="1:31">
      <c r="A68" s="72">
        <v>66</v>
      </c>
      <c r="B68" s="52"/>
      <c r="C68" s="52"/>
      <c r="D68" s="54" t="s">
        <v>394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63">
        <v>0</v>
      </c>
      <c r="Q68" s="63">
        <v>0</v>
      </c>
      <c r="R68" s="42">
        <v>2</v>
      </c>
      <c r="S68" s="42">
        <v>0</v>
      </c>
      <c r="T68" s="42">
        <v>2</v>
      </c>
      <c r="U68" s="42">
        <v>0</v>
      </c>
      <c r="V68" s="42">
        <v>0</v>
      </c>
      <c r="W68" s="42">
        <v>0</v>
      </c>
      <c r="X68" s="42">
        <v>4</v>
      </c>
      <c r="Y68" s="42">
        <v>0.5</v>
      </c>
      <c r="Z68" s="42">
        <v>4</v>
      </c>
      <c r="AA68" s="42">
        <v>1</v>
      </c>
      <c r="AB68" s="42">
        <v>3</v>
      </c>
      <c r="AC68" s="42">
        <v>3</v>
      </c>
      <c r="AD68" s="43">
        <f t="shared" si="2"/>
        <v>10.5</v>
      </c>
      <c r="AE68" s="80"/>
    </row>
    <row r="69" customHeight="1" spans="1:31">
      <c r="A69" s="72">
        <v>67</v>
      </c>
      <c r="B69" s="52"/>
      <c r="C69" s="52"/>
      <c r="D69" s="54" t="s">
        <v>395</v>
      </c>
      <c r="E69" s="42"/>
      <c r="F69" s="42">
        <v>1</v>
      </c>
      <c r="G69" s="42"/>
      <c r="H69" s="42">
        <v>0</v>
      </c>
      <c r="I69" s="42">
        <v>0</v>
      </c>
      <c r="J69" s="42">
        <v>6</v>
      </c>
      <c r="K69" s="42"/>
      <c r="L69" s="42">
        <v>7</v>
      </c>
      <c r="M69" s="42">
        <v>0</v>
      </c>
      <c r="N69" s="42">
        <v>2</v>
      </c>
      <c r="O69" s="42">
        <v>2</v>
      </c>
      <c r="P69" s="68">
        <v>6</v>
      </c>
      <c r="Q69" s="68">
        <v>0</v>
      </c>
      <c r="R69" s="42">
        <v>8</v>
      </c>
      <c r="S69" s="42">
        <v>1</v>
      </c>
      <c r="T69" s="42">
        <v>8</v>
      </c>
      <c r="U69" s="42">
        <v>0</v>
      </c>
      <c r="V69" s="42">
        <v>5</v>
      </c>
      <c r="W69" s="42">
        <v>1</v>
      </c>
      <c r="X69" s="42">
        <v>3</v>
      </c>
      <c r="Y69" s="42">
        <v>1</v>
      </c>
      <c r="Z69" s="42">
        <v>6</v>
      </c>
      <c r="AA69" s="42">
        <v>1</v>
      </c>
      <c r="AB69" s="42">
        <v>8</v>
      </c>
      <c r="AC69" s="42">
        <v>0</v>
      </c>
      <c r="AD69" s="43">
        <f t="shared" si="2"/>
        <v>54</v>
      </c>
      <c r="AE69" s="80"/>
    </row>
    <row r="70" customHeight="1" spans="1:31">
      <c r="A70" s="72">
        <v>68</v>
      </c>
      <c r="B70" s="52"/>
      <c r="C70" s="52"/>
      <c r="D70" s="54" t="s">
        <v>241</v>
      </c>
      <c r="E70" s="42"/>
      <c r="F70" s="42"/>
      <c r="G70" s="42"/>
      <c r="H70" s="42">
        <v>0</v>
      </c>
      <c r="I70" s="42"/>
      <c r="J70" s="42">
        <v>1</v>
      </c>
      <c r="K70" s="42"/>
      <c r="L70" s="42">
        <v>7</v>
      </c>
      <c r="M70" s="42">
        <v>2</v>
      </c>
      <c r="N70" s="42">
        <v>2</v>
      </c>
      <c r="O70" s="42">
        <v>9.5</v>
      </c>
      <c r="P70" s="68">
        <v>0</v>
      </c>
      <c r="Q70" s="68">
        <v>0</v>
      </c>
      <c r="R70" s="42">
        <v>4</v>
      </c>
      <c r="S70" s="42">
        <v>0</v>
      </c>
      <c r="T70" s="42">
        <v>2</v>
      </c>
      <c r="U70" s="42">
        <v>0.5</v>
      </c>
      <c r="V70" s="42">
        <v>10</v>
      </c>
      <c r="W70" s="42">
        <v>0</v>
      </c>
      <c r="X70" s="42">
        <v>1</v>
      </c>
      <c r="Y70" s="42">
        <v>2</v>
      </c>
      <c r="Z70" s="42">
        <v>2</v>
      </c>
      <c r="AA70" s="42">
        <v>0</v>
      </c>
      <c r="AB70" s="42">
        <v>4</v>
      </c>
      <c r="AC70" s="42">
        <v>2</v>
      </c>
      <c r="AD70" s="43">
        <f t="shared" si="2"/>
        <v>17</v>
      </c>
      <c r="AE70" s="80"/>
    </row>
    <row r="71" customHeight="1" spans="1:31">
      <c r="A71" s="72">
        <v>69</v>
      </c>
      <c r="B71" s="52"/>
      <c r="C71" s="52"/>
      <c r="D71" s="54" t="s">
        <v>396</v>
      </c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78"/>
      <c r="Q71" s="78"/>
      <c r="R71" s="69"/>
      <c r="S71" s="69"/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2</v>
      </c>
      <c r="AC71" s="42">
        <v>0</v>
      </c>
      <c r="AD71" s="43">
        <f t="shared" si="2"/>
        <v>2</v>
      </c>
      <c r="AE71" s="80"/>
    </row>
    <row r="72" customHeight="1" spans="1:31">
      <c r="A72" s="72">
        <v>70</v>
      </c>
      <c r="B72" s="52"/>
      <c r="C72" s="52"/>
      <c r="D72" s="54" t="s">
        <v>397</v>
      </c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78"/>
      <c r="Q72" s="78"/>
      <c r="R72" s="69"/>
      <c r="S72" s="69"/>
      <c r="T72" s="42">
        <v>0</v>
      </c>
      <c r="U72" s="42">
        <v>0</v>
      </c>
      <c r="V72" s="42">
        <v>6</v>
      </c>
      <c r="W72" s="42">
        <v>2</v>
      </c>
      <c r="X72" s="42">
        <v>4</v>
      </c>
      <c r="Y72" s="42">
        <v>2.5</v>
      </c>
      <c r="Z72" s="42">
        <v>6.5</v>
      </c>
      <c r="AA72" s="42">
        <v>4</v>
      </c>
      <c r="AB72" s="42">
        <v>9</v>
      </c>
      <c r="AC72" s="42">
        <v>0</v>
      </c>
      <c r="AD72" s="43">
        <f t="shared" si="2"/>
        <v>17</v>
      </c>
      <c r="AE72" s="80"/>
    </row>
    <row r="73" customHeight="1" spans="1:31">
      <c r="A73" s="72">
        <v>71</v>
      </c>
      <c r="B73" s="52"/>
      <c r="C73" s="52"/>
      <c r="D73" s="54" t="s">
        <v>398</v>
      </c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78"/>
      <c r="Q73" s="78"/>
      <c r="R73" s="69"/>
      <c r="S73" s="69"/>
      <c r="T73" s="69"/>
      <c r="U73" s="69"/>
      <c r="V73" s="42">
        <v>4</v>
      </c>
      <c r="W73" s="42">
        <v>0</v>
      </c>
      <c r="X73" s="42">
        <v>7</v>
      </c>
      <c r="Y73" s="42">
        <v>3</v>
      </c>
      <c r="Z73" s="42">
        <v>4</v>
      </c>
      <c r="AA73" s="42">
        <v>3</v>
      </c>
      <c r="AB73" s="42">
        <v>2</v>
      </c>
      <c r="AC73" s="42">
        <v>2</v>
      </c>
      <c r="AD73" s="43">
        <f t="shared" si="2"/>
        <v>9</v>
      </c>
      <c r="AE73" s="80"/>
    </row>
    <row r="74" customHeight="1" spans="1:31">
      <c r="A74" s="72">
        <v>72</v>
      </c>
      <c r="B74" s="52"/>
      <c r="C74" s="52"/>
      <c r="D74" s="54" t="s">
        <v>399</v>
      </c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78"/>
      <c r="Q74" s="78"/>
      <c r="R74" s="69"/>
      <c r="S74" s="69"/>
      <c r="T74" s="69"/>
      <c r="U74" s="69"/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3">
        <f t="shared" si="2"/>
        <v>0</v>
      </c>
      <c r="AE74" s="80"/>
    </row>
    <row r="75" customHeight="1" spans="1:31">
      <c r="A75" s="72">
        <v>73</v>
      </c>
      <c r="B75" s="52"/>
      <c r="C75" s="52"/>
      <c r="D75" s="54" t="s">
        <v>400</v>
      </c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78"/>
      <c r="Q75" s="78"/>
      <c r="R75" s="69"/>
      <c r="S75" s="69"/>
      <c r="T75" s="69"/>
      <c r="U75" s="69"/>
      <c r="V75" s="42">
        <v>0</v>
      </c>
      <c r="W75" s="42">
        <v>0</v>
      </c>
      <c r="X75" s="42">
        <v>0</v>
      </c>
      <c r="Y75" s="42">
        <v>2</v>
      </c>
      <c r="Z75" s="42">
        <v>0</v>
      </c>
      <c r="AA75" s="42">
        <v>0</v>
      </c>
      <c r="AB75" s="42">
        <v>1</v>
      </c>
      <c r="AC75" s="42">
        <v>0</v>
      </c>
      <c r="AD75" s="43">
        <v>0</v>
      </c>
      <c r="AE75" s="80" t="s">
        <v>401</v>
      </c>
    </row>
    <row r="76" customHeight="1" spans="1:31">
      <c r="A76" s="72">
        <v>75</v>
      </c>
      <c r="B76" s="52"/>
      <c r="C76" s="52"/>
      <c r="D76" s="54" t="s">
        <v>402</v>
      </c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78"/>
      <c r="Q76" s="78"/>
      <c r="R76" s="69"/>
      <c r="S76" s="69"/>
      <c r="T76" s="69"/>
      <c r="U76" s="69"/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7</v>
      </c>
      <c r="AC76" s="42">
        <v>0</v>
      </c>
      <c r="AD76" s="43">
        <f>F76-G76+H76-I76+J76-K76+L76-M76+N76-O76+P76-Q76+R76-S76+T76-U76+V76-W76+X76-Y76+Z76-AA76+AB76-AC76</f>
        <v>7</v>
      </c>
      <c r="AE76" s="80"/>
    </row>
    <row r="77" customHeight="1" spans="1:31">
      <c r="A77" s="72">
        <v>76</v>
      </c>
      <c r="B77" s="52"/>
      <c r="C77" s="75" t="s">
        <v>403</v>
      </c>
      <c r="D77" s="67" t="s">
        <v>404</v>
      </c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78"/>
      <c r="Q77" s="78"/>
      <c r="R77" s="69"/>
      <c r="S77" s="69"/>
      <c r="T77" s="69">
        <v>7.5</v>
      </c>
      <c r="U77" s="69"/>
      <c r="V77" s="42">
        <v>5</v>
      </c>
      <c r="W77" s="42">
        <v>0</v>
      </c>
      <c r="X77" s="42">
        <v>5</v>
      </c>
      <c r="Y77" s="42">
        <v>0</v>
      </c>
      <c r="Z77" s="42">
        <v>6</v>
      </c>
      <c r="AA77" s="42">
        <v>0</v>
      </c>
      <c r="AB77" s="42">
        <v>7</v>
      </c>
      <c r="AC77" s="42">
        <v>0</v>
      </c>
      <c r="AD77" s="81">
        <f>F77-G77+H77-I77+J77-K77+L77-M77+N77-O77+P77-Q77+R77-S77+T77-U77+V77-W77+X77-Y77+Z77-AA77+AB77-AC77</f>
        <v>30.5</v>
      </c>
      <c r="AE77" s="80"/>
    </row>
    <row r="78" customHeight="1" spans="1:31">
      <c r="A78" s="72">
        <v>77</v>
      </c>
      <c r="B78" s="52"/>
      <c r="C78" s="75"/>
      <c r="D78" s="67" t="s">
        <v>405</v>
      </c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78"/>
      <c r="Q78" s="78"/>
      <c r="R78" s="69"/>
      <c r="S78" s="69"/>
      <c r="T78" s="69"/>
      <c r="U78" s="69"/>
      <c r="V78" s="42">
        <v>10</v>
      </c>
      <c r="W78" s="42">
        <v>0</v>
      </c>
      <c r="X78" s="42">
        <v>4</v>
      </c>
      <c r="Y78" s="42">
        <v>2</v>
      </c>
      <c r="Z78" s="42">
        <v>8</v>
      </c>
      <c r="AA78" s="42">
        <v>0</v>
      </c>
      <c r="AB78" s="42">
        <v>6</v>
      </c>
      <c r="AC78" s="42">
        <v>0</v>
      </c>
      <c r="AD78" s="81">
        <f>F78-G78+H78-I78+J78-K78+L78-M78+N78-O78+P78-Q78+R78-S78+T78-U78+V78-W78+X78-Y78+Z78-AA78+AB78-AC78</f>
        <v>26</v>
      </c>
      <c r="AE78" s="80"/>
    </row>
    <row r="79" customHeight="1" spans="1:31">
      <c r="A79" s="72">
        <v>78</v>
      </c>
      <c r="B79" s="52"/>
      <c r="C79" s="75"/>
      <c r="D79" s="67" t="s">
        <v>406</v>
      </c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78"/>
      <c r="Q79" s="78"/>
      <c r="R79" s="69"/>
      <c r="S79" s="69"/>
      <c r="T79" s="69"/>
      <c r="U79" s="69"/>
      <c r="V79" s="42">
        <v>10</v>
      </c>
      <c r="W79" s="42">
        <v>0</v>
      </c>
      <c r="X79" s="42">
        <v>4</v>
      </c>
      <c r="Y79" s="42">
        <v>2.5</v>
      </c>
      <c r="Z79" s="42">
        <v>8</v>
      </c>
      <c r="AA79" s="42">
        <v>0</v>
      </c>
      <c r="AB79" s="42">
        <v>6</v>
      </c>
      <c r="AC79" s="42">
        <v>0</v>
      </c>
      <c r="AD79" s="81">
        <f>F79-G79+H79-I79+J79-K79+L79-M79+N79-O79+P79-Q79+R79-S79+T79-U79+V79-W79+X79-Y79+Z79-AA79+AB79-AC79</f>
        <v>25.5</v>
      </c>
      <c r="AE79" s="80"/>
    </row>
    <row r="80" customHeight="1" spans="1:31">
      <c r="A80" s="72">
        <v>79</v>
      </c>
      <c r="B80" s="60"/>
      <c r="C80" s="76" t="s">
        <v>407</v>
      </c>
      <c r="D80" s="67" t="s">
        <v>408</v>
      </c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9"/>
      <c r="Q80" s="79"/>
      <c r="R80" s="77">
        <v>0</v>
      </c>
      <c r="S80" s="77">
        <v>0</v>
      </c>
      <c r="T80" s="77">
        <v>0</v>
      </c>
      <c r="U80" s="77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  <c r="AD80" s="81">
        <f>F80-G80+H80-I80+J80-K80+L80-M80+N80-O80+P80-Q80+R80-S80+T80-U80+V80-W80+X80-Y80+Z80-AA80+AB80-AC80</f>
        <v>0</v>
      </c>
      <c r="AE80" s="80"/>
    </row>
  </sheetData>
  <mergeCells count="12">
    <mergeCell ref="B1:AE1"/>
    <mergeCell ref="B2:C2"/>
    <mergeCell ref="A2:A4"/>
    <mergeCell ref="B12:B80"/>
    <mergeCell ref="C12:C37"/>
    <mergeCell ref="C38:C50"/>
    <mergeCell ref="C55:C59"/>
    <mergeCell ref="C60:C76"/>
    <mergeCell ref="C77:C79"/>
    <mergeCell ref="B3:C4"/>
    <mergeCell ref="B5:C7"/>
    <mergeCell ref="B8:C10"/>
  </mergeCells>
  <pageMargins left="0.75" right="0.75" top="1" bottom="1" header="0.5" footer="0.5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2020旧</vt:lpstr>
      <vt:lpstr>2020 </vt:lpstr>
      <vt:lpstr>2021</vt:lpstr>
      <vt:lpstr>2022</vt:lpstr>
      <vt:lpstr>2023</vt:lpstr>
      <vt:lpstr>20231</vt:lpstr>
      <vt:lpstr>2024</vt:lpstr>
      <vt:lpstr>2024.4月-12月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caiwubu</dc:creator>
  <cp:lastModifiedBy>13522178057</cp:lastModifiedBy>
  <dcterms:created xsi:type="dcterms:W3CDTF">2013-03-11T06:48:00Z</dcterms:created>
  <cp:lastPrinted>2013-11-21T09:11:00Z</cp:lastPrinted>
  <dcterms:modified xsi:type="dcterms:W3CDTF">2024-06-08T10:22:37Z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KSORubyTemplateID" linkTarget="0">
    <vt:lpwstr>11</vt:lpwstr>
  </property>
  <property fmtid="{D5CDD505-2E9C-101B-9397-08002B2CF9AE}" pid="4" name="ICV">
    <vt:lpwstr>307E5BFB6C7F467FAADE7CAB73B9FB45_13</vt:lpwstr>
  </property>
</Properties>
</file>