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2055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1" i="2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42"/>
  <c r="F41" l="1"/>
  <c r="E41"/>
  <c r="F40"/>
  <c r="G40" s="1"/>
  <c r="E40"/>
  <c r="F39"/>
  <c r="G39" s="1"/>
  <c r="E39"/>
  <c r="F38"/>
  <c r="G38" s="1"/>
  <c r="E38"/>
  <c r="F37"/>
  <c r="G37" s="1"/>
  <c r="E37"/>
  <c r="F36"/>
  <c r="G36" s="1"/>
  <c r="E36"/>
  <c r="F35"/>
  <c r="G35" s="1"/>
  <c r="E35"/>
  <c r="F34"/>
  <c r="G34" s="1"/>
  <c r="E34"/>
  <c r="F33"/>
  <c r="G33" s="1"/>
  <c r="E33"/>
  <c r="F32"/>
  <c r="G32" s="1"/>
  <c r="E32"/>
  <c r="F31"/>
  <c r="G31" s="1"/>
  <c r="E31"/>
  <c r="F30"/>
  <c r="G30" s="1"/>
  <c r="E30"/>
  <c r="F29"/>
  <c r="G29" s="1"/>
  <c r="E29"/>
  <c r="F28"/>
  <c r="G28" s="1"/>
  <c r="E28"/>
  <c r="F27"/>
  <c r="G27" s="1"/>
  <c r="E27"/>
  <c r="F26"/>
  <c r="G26" s="1"/>
  <c r="E26"/>
  <c r="F25"/>
  <c r="G25" s="1"/>
  <c r="E25"/>
  <c r="F24"/>
  <c r="G24" s="1"/>
  <c r="E24"/>
  <c r="F23"/>
  <c r="G23" s="1"/>
  <c r="E23"/>
  <c r="F22"/>
  <c r="G22" s="1"/>
  <c r="E22"/>
  <c r="F21"/>
  <c r="G21" s="1"/>
  <c r="E21"/>
  <c r="F20"/>
  <c r="G20" s="1"/>
  <c r="E20"/>
  <c r="F19"/>
  <c r="G19" s="1"/>
  <c r="E19"/>
  <c r="F18"/>
  <c r="G18" s="1"/>
  <c r="E18"/>
  <c r="F17"/>
  <c r="G17" s="1"/>
  <c r="E17"/>
  <c r="F16"/>
  <c r="G16" s="1"/>
  <c r="E16"/>
  <c r="F15"/>
  <c r="G15" s="1"/>
  <c r="E15"/>
  <c r="F14"/>
  <c r="G14" s="1"/>
  <c r="E14"/>
  <c r="F13"/>
  <c r="G13" s="1"/>
  <c r="E13"/>
  <c r="F12"/>
  <c r="G12" s="1"/>
  <c r="E12"/>
  <c r="F11"/>
  <c r="G11" s="1"/>
  <c r="E11"/>
  <c r="F10"/>
  <c r="G10" s="1"/>
  <c r="E10"/>
  <c r="F9"/>
  <c r="G9" s="1"/>
  <c r="E9"/>
  <c r="F8"/>
  <c r="G8" s="1"/>
  <c r="E8"/>
  <c r="F7"/>
  <c r="G7" s="1"/>
  <c r="E7"/>
  <c r="F6"/>
  <c r="G6" s="1"/>
  <c r="E6"/>
  <c r="F5"/>
  <c r="G5" s="1"/>
  <c r="E5"/>
  <c r="F4"/>
  <c r="G4" s="1"/>
  <c r="E4"/>
  <c r="F3"/>
  <c r="G3" s="1"/>
  <c r="E3"/>
  <c r="F2"/>
  <c r="G2" s="1"/>
  <c r="E2"/>
  <c r="H2" i="1"/>
  <c r="H3"/>
  <c r="H4"/>
  <c r="H5"/>
  <c r="H6"/>
  <c r="H7"/>
  <c r="H8"/>
  <c r="H9"/>
  <c r="I9" s="1"/>
  <c r="J9" s="1"/>
  <c r="M9"/>
  <c r="H10"/>
  <c r="H11"/>
  <c r="H12"/>
  <c r="H13"/>
  <c r="H14"/>
  <c r="H15"/>
  <c r="H16"/>
  <c r="H17"/>
  <c r="I17" s="1"/>
  <c r="J17" s="1"/>
  <c r="H18"/>
  <c r="H19"/>
  <c r="H20"/>
  <c r="H21"/>
  <c r="H22"/>
  <c r="H23"/>
  <c r="H24"/>
  <c r="H25"/>
  <c r="I25" s="1"/>
  <c r="J25" s="1"/>
  <c r="H26"/>
  <c r="H27"/>
  <c r="H28"/>
  <c r="H29"/>
  <c r="H30"/>
  <c r="H31"/>
  <c r="H32"/>
  <c r="H33"/>
  <c r="H34"/>
  <c r="H35"/>
  <c r="H36"/>
  <c r="H37"/>
  <c r="H38"/>
  <c r="H39"/>
  <c r="H40"/>
  <c r="H41"/>
  <c r="I41" s="1"/>
  <c r="J41" s="1"/>
  <c r="M41" l="1"/>
  <c r="M34"/>
  <c r="I34"/>
  <c r="J34" s="1"/>
  <c r="M26"/>
  <c r="I26"/>
  <c r="J26" s="1"/>
  <c r="M23"/>
  <c r="I23"/>
  <c r="J23" s="1"/>
  <c r="M19"/>
  <c r="I19"/>
  <c r="J19" s="1"/>
  <c r="M16"/>
  <c r="I16"/>
  <c r="J16" s="1"/>
  <c r="M12"/>
  <c r="I12"/>
  <c r="J12" s="1"/>
  <c r="L9"/>
  <c r="K9"/>
  <c r="M5"/>
  <c r="I5"/>
  <c r="J5" s="1"/>
  <c r="M38"/>
  <c r="I38"/>
  <c r="J38" s="1"/>
  <c r="M35"/>
  <c r="I35"/>
  <c r="J35" s="1"/>
  <c r="M27"/>
  <c r="I27"/>
  <c r="J27" s="1"/>
  <c r="M24"/>
  <c r="I24"/>
  <c r="J24" s="1"/>
  <c r="M20"/>
  <c r="I20"/>
  <c r="J20" s="1"/>
  <c r="L17"/>
  <c r="K17"/>
  <c r="M13"/>
  <c r="I13"/>
  <c r="J13" s="1"/>
  <c r="M6"/>
  <c r="I6"/>
  <c r="J6" s="1"/>
  <c r="M2"/>
  <c r="I2"/>
  <c r="J2" s="1"/>
  <c r="M39"/>
  <c r="I39"/>
  <c r="J39" s="1"/>
  <c r="M36"/>
  <c r="I36"/>
  <c r="J36" s="1"/>
  <c r="M28"/>
  <c r="I28"/>
  <c r="J28" s="1"/>
  <c r="L25"/>
  <c r="K25"/>
  <c r="M21"/>
  <c r="I21"/>
  <c r="J21" s="1"/>
  <c r="M14"/>
  <c r="I14"/>
  <c r="J14" s="1"/>
  <c r="M10"/>
  <c r="I10"/>
  <c r="J10" s="1"/>
  <c r="M7"/>
  <c r="I7"/>
  <c r="J7" s="1"/>
  <c r="M3"/>
  <c r="I3"/>
  <c r="J3" s="1"/>
  <c r="M17"/>
  <c r="M30"/>
  <c r="I30"/>
  <c r="J30" s="1"/>
  <c r="M31"/>
  <c r="I31"/>
  <c r="J31" s="1"/>
  <c r="M40"/>
  <c r="I40"/>
  <c r="J40" s="1"/>
  <c r="M32"/>
  <c r="I32"/>
  <c r="J32" s="1"/>
  <c r="L41"/>
  <c r="K41"/>
  <c r="M37"/>
  <c r="I37"/>
  <c r="J37" s="1"/>
  <c r="M33"/>
  <c r="I33"/>
  <c r="J33" s="1"/>
  <c r="M29"/>
  <c r="I29"/>
  <c r="J29" s="1"/>
  <c r="M22"/>
  <c r="I22"/>
  <c r="J22" s="1"/>
  <c r="M18"/>
  <c r="I18"/>
  <c r="J18" s="1"/>
  <c r="M15"/>
  <c r="I15"/>
  <c r="J15" s="1"/>
  <c r="M11"/>
  <c r="I11"/>
  <c r="J11" s="1"/>
  <c r="M8"/>
  <c r="I8"/>
  <c r="J8" s="1"/>
  <c r="M4"/>
  <c r="I4"/>
  <c r="J4" s="1"/>
  <c r="M25"/>
  <c r="L22" l="1"/>
  <c r="K22"/>
  <c r="L4"/>
  <c r="K4"/>
  <c r="K11"/>
  <c r="L11"/>
  <c r="L18"/>
  <c r="K18"/>
  <c r="L29"/>
  <c r="K29"/>
  <c r="L37"/>
  <c r="K37"/>
  <c r="L32"/>
  <c r="K32"/>
  <c r="K31"/>
  <c r="L31"/>
  <c r="K7"/>
  <c r="L7"/>
  <c r="L14"/>
  <c r="K14"/>
  <c r="L36"/>
  <c r="K36"/>
  <c r="L2"/>
  <c r="K2"/>
  <c r="L13"/>
  <c r="K13"/>
  <c r="L20"/>
  <c r="K20"/>
  <c r="K27"/>
  <c r="L27"/>
  <c r="L38"/>
  <c r="K38"/>
  <c r="L16"/>
  <c r="K16"/>
  <c r="K23"/>
  <c r="L23"/>
  <c r="L34"/>
  <c r="K34"/>
  <c r="K15"/>
  <c r="L15"/>
  <c r="L30"/>
  <c r="K30"/>
  <c r="L8"/>
  <c r="K8"/>
  <c r="L33"/>
  <c r="K33"/>
  <c r="L40"/>
  <c r="K40"/>
  <c r="K3"/>
  <c r="L3"/>
  <c r="L10"/>
  <c r="K10"/>
  <c r="L21"/>
  <c r="K21"/>
  <c r="L28"/>
  <c r="K28"/>
  <c r="K39"/>
  <c r="L39"/>
  <c r="L6"/>
  <c r="K6"/>
  <c r="L24"/>
  <c r="K24"/>
  <c r="K35"/>
  <c r="L35"/>
  <c r="L5"/>
  <c r="K5"/>
  <c r="L12"/>
  <c r="K12"/>
  <c r="K19"/>
  <c r="L19"/>
  <c r="L26"/>
  <c r="K26"/>
</calcChain>
</file>

<file path=xl/sharedStrings.xml><?xml version="1.0" encoding="utf-8"?>
<sst xmlns="http://schemas.openxmlformats.org/spreadsheetml/2006/main" count="136" uniqueCount="75">
  <si>
    <t>Student ID</t>
  </si>
  <si>
    <t>Name</t>
  </si>
  <si>
    <t>Quiz(30)</t>
  </si>
  <si>
    <t>viva(10)</t>
  </si>
  <si>
    <t>Lab Test(30)</t>
  </si>
  <si>
    <t>Viva(20)</t>
  </si>
  <si>
    <t>Attendence (10)</t>
  </si>
  <si>
    <t>Total Class</t>
  </si>
  <si>
    <t>Present</t>
  </si>
  <si>
    <t>Absent</t>
  </si>
  <si>
    <t>Percentage</t>
  </si>
  <si>
    <t>Lab Performance(50)</t>
  </si>
  <si>
    <t>Total (150)</t>
  </si>
  <si>
    <t>Grade Point</t>
  </si>
  <si>
    <t>% of G. Total</t>
  </si>
  <si>
    <t>Letter Grade</t>
  </si>
  <si>
    <t>Shaila Zaman Borno</t>
  </si>
  <si>
    <t>Md. Tahsin Nur Chowdhury</t>
  </si>
  <si>
    <t>Md. Noweshed Akram</t>
  </si>
  <si>
    <t>Rahatil Ashikin</t>
  </si>
  <si>
    <t>Md. Abdul Malek Chowdury</t>
  </si>
  <si>
    <t>Mysha Nishat Bidhu</t>
  </si>
  <si>
    <t>Abdullah Al Muhaimin Sarkar</t>
  </si>
  <si>
    <t>Tamanna Tajrin</t>
  </si>
  <si>
    <t>Karimun Nessa</t>
  </si>
  <si>
    <t>Nusrat Sultana</t>
  </si>
  <si>
    <t>Yeasir Arafat</t>
  </si>
  <si>
    <t>Hossain Ishrak</t>
  </si>
  <si>
    <t>Md. Shaifullah</t>
  </si>
  <si>
    <t>Habib Md Hasan</t>
  </si>
  <si>
    <t>Fahim Shahriar</t>
  </si>
  <si>
    <t>Md. Tafsirul Islam</t>
  </si>
  <si>
    <t>Nasiful Walid</t>
  </si>
  <si>
    <t>Md. Ebrahim Khalil</t>
  </si>
  <si>
    <t xml:space="preserve">Tazkia Binty Faruque </t>
  </si>
  <si>
    <t>Md. Golam Nobi Akash</t>
  </si>
  <si>
    <t>A.S.M Chafiullah Bhuiyah</t>
  </si>
  <si>
    <t>Dep Joti Gosh</t>
  </si>
  <si>
    <t>Hafsa Khanom</t>
  </si>
  <si>
    <t>Farhan Shakil</t>
  </si>
  <si>
    <t>Nadia Mahbub</t>
  </si>
  <si>
    <t>Tahsin Akter</t>
  </si>
  <si>
    <t>Quazi Saad Ul Mosaher</t>
  </si>
  <si>
    <t>Md. Tasnim Bhuiyan</t>
  </si>
  <si>
    <t>Shuvo Ranjan Dey</t>
  </si>
  <si>
    <t>Shamsunnur Ibn Arefin</t>
  </si>
  <si>
    <t>Kamrujjaman</t>
  </si>
  <si>
    <t>Shajjad Hossen</t>
  </si>
  <si>
    <t>Md. Saiful Haque</t>
  </si>
  <si>
    <t>Sadia Afrin</t>
  </si>
  <si>
    <t>Tamal Dhali</t>
  </si>
  <si>
    <t>Nazmus Shakib Efas</t>
  </si>
  <si>
    <t>Nowshin Tabassum</t>
  </si>
  <si>
    <t>Md. Fozlay Hasan Rony</t>
  </si>
  <si>
    <t>Shanjeda Mostafa Suchi</t>
  </si>
  <si>
    <t>Md. Iftakharul Islam Khan</t>
  </si>
  <si>
    <t>Sidra Enayet Ahmed</t>
  </si>
  <si>
    <t>Syed Fawzul Azim</t>
  </si>
  <si>
    <t>Ishrat Kabir</t>
  </si>
  <si>
    <t>Md. Tayafur Rahman</t>
  </si>
  <si>
    <t>A. K. M. Faruk</t>
  </si>
  <si>
    <t>Saiful Islam</t>
  </si>
  <si>
    <t>Md. Nazmus Sadat Nehan</t>
  </si>
  <si>
    <t>Tanvirozzaman Sohag</t>
  </si>
  <si>
    <t>Debjani Deb Avishee</t>
  </si>
  <si>
    <t>Helal Uddin Patwary</t>
  </si>
  <si>
    <t xml:space="preserve">Jubayer Ahmed Bhuiyan </t>
  </si>
  <si>
    <t>Tahsin Saima Ibnat</t>
  </si>
  <si>
    <t>Sayema Ahmed</t>
  </si>
  <si>
    <t>Md. Sabbir Rahman</t>
  </si>
  <si>
    <t>Saha Reno</t>
  </si>
  <si>
    <t>Sabikunnahar</t>
  </si>
  <si>
    <t>Farhana Abedin</t>
  </si>
  <si>
    <t>Gourab Roy</t>
  </si>
  <si>
    <t>Nure Tabassum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</si>
</sst>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workbookViewId="0">
      <selection activeCell="G10" sqref="G10"/>
    </sheetView>
  </sheetViews>
  <sheetFormatPr defaultRowHeight="15"/>
  <cols>
    <col min="1" max="1" width="18.85546875" customWidth="1"/>
    <col min="2" max="2" width="26.42578125" customWidth="1"/>
    <col min="3" max="4" width="17" customWidth="1"/>
    <col min="5" max="5" width="12.28515625" customWidth="1"/>
    <col min="6" max="6" width="12.85546875" customWidth="1"/>
    <col min="7" max="7" width="15.5703125" customWidth="1"/>
    <col min="8" max="8" width="9.85546875" customWidth="1"/>
  </cols>
  <sheetData>
    <row r="1" spans="1:13" s="7" customFormat="1" ht="50.25" customHeight="1" thickBot="1">
      <c r="A1" s="12" t="s">
        <v>0</v>
      </c>
      <c r="B1" s="13" t="s">
        <v>1</v>
      </c>
      <c r="C1" s="14" t="s">
        <v>6</v>
      </c>
      <c r="D1" s="14" t="s">
        <v>11</v>
      </c>
      <c r="E1" s="6" t="s">
        <v>2</v>
      </c>
      <c r="F1" s="6" t="s">
        <v>3</v>
      </c>
      <c r="G1" s="6" t="s">
        <v>4</v>
      </c>
      <c r="H1" s="15" t="s">
        <v>5</v>
      </c>
      <c r="I1" s="6" t="s">
        <v>12</v>
      </c>
      <c r="J1" s="6" t="s">
        <v>14</v>
      </c>
      <c r="K1" s="6" t="s">
        <v>15</v>
      </c>
      <c r="L1" s="6" t="s">
        <v>13</v>
      </c>
      <c r="M1" s="6"/>
    </row>
    <row r="2" spans="1:13" ht="15.75">
      <c r="A2" s="19">
        <v>1501011001</v>
      </c>
      <c r="B2" s="20" t="s">
        <v>16</v>
      </c>
      <c r="C2" s="22">
        <v>15</v>
      </c>
      <c r="D2" s="8"/>
      <c r="E2" s="10">
        <v>25</v>
      </c>
      <c r="F2" s="10">
        <v>10</v>
      </c>
      <c r="G2" s="10">
        <v>30</v>
      </c>
      <c r="H2" s="10">
        <f>F2*2</f>
        <v>20</v>
      </c>
      <c r="I2" s="11">
        <f>SUM(C2,D2,E2,F2,G2,H2)</f>
        <v>100</v>
      </c>
      <c r="J2" s="11">
        <f>ROUNDUP((I2*100)/150,0)</f>
        <v>67</v>
      </c>
      <c r="K2" s="11" t="str">
        <f>LOOKUP(J2,{0,40,45,50,55,60,65,70,75,80},{"F","D","C","C+","B-","B","B+","A-","A","A+"})</f>
        <v>B+</v>
      </c>
      <c r="L2" s="11" t="str">
        <f>LOOKUP(J2,{0,40,45,50,55,60,65,70,75,80},{"0","2","2.25","2.5","2.75","3","3.25","3.5","3.75","4.00"})</f>
        <v>3.25</v>
      </c>
      <c r="M2" s="9">
        <f t="shared" ref="M2:M41" si="0">SUM(E2,H2,G2)</f>
        <v>75</v>
      </c>
    </row>
    <row r="3" spans="1:13" ht="15.75">
      <c r="A3" s="19">
        <v>1501011002</v>
      </c>
      <c r="B3" s="20" t="s">
        <v>17</v>
      </c>
      <c r="C3" s="22">
        <v>15</v>
      </c>
      <c r="D3" s="16"/>
      <c r="E3" s="10">
        <v>22</v>
      </c>
      <c r="F3" s="10">
        <v>8</v>
      </c>
      <c r="G3" s="10">
        <v>20</v>
      </c>
      <c r="H3" s="10">
        <f t="shared" ref="H3:H41" si="1">F3*2</f>
        <v>16</v>
      </c>
      <c r="I3" s="11">
        <f t="shared" ref="I3:I41" si="2">SUM(C3,D3,E3,F3,G3,H3)</f>
        <v>81</v>
      </c>
      <c r="J3" s="11">
        <f t="shared" ref="J3:J41" si="3">ROUNDUP((I3*100)/150,0)</f>
        <v>54</v>
      </c>
      <c r="K3" s="11" t="str">
        <f>LOOKUP(J3,{0,40,45,50,55,60,65,70,75,80},{"F","D","C","C+","B-","B","B+","A-","A","A+"})</f>
        <v>C+</v>
      </c>
      <c r="L3" s="11" t="str">
        <f>LOOKUP(J3,{0,40,45,50,55,60,65,70,75,80},{"0","2","2.25","2.5","2.75","3","3.25","3.5","3.75","4.00"})</f>
        <v>2.5</v>
      </c>
      <c r="M3" s="9">
        <f t="shared" si="0"/>
        <v>58</v>
      </c>
    </row>
    <row r="4" spans="1:13" ht="15.75">
      <c r="A4" s="19">
        <v>1501011003</v>
      </c>
      <c r="B4" s="20" t="s">
        <v>18</v>
      </c>
      <c r="C4" s="22">
        <v>15</v>
      </c>
      <c r="D4" s="16"/>
      <c r="E4" s="10">
        <v>0</v>
      </c>
      <c r="F4" s="10">
        <v>7</v>
      </c>
      <c r="G4" s="10">
        <v>22</v>
      </c>
      <c r="H4" s="10">
        <f t="shared" si="1"/>
        <v>14</v>
      </c>
      <c r="I4" s="11">
        <f t="shared" si="2"/>
        <v>58</v>
      </c>
      <c r="J4" s="11">
        <f t="shared" si="3"/>
        <v>39</v>
      </c>
      <c r="K4" s="11" t="str">
        <f>LOOKUP(J4,{0,40,45,50,55,60,65,70,75,80},{"F","D","C","C+","B-","B","B+","A-","A","A+"})</f>
        <v>F</v>
      </c>
      <c r="L4" s="11" t="str">
        <f>LOOKUP(J4,{0,40,45,50,55,60,65,70,75,80},{"0","2","2.25","2.5","2.75","3","3.25","3.5","3.75","4.00"})</f>
        <v>0</v>
      </c>
      <c r="M4" s="9">
        <f t="shared" si="0"/>
        <v>36</v>
      </c>
    </row>
    <row r="5" spans="1:13" ht="15.75">
      <c r="A5" s="19">
        <v>1501011005</v>
      </c>
      <c r="B5" s="20" t="s">
        <v>19</v>
      </c>
      <c r="C5" s="22">
        <v>15</v>
      </c>
      <c r="D5" s="16"/>
      <c r="E5" s="10">
        <v>18</v>
      </c>
      <c r="F5" s="10">
        <v>5</v>
      </c>
      <c r="G5" s="10">
        <v>18</v>
      </c>
      <c r="H5" s="10">
        <f t="shared" si="1"/>
        <v>10</v>
      </c>
      <c r="I5" s="11">
        <f t="shared" si="2"/>
        <v>66</v>
      </c>
      <c r="J5" s="11">
        <f t="shared" si="3"/>
        <v>44</v>
      </c>
      <c r="K5" s="11" t="str">
        <f>LOOKUP(J5,{0,40,45,50,55,60,65,70,75,80},{"F","D","C","C+","B-","B","B+","A-","A","A+"})</f>
        <v>D</v>
      </c>
      <c r="L5" s="11" t="str">
        <f>LOOKUP(J5,{0,40,45,50,55,60,65,70,75,80},{"0","2","2.25","2.5","2.75","3","3.25","3.5","3.75","4.00"})</f>
        <v>2</v>
      </c>
      <c r="M5" s="9">
        <f t="shared" si="0"/>
        <v>46</v>
      </c>
    </row>
    <row r="6" spans="1:13" ht="31.5">
      <c r="A6" s="19">
        <v>1501011006</v>
      </c>
      <c r="B6" s="20" t="s">
        <v>20</v>
      </c>
      <c r="C6" s="22">
        <v>15</v>
      </c>
      <c r="D6" s="16"/>
      <c r="E6" s="10">
        <v>20</v>
      </c>
      <c r="F6" s="10">
        <v>5</v>
      </c>
      <c r="G6" s="10">
        <v>20</v>
      </c>
      <c r="H6" s="10">
        <f t="shared" si="1"/>
        <v>10</v>
      </c>
      <c r="I6" s="11">
        <f t="shared" si="2"/>
        <v>70</v>
      </c>
      <c r="J6" s="11">
        <f t="shared" si="3"/>
        <v>47</v>
      </c>
      <c r="K6" s="11" t="str">
        <f>LOOKUP(J6,{0,40,45,50,55,60,65,70,75,80},{"F","D","C","C+","B-","B","B+","A-","A","A+"})</f>
        <v>C</v>
      </c>
      <c r="L6" s="11" t="str">
        <f>LOOKUP(J6,{0,40,45,50,55,60,65,70,75,80},{"0","2","2.25","2.5","2.75","3","3.25","3.5","3.75","4.00"})</f>
        <v>2.25</v>
      </c>
      <c r="M6" s="9">
        <f t="shared" si="0"/>
        <v>50</v>
      </c>
    </row>
    <row r="7" spans="1:13" ht="15.75">
      <c r="A7" s="19">
        <v>1501011007</v>
      </c>
      <c r="B7" s="20" t="s">
        <v>21</v>
      </c>
      <c r="C7" s="22">
        <v>15</v>
      </c>
      <c r="D7" s="16"/>
      <c r="E7" s="10">
        <v>24</v>
      </c>
      <c r="F7" s="10">
        <v>8</v>
      </c>
      <c r="G7" s="10">
        <v>30</v>
      </c>
      <c r="H7" s="10">
        <f t="shared" si="1"/>
        <v>16</v>
      </c>
      <c r="I7" s="11">
        <f t="shared" si="2"/>
        <v>93</v>
      </c>
      <c r="J7" s="11">
        <f t="shared" si="3"/>
        <v>62</v>
      </c>
      <c r="K7" s="11" t="str">
        <f>LOOKUP(J7,{0,40,45,50,55,60,65,70,75,80},{"F","D","C","C+","B-","B","B+","A-","A","A+"})</f>
        <v>B</v>
      </c>
      <c r="L7" s="11" t="str">
        <f>LOOKUP(J7,{0,40,45,50,55,60,65,70,75,80},{"0","2","2.25","2.5","2.75","3","3.25","3.5","3.75","4.00"})</f>
        <v>3</v>
      </c>
      <c r="M7" s="9">
        <f t="shared" si="0"/>
        <v>70</v>
      </c>
    </row>
    <row r="8" spans="1:13" ht="31.5">
      <c r="A8" s="19">
        <v>1501011010</v>
      </c>
      <c r="B8" s="20" t="s">
        <v>22</v>
      </c>
      <c r="C8" s="22">
        <v>15</v>
      </c>
      <c r="D8" s="16"/>
      <c r="E8" s="10">
        <v>12</v>
      </c>
      <c r="F8" s="10">
        <v>5</v>
      </c>
      <c r="G8" s="10">
        <v>20</v>
      </c>
      <c r="H8" s="10">
        <f t="shared" si="1"/>
        <v>10</v>
      </c>
      <c r="I8" s="11">
        <f t="shared" si="2"/>
        <v>62</v>
      </c>
      <c r="J8" s="11">
        <f t="shared" si="3"/>
        <v>42</v>
      </c>
      <c r="K8" s="11" t="str">
        <f>LOOKUP(J8,{0,40,45,50,55,60,65,70,75,80},{"F","D","C","C+","B-","B","B+","A-","A","A+"})</f>
        <v>D</v>
      </c>
      <c r="L8" s="11" t="str">
        <f>LOOKUP(J8,{0,40,45,50,55,60,65,70,75,80},{"0","2","2.25","2.5","2.75","3","3.25","3.5","3.75","4.00"})</f>
        <v>2</v>
      </c>
      <c r="M8" s="9">
        <f t="shared" si="0"/>
        <v>42</v>
      </c>
    </row>
    <row r="9" spans="1:13" ht="15.75">
      <c r="A9" s="19">
        <v>1501011012</v>
      </c>
      <c r="B9" s="20" t="s">
        <v>23</v>
      </c>
      <c r="C9" s="22">
        <v>15</v>
      </c>
      <c r="D9" s="16"/>
      <c r="E9" s="10">
        <v>19</v>
      </c>
      <c r="F9" s="10">
        <v>5</v>
      </c>
      <c r="G9" s="10">
        <v>20</v>
      </c>
      <c r="H9" s="10">
        <f t="shared" si="1"/>
        <v>10</v>
      </c>
      <c r="I9" s="11">
        <f t="shared" si="2"/>
        <v>69</v>
      </c>
      <c r="J9" s="11">
        <f t="shared" si="3"/>
        <v>46</v>
      </c>
      <c r="K9" s="11" t="str">
        <f>LOOKUP(J9,{0,40,45,50,55,60,65,70,75,80},{"F","D","C","C+","B-","B","B+","A-","A","A+"})</f>
        <v>C</v>
      </c>
      <c r="L9" s="11" t="str">
        <f>LOOKUP(J9,{0,40,45,50,55,60,65,70,75,80},{"0","2","2.25","2.5","2.75","3","3.25","3.5","3.75","4.00"})</f>
        <v>2.25</v>
      </c>
      <c r="M9" s="9">
        <f t="shared" si="0"/>
        <v>49</v>
      </c>
    </row>
    <row r="10" spans="1:13" ht="15.75">
      <c r="A10" s="19">
        <v>1501011013</v>
      </c>
      <c r="B10" s="20" t="s">
        <v>24</v>
      </c>
      <c r="C10" s="22">
        <v>15</v>
      </c>
      <c r="D10" s="16"/>
      <c r="E10" s="10">
        <v>20</v>
      </c>
      <c r="F10" s="10">
        <v>4</v>
      </c>
      <c r="G10" s="10">
        <v>18</v>
      </c>
      <c r="H10" s="10">
        <f t="shared" si="1"/>
        <v>8</v>
      </c>
      <c r="I10" s="11">
        <f t="shared" si="2"/>
        <v>65</v>
      </c>
      <c r="J10" s="11">
        <f t="shared" si="3"/>
        <v>44</v>
      </c>
      <c r="K10" s="11" t="str">
        <f>LOOKUP(J10,{0,40,45,50,55,60,65,70,75,80},{"F","D","C","C+","B-","B","B+","A-","A","A+"})</f>
        <v>D</v>
      </c>
      <c r="L10" s="11" t="str">
        <f>LOOKUP(J10,{0,40,45,50,55,60,65,70,75,80},{"0","2","2.25","2.5","2.75","3","3.25","3.5","3.75","4.00"})</f>
        <v>2</v>
      </c>
      <c r="M10" s="9">
        <f t="shared" si="0"/>
        <v>46</v>
      </c>
    </row>
    <row r="11" spans="1:13" ht="15.75">
      <c r="A11" s="19">
        <v>1501011014</v>
      </c>
      <c r="B11" s="20" t="s">
        <v>25</v>
      </c>
      <c r="C11" s="22">
        <v>15</v>
      </c>
      <c r="D11" s="16"/>
      <c r="E11" s="10">
        <v>19</v>
      </c>
      <c r="F11" s="10">
        <v>7</v>
      </c>
      <c r="G11" s="10">
        <v>25</v>
      </c>
      <c r="H11" s="10">
        <f t="shared" si="1"/>
        <v>14</v>
      </c>
      <c r="I11" s="11">
        <f t="shared" si="2"/>
        <v>80</v>
      </c>
      <c r="J11" s="11">
        <f t="shared" si="3"/>
        <v>54</v>
      </c>
      <c r="K11" s="11" t="str">
        <f>LOOKUP(J11,{0,40,45,50,55,60,65,70,75,80},{"F","D","C","C+","B-","B","B+","A-","A","A+"})</f>
        <v>C+</v>
      </c>
      <c r="L11" s="11" t="str">
        <f>LOOKUP(J11,{0,40,45,50,55,60,65,70,75,80},{"0","2","2.25","2.5","2.75","3","3.25","3.5","3.75","4.00"})</f>
        <v>2.5</v>
      </c>
      <c r="M11" s="9">
        <f t="shared" si="0"/>
        <v>58</v>
      </c>
    </row>
    <row r="12" spans="1:13" ht="15.75">
      <c r="A12" s="19">
        <v>1501011017</v>
      </c>
      <c r="B12" s="20" t="s">
        <v>26</v>
      </c>
      <c r="C12" s="22">
        <v>15</v>
      </c>
      <c r="D12" s="16"/>
      <c r="E12" s="10">
        <v>17</v>
      </c>
      <c r="F12" s="10">
        <v>8</v>
      </c>
      <c r="G12" s="10">
        <v>25</v>
      </c>
      <c r="H12" s="10">
        <f t="shared" si="1"/>
        <v>16</v>
      </c>
      <c r="I12" s="11">
        <f t="shared" si="2"/>
        <v>81</v>
      </c>
      <c r="J12" s="11">
        <f t="shared" si="3"/>
        <v>54</v>
      </c>
      <c r="K12" s="11" t="str">
        <f>LOOKUP(J12,{0,40,45,50,55,60,65,70,75,80},{"F","D","C","C+","B-","B","B+","A-","A","A+"})</f>
        <v>C+</v>
      </c>
      <c r="L12" s="11" t="str">
        <f>LOOKUP(J12,{0,40,45,50,55,60,65,70,75,80},{"0","2","2.25","2.5","2.75","3","3.25","3.5","3.75","4.00"})</f>
        <v>2.5</v>
      </c>
      <c r="M12" s="9">
        <f t="shared" si="0"/>
        <v>58</v>
      </c>
    </row>
    <row r="13" spans="1:13" ht="15.75">
      <c r="A13" s="19">
        <v>1501011018</v>
      </c>
      <c r="B13" s="20" t="s">
        <v>27</v>
      </c>
      <c r="C13" s="22">
        <v>15</v>
      </c>
      <c r="D13" s="16"/>
      <c r="E13" s="10">
        <v>20</v>
      </c>
      <c r="F13" s="10">
        <v>7</v>
      </c>
      <c r="G13" s="10">
        <v>20</v>
      </c>
      <c r="H13" s="10">
        <f t="shared" si="1"/>
        <v>14</v>
      </c>
      <c r="I13" s="11">
        <f t="shared" si="2"/>
        <v>76</v>
      </c>
      <c r="J13" s="11">
        <f t="shared" si="3"/>
        <v>51</v>
      </c>
      <c r="K13" s="11" t="str">
        <f>LOOKUP(J13,{0,40,45,50,55,60,65,70,75,80},{"F","D","C","C+","B-","B","B+","A-","A","A+"})</f>
        <v>C+</v>
      </c>
      <c r="L13" s="11" t="str">
        <f>LOOKUP(J13,{0,40,45,50,55,60,65,70,75,80},{"0","2","2.25","2.5","2.75","3","3.25","3.5","3.75","4.00"})</f>
        <v>2.5</v>
      </c>
      <c r="M13" s="9">
        <f t="shared" si="0"/>
        <v>54</v>
      </c>
    </row>
    <row r="14" spans="1:13" ht="15.75">
      <c r="A14" s="19">
        <v>1501011023</v>
      </c>
      <c r="B14" s="20" t="s">
        <v>28</v>
      </c>
      <c r="C14" s="22">
        <v>15</v>
      </c>
      <c r="D14" s="16"/>
      <c r="E14" s="10">
        <v>20</v>
      </c>
      <c r="F14" s="10">
        <v>7</v>
      </c>
      <c r="G14" s="10">
        <v>25</v>
      </c>
      <c r="H14" s="10">
        <f t="shared" si="1"/>
        <v>14</v>
      </c>
      <c r="I14" s="11">
        <f t="shared" si="2"/>
        <v>81</v>
      </c>
      <c r="J14" s="11">
        <f t="shared" si="3"/>
        <v>54</v>
      </c>
      <c r="K14" s="11" t="str">
        <f>LOOKUP(J14,{0,40,45,50,55,60,65,70,75,80},{"F","D","C","C+","B-","B","B+","A-","A","A+"})</f>
        <v>C+</v>
      </c>
      <c r="L14" s="11" t="str">
        <f>LOOKUP(J14,{0,40,45,50,55,60,65,70,75,80},{"0","2","2.25","2.5","2.75","3","3.25","3.5","3.75","4.00"})</f>
        <v>2.5</v>
      </c>
      <c r="M14" s="9">
        <f t="shared" si="0"/>
        <v>59</v>
      </c>
    </row>
    <row r="15" spans="1:13" ht="15.75">
      <c r="A15" s="19">
        <v>1501011027</v>
      </c>
      <c r="B15" s="20" t="s">
        <v>29</v>
      </c>
      <c r="C15" s="22">
        <v>15</v>
      </c>
      <c r="D15" s="16"/>
      <c r="E15" s="10">
        <v>22</v>
      </c>
      <c r="F15" s="10">
        <v>7</v>
      </c>
      <c r="G15" s="10">
        <v>20</v>
      </c>
      <c r="H15" s="10">
        <f t="shared" si="1"/>
        <v>14</v>
      </c>
      <c r="I15" s="11">
        <f t="shared" si="2"/>
        <v>78</v>
      </c>
      <c r="J15" s="11">
        <f t="shared" si="3"/>
        <v>52</v>
      </c>
      <c r="K15" s="11" t="str">
        <f>LOOKUP(J15,{0,40,45,50,55,60,65,70,75,80},{"F","D","C","C+","B-","B","B+","A-","A","A+"})</f>
        <v>C+</v>
      </c>
      <c r="L15" s="11" t="str">
        <f>LOOKUP(J15,{0,40,45,50,55,60,65,70,75,80},{"0","2","2.25","2.5","2.75","3","3.25","3.5","3.75","4.00"})</f>
        <v>2.5</v>
      </c>
      <c r="M15" s="9">
        <f t="shared" si="0"/>
        <v>56</v>
      </c>
    </row>
    <row r="16" spans="1:13" ht="15.75">
      <c r="A16" s="19">
        <v>1501011028</v>
      </c>
      <c r="B16" s="20" t="s">
        <v>30</v>
      </c>
      <c r="C16" s="22">
        <v>13</v>
      </c>
      <c r="D16" s="16"/>
      <c r="E16" s="10">
        <v>23</v>
      </c>
      <c r="F16" s="10">
        <v>7</v>
      </c>
      <c r="G16" s="10">
        <v>20</v>
      </c>
      <c r="H16" s="10">
        <f t="shared" si="1"/>
        <v>14</v>
      </c>
      <c r="I16" s="11">
        <f t="shared" si="2"/>
        <v>77</v>
      </c>
      <c r="J16" s="11">
        <f t="shared" si="3"/>
        <v>52</v>
      </c>
      <c r="K16" s="11" t="str">
        <f>LOOKUP(J16,{0,40,45,50,55,60,65,70,75,80},{"F","D","C","C+","B-","B","B+","A-","A","A+"})</f>
        <v>C+</v>
      </c>
      <c r="L16" s="11" t="str">
        <f>LOOKUP(J16,{0,40,45,50,55,60,65,70,75,80},{"0","2","2.25","2.5","2.75","3","3.25","3.5","3.75","4.00"})</f>
        <v>2.5</v>
      </c>
      <c r="M16" s="9">
        <f t="shared" si="0"/>
        <v>57</v>
      </c>
    </row>
    <row r="17" spans="1:13" ht="15.75">
      <c r="A17" s="19">
        <v>1501011029</v>
      </c>
      <c r="B17" s="20" t="s">
        <v>31</v>
      </c>
      <c r="C17" s="22">
        <v>13</v>
      </c>
      <c r="D17" s="16"/>
      <c r="E17" s="10">
        <v>15</v>
      </c>
      <c r="F17" s="10">
        <v>8</v>
      </c>
      <c r="G17" s="10">
        <v>25</v>
      </c>
      <c r="H17" s="10">
        <f t="shared" si="1"/>
        <v>16</v>
      </c>
      <c r="I17" s="11">
        <f t="shared" si="2"/>
        <v>77</v>
      </c>
      <c r="J17" s="11">
        <f t="shared" si="3"/>
        <v>52</v>
      </c>
      <c r="K17" s="11" t="str">
        <f>LOOKUP(J17,{0,40,45,50,55,60,65,70,75,80},{"F","D","C","C+","B-","B","B+","A-","A","A+"})</f>
        <v>C+</v>
      </c>
      <c r="L17" s="11" t="str">
        <f>LOOKUP(J17,{0,40,45,50,55,60,65,70,75,80},{"0","2","2.25","2.5","2.75","3","3.25","3.5","3.75","4.00"})</f>
        <v>2.5</v>
      </c>
      <c r="M17" s="9">
        <f t="shared" si="0"/>
        <v>56</v>
      </c>
    </row>
    <row r="18" spans="1:13" ht="15.75">
      <c r="A18" s="19">
        <v>1501011030</v>
      </c>
      <c r="B18" s="20" t="s">
        <v>32</v>
      </c>
      <c r="C18" s="22">
        <v>15</v>
      </c>
      <c r="D18" s="16"/>
      <c r="E18" s="10">
        <v>4</v>
      </c>
      <c r="F18" s="10">
        <v>6</v>
      </c>
      <c r="G18" s="10">
        <v>20</v>
      </c>
      <c r="H18" s="10">
        <f t="shared" si="1"/>
        <v>12</v>
      </c>
      <c r="I18" s="11">
        <f t="shared" si="2"/>
        <v>57</v>
      </c>
      <c r="J18" s="11">
        <f t="shared" si="3"/>
        <v>38</v>
      </c>
      <c r="K18" s="11" t="str">
        <f>LOOKUP(J18,{0,40,45,50,55,60,65,70,75,80},{"F","D","C","C+","B-","B","B+","A-","A","A+"})</f>
        <v>F</v>
      </c>
      <c r="L18" s="11" t="str">
        <f>LOOKUP(J18,{0,40,45,50,55,60,65,70,75,80},{"0","2","2.25","2.5","2.75","3","3.25","3.5","3.75","4.00"})</f>
        <v>0</v>
      </c>
      <c r="M18" s="9">
        <f t="shared" si="0"/>
        <v>36</v>
      </c>
    </row>
    <row r="19" spans="1:13" ht="15.75">
      <c r="A19" s="19">
        <v>1501011031</v>
      </c>
      <c r="B19" s="20" t="s">
        <v>33</v>
      </c>
      <c r="C19" s="22">
        <v>15</v>
      </c>
      <c r="D19" s="16"/>
      <c r="E19" s="10">
        <v>20</v>
      </c>
      <c r="F19" s="10">
        <v>6</v>
      </c>
      <c r="G19" s="10">
        <v>20</v>
      </c>
      <c r="H19" s="10">
        <f t="shared" si="1"/>
        <v>12</v>
      </c>
      <c r="I19" s="11">
        <f t="shared" si="2"/>
        <v>73</v>
      </c>
      <c r="J19" s="11">
        <f t="shared" si="3"/>
        <v>49</v>
      </c>
      <c r="K19" s="11" t="str">
        <f>LOOKUP(J19,{0,40,45,50,55,60,65,70,75,80},{"F","D","C","C+","B-","B","B+","A-","A","A+"})</f>
        <v>C</v>
      </c>
      <c r="L19" s="11" t="str">
        <f>LOOKUP(J19,{0,40,45,50,55,60,65,70,75,80},{"0","2","2.25","2.5","2.75","3","3.25","3.5","3.75","4.00"})</f>
        <v>2.25</v>
      </c>
      <c r="M19" s="9">
        <f t="shared" si="0"/>
        <v>52</v>
      </c>
    </row>
    <row r="20" spans="1:13" ht="15.75">
      <c r="A20" s="19">
        <v>1501011033</v>
      </c>
      <c r="B20" s="20" t="s">
        <v>34</v>
      </c>
      <c r="C20" s="22">
        <v>15</v>
      </c>
      <c r="D20" s="16"/>
      <c r="E20" s="10">
        <v>23</v>
      </c>
      <c r="F20" s="10">
        <v>7</v>
      </c>
      <c r="G20" s="10">
        <v>20</v>
      </c>
      <c r="H20" s="10">
        <f t="shared" si="1"/>
        <v>14</v>
      </c>
      <c r="I20" s="11">
        <f t="shared" si="2"/>
        <v>79</v>
      </c>
      <c r="J20" s="11">
        <f t="shared" si="3"/>
        <v>53</v>
      </c>
      <c r="K20" s="11" t="str">
        <f>LOOKUP(J20,{0,40,45,50,55,60,65,70,75,80},{"F","D","C","C+","B-","B","B+","A-","A","A+"})</f>
        <v>C+</v>
      </c>
      <c r="L20" s="11" t="str">
        <f>LOOKUP(J20,{0,40,45,50,55,60,65,70,75,80},{"0","2","2.25","2.5","2.75","3","3.25","3.5","3.75","4.00"})</f>
        <v>2.5</v>
      </c>
      <c r="M20" s="9">
        <f t="shared" si="0"/>
        <v>57</v>
      </c>
    </row>
    <row r="21" spans="1:13" ht="15.75">
      <c r="A21" s="19">
        <v>1501011034</v>
      </c>
      <c r="B21" s="20" t="s">
        <v>35</v>
      </c>
      <c r="C21" s="22">
        <v>15</v>
      </c>
      <c r="D21" s="16"/>
      <c r="E21" s="10">
        <v>21</v>
      </c>
      <c r="F21" s="10">
        <v>10</v>
      </c>
      <c r="G21" s="10">
        <v>30</v>
      </c>
      <c r="H21" s="10">
        <f t="shared" si="1"/>
        <v>20</v>
      </c>
      <c r="I21" s="11">
        <f t="shared" si="2"/>
        <v>96</v>
      </c>
      <c r="J21" s="11">
        <f t="shared" si="3"/>
        <v>64</v>
      </c>
      <c r="K21" s="11" t="str">
        <f>LOOKUP(J21,{0,40,45,50,55,60,65,70,75,80},{"F","D","C","C+","B-","B","B+","A-","A","A+"})</f>
        <v>B</v>
      </c>
      <c r="L21" s="11" t="str">
        <f>LOOKUP(J21,{0,40,45,50,55,60,65,70,75,80},{"0","2","2.25","2.5","2.75","3","3.25","3.5","3.75","4.00"})</f>
        <v>3</v>
      </c>
      <c r="M21" s="9">
        <f t="shared" si="0"/>
        <v>71</v>
      </c>
    </row>
    <row r="22" spans="1:13" ht="15.75">
      <c r="A22" s="19">
        <v>1501011035</v>
      </c>
      <c r="B22" s="20" t="s">
        <v>36</v>
      </c>
      <c r="C22" s="22">
        <v>15</v>
      </c>
      <c r="D22" s="16"/>
      <c r="E22" s="10">
        <v>20</v>
      </c>
      <c r="F22" s="10">
        <v>7</v>
      </c>
      <c r="G22" s="10">
        <v>20</v>
      </c>
      <c r="H22" s="10">
        <f t="shared" si="1"/>
        <v>14</v>
      </c>
      <c r="I22" s="11">
        <f t="shared" si="2"/>
        <v>76</v>
      </c>
      <c r="J22" s="11">
        <f t="shared" si="3"/>
        <v>51</v>
      </c>
      <c r="K22" s="11" t="str">
        <f>LOOKUP(J22,{0,40,45,50,55,60,65,70,75,80},{"F","D","C","C+","B-","B","B+","A-","A","A+"})</f>
        <v>C+</v>
      </c>
      <c r="L22" s="11" t="str">
        <f>LOOKUP(J22,{0,40,45,50,55,60,65,70,75,80},{"0","2","2.25","2.5","2.75","3","3.25","3.5","3.75","4.00"})</f>
        <v>2.5</v>
      </c>
      <c r="M22" s="9">
        <f t="shared" si="0"/>
        <v>54</v>
      </c>
    </row>
    <row r="23" spans="1:13" ht="15.75">
      <c r="A23" s="19">
        <v>1501011036</v>
      </c>
      <c r="B23" s="20" t="s">
        <v>37</v>
      </c>
      <c r="C23" s="22">
        <v>15</v>
      </c>
      <c r="D23" s="16"/>
      <c r="E23" s="10">
        <v>14</v>
      </c>
      <c r="F23" s="10">
        <v>7</v>
      </c>
      <c r="G23" s="10">
        <v>20</v>
      </c>
      <c r="H23" s="10">
        <f t="shared" si="1"/>
        <v>14</v>
      </c>
      <c r="I23" s="11">
        <f t="shared" si="2"/>
        <v>70</v>
      </c>
      <c r="J23" s="11">
        <f t="shared" si="3"/>
        <v>47</v>
      </c>
      <c r="K23" s="11" t="str">
        <f>LOOKUP(J23,{0,40,45,50,55,60,65,70,75,80},{"F","D","C","C+","B-","B","B+","A-","A","A+"})</f>
        <v>C</v>
      </c>
      <c r="L23" s="11" t="str">
        <f>LOOKUP(J23,{0,40,45,50,55,60,65,70,75,80},{"0","2","2.25","2.5","2.75","3","3.25","3.5","3.75","4.00"})</f>
        <v>2.25</v>
      </c>
      <c r="M23" s="9">
        <f t="shared" si="0"/>
        <v>48</v>
      </c>
    </row>
    <row r="24" spans="1:13" ht="15.75">
      <c r="A24" s="19">
        <v>1501011037</v>
      </c>
      <c r="B24" s="20" t="s">
        <v>38</v>
      </c>
      <c r="C24" s="22">
        <v>15</v>
      </c>
      <c r="D24" s="16"/>
      <c r="E24" s="10">
        <v>5</v>
      </c>
      <c r="F24" s="10">
        <v>6</v>
      </c>
      <c r="G24" s="10">
        <v>20</v>
      </c>
      <c r="H24" s="10">
        <f t="shared" si="1"/>
        <v>12</v>
      </c>
      <c r="I24" s="11">
        <f t="shared" si="2"/>
        <v>58</v>
      </c>
      <c r="J24" s="11">
        <f t="shared" si="3"/>
        <v>39</v>
      </c>
      <c r="K24" s="11" t="str">
        <f>LOOKUP(J24,{0,40,45,50,55,60,65,70,75,80},{"F","D","C","C+","B-","B","B+","A-","A","A+"})</f>
        <v>F</v>
      </c>
      <c r="L24" s="11" t="str">
        <f>LOOKUP(J24,{0,40,45,50,55,60,65,70,75,80},{"0","2","2.25","2.5","2.75","3","3.25","3.5","3.75","4.00"})</f>
        <v>0</v>
      </c>
      <c r="M24" s="9">
        <f t="shared" si="0"/>
        <v>37</v>
      </c>
    </row>
    <row r="25" spans="1:13" ht="15.75">
      <c r="A25" s="19">
        <v>1501011038</v>
      </c>
      <c r="B25" s="20" t="s">
        <v>39</v>
      </c>
      <c r="C25" s="22">
        <v>11</v>
      </c>
      <c r="D25" s="16"/>
      <c r="E25" s="10">
        <v>13</v>
      </c>
      <c r="F25" s="10">
        <v>7</v>
      </c>
      <c r="G25" s="10">
        <v>20</v>
      </c>
      <c r="H25" s="10">
        <f t="shared" si="1"/>
        <v>14</v>
      </c>
      <c r="I25" s="11">
        <f t="shared" si="2"/>
        <v>65</v>
      </c>
      <c r="J25" s="11">
        <f t="shared" si="3"/>
        <v>44</v>
      </c>
      <c r="K25" s="11" t="str">
        <f>LOOKUP(J25,{0,40,45,50,55,60,65,70,75,80},{"F","D","C","C+","B-","B","B+","A-","A","A+"})</f>
        <v>D</v>
      </c>
      <c r="L25" s="11" t="str">
        <f>LOOKUP(J25,{0,40,45,50,55,60,65,70,75,80},{"0","2","2.25","2.5","2.75","3","3.25","3.5","3.75","4.00"})</f>
        <v>2</v>
      </c>
      <c r="M25" s="9">
        <f t="shared" si="0"/>
        <v>47</v>
      </c>
    </row>
    <row r="26" spans="1:13" ht="15.75">
      <c r="A26" s="19">
        <v>1501011039</v>
      </c>
      <c r="B26" s="20" t="s">
        <v>40</v>
      </c>
      <c r="C26" s="22">
        <v>15</v>
      </c>
      <c r="D26" s="16"/>
      <c r="E26" s="10">
        <v>16</v>
      </c>
      <c r="F26" s="10">
        <v>7</v>
      </c>
      <c r="G26" s="10">
        <v>20</v>
      </c>
      <c r="H26" s="10">
        <f t="shared" si="1"/>
        <v>14</v>
      </c>
      <c r="I26" s="11">
        <f t="shared" si="2"/>
        <v>72</v>
      </c>
      <c r="J26" s="11">
        <f t="shared" si="3"/>
        <v>48</v>
      </c>
      <c r="K26" s="11" t="str">
        <f>LOOKUP(J26,{0,40,45,50,55,60,65,70,75,80},{"F","D","C","C+","B-","B","B+","A-","A","A+"})</f>
        <v>C</v>
      </c>
      <c r="L26" s="11" t="str">
        <f>LOOKUP(J26,{0,40,45,50,55,60,65,70,75,80},{"0","2","2.25","2.5","2.75","3","3.25","3.5","3.75","4.00"})</f>
        <v>2.25</v>
      </c>
      <c r="M26" s="9">
        <f t="shared" si="0"/>
        <v>50</v>
      </c>
    </row>
    <row r="27" spans="1:13" ht="15.75">
      <c r="A27" s="19">
        <v>1501011041</v>
      </c>
      <c r="B27" s="21" t="s">
        <v>41</v>
      </c>
      <c r="C27" s="22">
        <v>15</v>
      </c>
      <c r="D27" s="17"/>
      <c r="E27" s="10">
        <v>16</v>
      </c>
      <c r="F27" s="10">
        <v>7</v>
      </c>
      <c r="G27" s="10">
        <v>20</v>
      </c>
      <c r="H27" s="10">
        <f t="shared" si="1"/>
        <v>14</v>
      </c>
      <c r="I27" s="11">
        <f t="shared" si="2"/>
        <v>72</v>
      </c>
      <c r="J27" s="11">
        <f t="shared" si="3"/>
        <v>48</v>
      </c>
      <c r="K27" s="11" t="str">
        <f>LOOKUP(J27,{0,40,45,50,55,60,65,70,75,80},{"F","D","C","C+","B-","B","B+","A-","A","A+"})</f>
        <v>C</v>
      </c>
      <c r="L27" s="11" t="str">
        <f>LOOKUP(J27,{0,40,45,50,55,60,65,70,75,80},{"0","2","2.25","2.5","2.75","3","3.25","3.5","3.75","4.00"})</f>
        <v>2.25</v>
      </c>
      <c r="M27" s="9">
        <f t="shared" si="0"/>
        <v>50</v>
      </c>
    </row>
    <row r="28" spans="1:13" ht="15.75">
      <c r="A28" s="19">
        <v>1501011044</v>
      </c>
      <c r="B28" s="21" t="s">
        <v>42</v>
      </c>
      <c r="C28" s="22">
        <v>15</v>
      </c>
      <c r="D28" s="17"/>
      <c r="E28" s="10">
        <v>20</v>
      </c>
      <c r="F28" s="10">
        <v>7</v>
      </c>
      <c r="G28" s="10">
        <v>20</v>
      </c>
      <c r="H28" s="10">
        <f t="shared" si="1"/>
        <v>14</v>
      </c>
      <c r="I28" s="11">
        <f t="shared" si="2"/>
        <v>76</v>
      </c>
      <c r="J28" s="11">
        <f t="shared" si="3"/>
        <v>51</v>
      </c>
      <c r="K28" s="11" t="str">
        <f>LOOKUP(J28,{0,40,45,50,55,60,65,70,75,80},{"F","D","C","C+","B-","B","B+","A-","A","A+"})</f>
        <v>C+</v>
      </c>
      <c r="L28" s="11" t="str">
        <f>LOOKUP(J28,{0,40,45,50,55,60,65,70,75,80},{"0","2","2.25","2.5","2.75","3","3.25","3.5","3.75","4.00"})</f>
        <v>2.5</v>
      </c>
      <c r="M28" s="9">
        <f t="shared" si="0"/>
        <v>54</v>
      </c>
    </row>
    <row r="29" spans="1:13" ht="15.75">
      <c r="A29" s="19">
        <v>1501011045</v>
      </c>
      <c r="B29" s="21" t="s">
        <v>43</v>
      </c>
      <c r="C29" s="22">
        <v>15</v>
      </c>
      <c r="D29" s="17"/>
      <c r="E29" s="10">
        <v>21</v>
      </c>
      <c r="F29" s="10">
        <v>10</v>
      </c>
      <c r="G29" s="10">
        <v>30</v>
      </c>
      <c r="H29" s="10">
        <f t="shared" si="1"/>
        <v>20</v>
      </c>
      <c r="I29" s="11">
        <f t="shared" si="2"/>
        <v>96</v>
      </c>
      <c r="J29" s="11">
        <f t="shared" si="3"/>
        <v>64</v>
      </c>
      <c r="K29" s="11" t="str">
        <f>LOOKUP(J29,{0,40,45,50,55,60,65,70,75,80},{"F","D","C","C+","B-","B","B+","A-","A","A+"})</f>
        <v>B</v>
      </c>
      <c r="L29" s="11" t="str">
        <f>LOOKUP(J29,{0,40,45,50,55,60,65,70,75,80},{"0","2","2.25","2.5","2.75","3","3.25","3.5","3.75","4.00"})</f>
        <v>3</v>
      </c>
      <c r="M29" s="9">
        <f t="shared" si="0"/>
        <v>71</v>
      </c>
    </row>
    <row r="30" spans="1:13" ht="15.75">
      <c r="A30" s="19">
        <v>1501011046</v>
      </c>
      <c r="B30" s="21" t="s">
        <v>44</v>
      </c>
      <c r="C30" s="22">
        <v>11</v>
      </c>
      <c r="D30" s="17"/>
      <c r="E30" s="10">
        <v>19</v>
      </c>
      <c r="F30" s="10">
        <v>8</v>
      </c>
      <c r="G30" s="10">
        <v>25</v>
      </c>
      <c r="H30" s="10">
        <f t="shared" si="1"/>
        <v>16</v>
      </c>
      <c r="I30" s="11">
        <f t="shared" si="2"/>
        <v>79</v>
      </c>
      <c r="J30" s="11">
        <f t="shared" si="3"/>
        <v>53</v>
      </c>
      <c r="K30" s="11" t="str">
        <f>LOOKUP(J30,{0,40,45,50,55,60,65,70,75,80},{"F","D","C","C+","B-","B","B+","A-","A","A+"})</f>
        <v>C+</v>
      </c>
      <c r="L30" s="11" t="str">
        <f>LOOKUP(J30,{0,40,45,50,55,60,65,70,75,80},{"0","2","2.25","2.5","2.75","3","3.25","3.5","3.75","4.00"})</f>
        <v>2.5</v>
      </c>
      <c r="M30" s="9">
        <f t="shared" si="0"/>
        <v>60</v>
      </c>
    </row>
    <row r="31" spans="1:13" ht="15.75">
      <c r="A31" s="19">
        <v>1501011047</v>
      </c>
      <c r="B31" s="21" t="s">
        <v>45</v>
      </c>
      <c r="C31" s="22">
        <v>13</v>
      </c>
      <c r="D31" s="16"/>
      <c r="E31" s="10">
        <v>21</v>
      </c>
      <c r="F31" s="10">
        <v>8</v>
      </c>
      <c r="G31" s="10">
        <v>25</v>
      </c>
      <c r="H31" s="10">
        <f t="shared" si="1"/>
        <v>16</v>
      </c>
      <c r="I31" s="11">
        <f t="shared" si="2"/>
        <v>83</v>
      </c>
      <c r="J31" s="11">
        <f t="shared" si="3"/>
        <v>56</v>
      </c>
      <c r="K31" s="11" t="str">
        <f>LOOKUP(J31,{0,40,45,50,55,60,65,70,75,80},{"F","D","C","C+","B-","B","B+","A-","A","A+"})</f>
        <v>B-</v>
      </c>
      <c r="L31" s="11" t="str">
        <f>LOOKUP(J31,{0,40,45,50,55,60,65,70,75,80},{"0","2","2.25","2.5","2.75","3","3.25","3.5","3.75","4.00"})</f>
        <v>2.75</v>
      </c>
      <c r="M31" s="9">
        <f t="shared" si="0"/>
        <v>62</v>
      </c>
    </row>
    <row r="32" spans="1:13" ht="15.75">
      <c r="A32" s="19">
        <v>1501011048</v>
      </c>
      <c r="B32" s="21" t="s">
        <v>46</v>
      </c>
      <c r="C32" s="22">
        <v>15</v>
      </c>
      <c r="D32" s="16"/>
      <c r="E32" s="10">
        <v>19</v>
      </c>
      <c r="F32" s="10">
        <v>7</v>
      </c>
      <c r="G32" s="10">
        <v>20</v>
      </c>
      <c r="H32" s="10">
        <f t="shared" si="1"/>
        <v>14</v>
      </c>
      <c r="I32" s="11">
        <f t="shared" si="2"/>
        <v>75</v>
      </c>
      <c r="J32" s="11">
        <f t="shared" si="3"/>
        <v>50</v>
      </c>
      <c r="K32" s="11" t="str">
        <f>LOOKUP(J32,{0,40,45,50,55,60,65,70,75,80},{"F","D","C","C+","B-","B","B+","A-","A","A+"})</f>
        <v>C+</v>
      </c>
      <c r="L32" s="11" t="str">
        <f>LOOKUP(J32,{0,40,45,50,55,60,65,70,75,80},{"0","2","2.25","2.5","2.75","3","3.25","3.5","3.75","4.00"})</f>
        <v>2.5</v>
      </c>
      <c r="M32" s="9">
        <f t="shared" si="0"/>
        <v>53</v>
      </c>
    </row>
    <row r="33" spans="1:13" ht="15.75">
      <c r="A33" s="19">
        <v>1501011051</v>
      </c>
      <c r="B33" s="21" t="s">
        <v>47</v>
      </c>
      <c r="C33" s="22">
        <v>15</v>
      </c>
      <c r="D33" s="16"/>
      <c r="E33" s="10">
        <v>16</v>
      </c>
      <c r="F33" s="10">
        <v>6</v>
      </c>
      <c r="G33" s="10">
        <v>20</v>
      </c>
      <c r="H33" s="10">
        <f t="shared" si="1"/>
        <v>12</v>
      </c>
      <c r="I33" s="11">
        <f t="shared" si="2"/>
        <v>69</v>
      </c>
      <c r="J33" s="11">
        <f t="shared" si="3"/>
        <v>46</v>
      </c>
      <c r="K33" s="11" t="str">
        <f>LOOKUP(J33,{0,40,45,50,55,60,65,70,75,80},{"F","D","C","C+","B-","B","B+","A-","A","A+"})</f>
        <v>C</v>
      </c>
      <c r="L33" s="11" t="str">
        <f>LOOKUP(J33,{0,40,45,50,55,60,65,70,75,80},{"0","2","2.25","2.5","2.75","3","3.25","3.5","3.75","4.00"})</f>
        <v>2.25</v>
      </c>
      <c r="M33" s="9">
        <f t="shared" si="0"/>
        <v>48</v>
      </c>
    </row>
    <row r="34" spans="1:13" ht="15.75">
      <c r="A34" s="19">
        <v>1501011052</v>
      </c>
      <c r="B34" s="21" t="s">
        <v>48</v>
      </c>
      <c r="C34" s="22">
        <v>13</v>
      </c>
      <c r="D34" s="16"/>
      <c r="E34" s="10">
        <v>11</v>
      </c>
      <c r="F34" s="10">
        <v>7</v>
      </c>
      <c r="G34" s="10">
        <v>22</v>
      </c>
      <c r="H34" s="10">
        <f t="shared" si="1"/>
        <v>14</v>
      </c>
      <c r="I34" s="11">
        <f t="shared" si="2"/>
        <v>67</v>
      </c>
      <c r="J34" s="11">
        <f t="shared" si="3"/>
        <v>45</v>
      </c>
      <c r="K34" s="11" t="str">
        <f>LOOKUP(J34,{0,40,45,50,55,60,65,70,75,80},{"F","D","C","C+","B-","B","B+","A-","A","A+"})</f>
        <v>C</v>
      </c>
      <c r="L34" s="11" t="str">
        <f>LOOKUP(J34,{0,40,45,50,55,60,65,70,75,80},{"0","2","2.25","2.5","2.75","3","3.25","3.5","3.75","4.00"})</f>
        <v>2.25</v>
      </c>
      <c r="M34" s="9">
        <f t="shared" si="0"/>
        <v>47</v>
      </c>
    </row>
    <row r="35" spans="1:13" ht="15.75">
      <c r="A35" s="19">
        <v>1501011054</v>
      </c>
      <c r="B35" s="21" t="s">
        <v>49</v>
      </c>
      <c r="C35" s="22">
        <v>15</v>
      </c>
      <c r="D35" s="16"/>
      <c r="E35" s="10">
        <v>19</v>
      </c>
      <c r="F35" s="10">
        <v>7</v>
      </c>
      <c r="G35" s="10">
        <v>20</v>
      </c>
      <c r="H35" s="10">
        <f t="shared" si="1"/>
        <v>14</v>
      </c>
      <c r="I35" s="11">
        <f t="shared" si="2"/>
        <v>75</v>
      </c>
      <c r="J35" s="11">
        <f t="shared" si="3"/>
        <v>50</v>
      </c>
      <c r="K35" s="11" t="str">
        <f>LOOKUP(J35,{0,40,45,50,55,60,65,70,75,80},{"F","D","C","C+","B-","B","B+","A-","A","A+"})</f>
        <v>C+</v>
      </c>
      <c r="L35" s="11" t="str">
        <f>LOOKUP(J35,{0,40,45,50,55,60,65,70,75,80},{"0","2","2.25","2.5","2.75","3","3.25","3.5","3.75","4.00"})</f>
        <v>2.5</v>
      </c>
      <c r="M35" s="9">
        <f t="shared" si="0"/>
        <v>53</v>
      </c>
    </row>
    <row r="36" spans="1:13" ht="15.75">
      <c r="A36" s="19">
        <v>1501011055</v>
      </c>
      <c r="B36" s="21" t="s">
        <v>50</v>
      </c>
      <c r="C36" s="22">
        <v>15</v>
      </c>
      <c r="D36" s="16"/>
      <c r="E36" s="10">
        <v>15</v>
      </c>
      <c r="F36" s="10">
        <v>7</v>
      </c>
      <c r="G36" s="10">
        <v>20</v>
      </c>
      <c r="H36" s="10">
        <f t="shared" si="1"/>
        <v>14</v>
      </c>
      <c r="I36" s="11">
        <f t="shared" si="2"/>
        <v>71</v>
      </c>
      <c r="J36" s="11">
        <f t="shared" si="3"/>
        <v>48</v>
      </c>
      <c r="K36" s="11" t="str">
        <f>LOOKUP(J36,{0,40,45,50,55,60,65,70,75,80},{"F","D","C","C+","B-","B","B+","A-","A","A+"})</f>
        <v>C</v>
      </c>
      <c r="L36" s="11" t="str">
        <f>LOOKUP(J36,{0,40,45,50,55,60,65,70,75,80},{"0","2","2.25","2.5","2.75","3","3.25","3.5","3.75","4.00"})</f>
        <v>2.25</v>
      </c>
      <c r="M36" s="9">
        <f t="shared" si="0"/>
        <v>49</v>
      </c>
    </row>
    <row r="37" spans="1:13" ht="15.75">
      <c r="A37" s="19">
        <v>1501011056</v>
      </c>
      <c r="B37" s="21" t="s">
        <v>51</v>
      </c>
      <c r="C37" s="22">
        <v>15</v>
      </c>
      <c r="D37" s="16"/>
      <c r="E37" s="10">
        <v>20</v>
      </c>
      <c r="F37" s="10">
        <v>7</v>
      </c>
      <c r="G37" s="10">
        <v>20</v>
      </c>
      <c r="H37" s="10">
        <f t="shared" si="1"/>
        <v>14</v>
      </c>
      <c r="I37" s="11">
        <f t="shared" si="2"/>
        <v>76</v>
      </c>
      <c r="J37" s="11">
        <f t="shared" si="3"/>
        <v>51</v>
      </c>
      <c r="K37" s="11" t="str">
        <f>LOOKUP(J37,{0,40,45,50,55,60,65,70,75,80},{"F","D","C","C+","B-","B","B+","A-","A","A+"})</f>
        <v>C+</v>
      </c>
      <c r="L37" s="11" t="str">
        <f>LOOKUP(J37,{0,40,45,50,55,60,65,70,75,80},{"0","2","2.25","2.5","2.75","3","3.25","3.5","3.75","4.00"})</f>
        <v>2.5</v>
      </c>
      <c r="M37" s="9">
        <f t="shared" si="0"/>
        <v>54</v>
      </c>
    </row>
    <row r="38" spans="1:13" ht="15.75">
      <c r="A38" s="19">
        <v>1501011057</v>
      </c>
      <c r="B38" s="21" t="s">
        <v>52</v>
      </c>
      <c r="C38" s="22">
        <v>15</v>
      </c>
      <c r="D38" s="16"/>
      <c r="E38" s="10">
        <v>12</v>
      </c>
      <c r="F38" s="10">
        <v>5</v>
      </c>
      <c r="G38" s="10">
        <v>15</v>
      </c>
      <c r="H38" s="10">
        <f t="shared" si="1"/>
        <v>10</v>
      </c>
      <c r="I38" s="11">
        <f t="shared" si="2"/>
        <v>57</v>
      </c>
      <c r="J38" s="11">
        <f t="shared" si="3"/>
        <v>38</v>
      </c>
      <c r="K38" s="11" t="str">
        <f>LOOKUP(J38,{0,40,45,50,55,60,65,70,75,80},{"F","D","C","C+","B-","B","B+","A-","A","A+"})</f>
        <v>F</v>
      </c>
      <c r="L38" s="11" t="str">
        <f>LOOKUP(J38,{0,40,45,50,55,60,65,70,75,80},{"0","2","2.25","2.5","2.75","3","3.25","3.5","3.75","4.00"})</f>
        <v>0</v>
      </c>
      <c r="M38" s="9">
        <f t="shared" si="0"/>
        <v>37</v>
      </c>
    </row>
    <row r="39" spans="1:13" ht="15.75">
      <c r="A39" s="19">
        <v>1501011058</v>
      </c>
      <c r="B39" s="21" t="s">
        <v>53</v>
      </c>
      <c r="C39" s="22">
        <v>15</v>
      </c>
      <c r="D39" s="16"/>
      <c r="E39" s="10">
        <v>12</v>
      </c>
      <c r="F39" s="10">
        <v>5</v>
      </c>
      <c r="G39" s="10">
        <v>15</v>
      </c>
      <c r="H39" s="10">
        <f t="shared" si="1"/>
        <v>10</v>
      </c>
      <c r="I39" s="11">
        <f t="shared" si="2"/>
        <v>57</v>
      </c>
      <c r="J39" s="11">
        <f t="shared" si="3"/>
        <v>38</v>
      </c>
      <c r="K39" s="11" t="str">
        <f>LOOKUP(J39,{0,40,45,50,55,60,65,70,75,80},{"F","D","C","C+","B-","B","B+","A-","A","A+"})</f>
        <v>F</v>
      </c>
      <c r="L39" s="11" t="str">
        <f>LOOKUP(J39,{0,40,45,50,55,60,65,70,75,80},{"0","2","2.25","2.5","2.75","3","3.25","3.5","3.75","4.00"})</f>
        <v>0</v>
      </c>
      <c r="M39" s="9">
        <f t="shared" si="0"/>
        <v>37</v>
      </c>
    </row>
    <row r="40" spans="1:13" ht="15.75">
      <c r="A40" s="19">
        <v>1501011059</v>
      </c>
      <c r="B40" s="21" t="s">
        <v>54</v>
      </c>
      <c r="C40" s="22">
        <v>15</v>
      </c>
      <c r="D40" s="18"/>
      <c r="E40" s="10">
        <v>2</v>
      </c>
      <c r="F40" s="10">
        <v>4</v>
      </c>
      <c r="G40" s="10">
        <v>15</v>
      </c>
      <c r="H40" s="10">
        <f t="shared" si="1"/>
        <v>8</v>
      </c>
      <c r="I40" s="11">
        <f t="shared" si="2"/>
        <v>44</v>
      </c>
      <c r="J40" s="11">
        <f t="shared" si="3"/>
        <v>30</v>
      </c>
      <c r="K40" s="11" t="str">
        <f>LOOKUP(J40,{0,40,45,50,55,60,65,70,75,80},{"F","D","C","C+","B-","B","B+","A-","A","A+"})</f>
        <v>F</v>
      </c>
      <c r="L40" s="11" t="str">
        <f>LOOKUP(J40,{0,40,45,50,55,60,65,70,75,80},{"0","2","2.25","2.5","2.75","3","3.25","3.5","3.75","4.00"})</f>
        <v>0</v>
      </c>
      <c r="M40" s="9">
        <f t="shared" si="0"/>
        <v>25</v>
      </c>
    </row>
    <row r="41" spans="1:13" ht="15.75">
      <c r="A41" s="19">
        <v>1501011062</v>
      </c>
      <c r="B41" s="21" t="s">
        <v>55</v>
      </c>
      <c r="C41" s="22">
        <v>13</v>
      </c>
      <c r="D41" s="18"/>
      <c r="E41" s="10">
        <v>15</v>
      </c>
      <c r="F41" s="10">
        <v>7</v>
      </c>
      <c r="G41" s="10">
        <v>20</v>
      </c>
      <c r="H41" s="10">
        <f t="shared" si="1"/>
        <v>14</v>
      </c>
      <c r="I41" s="11">
        <f t="shared" si="2"/>
        <v>69</v>
      </c>
      <c r="J41" s="11">
        <f t="shared" si="3"/>
        <v>46</v>
      </c>
      <c r="K41" s="11" t="str">
        <f>LOOKUP(J41,{0,40,45,50,55,60,65,70,75,80},{"F","D","C","C+","B-","B","B+","A-","A","A+"})</f>
        <v>C</v>
      </c>
      <c r="L41" s="11" t="str">
        <f>LOOKUP(J41,{0,40,45,50,55,60,65,70,75,80},{"0","2","2.25","2.5","2.75","3","3.25","3.5","3.75","4.00"})</f>
        <v>2.25</v>
      </c>
      <c r="M41" s="9">
        <f t="shared" si="0"/>
        <v>49</v>
      </c>
    </row>
    <row r="42" spans="1:13" ht="15.75">
      <c r="A42" s="19">
        <v>1501011063</v>
      </c>
      <c r="B42" s="20" t="s">
        <v>56</v>
      </c>
      <c r="C42" s="22">
        <v>15</v>
      </c>
    </row>
    <row r="43" spans="1:13" ht="15.75">
      <c r="A43" s="19">
        <v>1501011064</v>
      </c>
      <c r="B43" s="20" t="s">
        <v>57</v>
      </c>
      <c r="C43" s="22">
        <v>15</v>
      </c>
    </row>
    <row r="44" spans="1:13" ht="15.75">
      <c r="A44" s="19">
        <v>1501011069</v>
      </c>
      <c r="B44" s="20" t="s">
        <v>58</v>
      </c>
      <c r="C44" s="22">
        <v>15</v>
      </c>
    </row>
    <row r="45" spans="1:13" ht="15.75">
      <c r="A45" s="19">
        <v>1501011070</v>
      </c>
      <c r="B45" s="20" t="s">
        <v>59</v>
      </c>
      <c r="C45" s="22">
        <v>15</v>
      </c>
    </row>
    <row r="46" spans="1:13" ht="15.75">
      <c r="A46" s="19">
        <v>1501011071</v>
      </c>
      <c r="B46" s="20" t="s">
        <v>60</v>
      </c>
      <c r="C46" s="22">
        <v>15</v>
      </c>
    </row>
    <row r="47" spans="1:13" ht="15.75">
      <c r="A47" s="19">
        <v>1501011072</v>
      </c>
      <c r="B47" s="20" t="s">
        <v>61</v>
      </c>
      <c r="C47" s="22">
        <v>15</v>
      </c>
    </row>
    <row r="48" spans="1:13" ht="15.75">
      <c r="A48" s="19">
        <v>1501011073</v>
      </c>
      <c r="B48" s="20" t="s">
        <v>62</v>
      </c>
      <c r="C48" s="22">
        <v>15</v>
      </c>
    </row>
    <row r="49" spans="1:3" ht="15.75">
      <c r="A49" s="19">
        <v>1501011074</v>
      </c>
      <c r="B49" s="20" t="s">
        <v>63</v>
      </c>
      <c r="C49" s="22">
        <v>15</v>
      </c>
    </row>
    <row r="50" spans="1:3" ht="15.75">
      <c r="A50" s="19">
        <v>1501011075</v>
      </c>
      <c r="B50" s="20" t="s">
        <v>64</v>
      </c>
      <c r="C50" s="22">
        <v>15</v>
      </c>
    </row>
    <row r="51" spans="1:3" ht="15.75">
      <c r="A51" s="19">
        <v>1501011076</v>
      </c>
      <c r="B51" s="20" t="s">
        <v>65</v>
      </c>
      <c r="C51" s="22">
        <v>15</v>
      </c>
    </row>
    <row r="52" spans="1:3" ht="15.75">
      <c r="A52" s="19">
        <v>1501011078</v>
      </c>
      <c r="B52" s="20" t="s">
        <v>66</v>
      </c>
      <c r="C52" s="22">
        <v>15</v>
      </c>
    </row>
    <row r="53" spans="1:3" ht="15.75">
      <c r="A53" s="19">
        <v>1501011079</v>
      </c>
      <c r="B53" s="20" t="s">
        <v>67</v>
      </c>
      <c r="C53" s="22">
        <v>15</v>
      </c>
    </row>
    <row r="54" spans="1:3" ht="15.75">
      <c r="A54" s="19">
        <v>1501011083</v>
      </c>
      <c r="B54" s="20" t="s">
        <v>68</v>
      </c>
      <c r="C54" s="22">
        <v>15</v>
      </c>
    </row>
    <row r="55" spans="1:3" ht="15.75">
      <c r="A55" s="19">
        <v>1501011084</v>
      </c>
      <c r="B55" s="20" t="s">
        <v>69</v>
      </c>
      <c r="C55" s="22">
        <v>15</v>
      </c>
    </row>
    <row r="56" spans="1:3" ht="15.75">
      <c r="A56" s="19">
        <v>1501011086</v>
      </c>
      <c r="B56" s="20" t="s">
        <v>70</v>
      </c>
      <c r="C56" s="22">
        <v>15</v>
      </c>
    </row>
    <row r="57" spans="1:3" ht="15.75">
      <c r="A57" s="19">
        <v>1501011087</v>
      </c>
      <c r="B57" s="20" t="s">
        <v>71</v>
      </c>
      <c r="C57" s="22">
        <v>15</v>
      </c>
    </row>
    <row r="58" spans="1:3" ht="15.75">
      <c r="A58" s="19">
        <v>1501011088</v>
      </c>
      <c r="B58" s="20" t="s">
        <v>72</v>
      </c>
      <c r="C58" s="22">
        <v>15</v>
      </c>
    </row>
    <row r="59" spans="1:3" ht="15.75">
      <c r="A59" s="19">
        <v>1501011089</v>
      </c>
      <c r="B59" s="20" t="s">
        <v>73</v>
      </c>
      <c r="C59" s="22">
        <v>15</v>
      </c>
    </row>
    <row r="60" spans="1:3" ht="15.75">
      <c r="A60" s="19">
        <v>1501011090</v>
      </c>
      <c r="B60" s="20" t="s">
        <v>74</v>
      </c>
      <c r="C60" s="22"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G60" sqref="G2:G60"/>
    </sheetView>
  </sheetViews>
  <sheetFormatPr defaultRowHeight="15"/>
  <cols>
    <col min="1" max="1" width="19.28515625" customWidth="1"/>
    <col min="2" max="2" width="27.85546875" customWidth="1"/>
    <col min="3" max="3" width="19.5703125" customWidth="1"/>
  </cols>
  <sheetData>
    <row r="1" spans="1:7" ht="30.75" thickBot="1">
      <c r="A1" s="1" t="s">
        <v>0</v>
      </c>
      <c r="B1" s="2" t="s">
        <v>1</v>
      </c>
      <c r="C1" s="4" t="s">
        <v>7</v>
      </c>
      <c r="D1" s="3" t="s">
        <v>8</v>
      </c>
      <c r="E1" s="3" t="s">
        <v>9</v>
      </c>
      <c r="F1" s="5" t="s">
        <v>10</v>
      </c>
      <c r="G1" s="3"/>
    </row>
    <row r="2" spans="1:7" ht="15.75">
      <c r="A2" s="19">
        <v>1501011001</v>
      </c>
      <c r="B2" s="20" t="s">
        <v>16</v>
      </c>
      <c r="C2" s="3">
        <v>10</v>
      </c>
      <c r="D2" s="3">
        <v>10</v>
      </c>
      <c r="E2" s="3">
        <f>C2-D2</f>
        <v>0</v>
      </c>
      <c r="F2" s="3">
        <f>ROUND((100*D2)/C2,0)</f>
        <v>100</v>
      </c>
      <c r="G2" s="3">
        <f>LOOKUP(F2,{0,60,70,75,80,85,90},{0,10,11,12,13,14,15})</f>
        <v>15</v>
      </c>
    </row>
    <row r="3" spans="1:7" ht="15.75">
      <c r="A3" s="19">
        <v>1501011002</v>
      </c>
      <c r="B3" s="20" t="s">
        <v>17</v>
      </c>
      <c r="C3" s="3">
        <v>10</v>
      </c>
      <c r="D3" s="3">
        <v>10</v>
      </c>
      <c r="E3" s="3">
        <f t="shared" ref="E3:E60" si="0">C3-D3</f>
        <v>0</v>
      </c>
      <c r="F3" s="3">
        <f t="shared" ref="F3:F60" si="1">ROUND((100*D3)/C3,0)</f>
        <v>100</v>
      </c>
      <c r="G3" s="3">
        <f>LOOKUP(F3,{0,60,70,75,80,85,90},{0,10,11,12,13,14,15})</f>
        <v>15</v>
      </c>
    </row>
    <row r="4" spans="1:7" ht="15.75">
      <c r="A4" s="19">
        <v>1501011003</v>
      </c>
      <c r="B4" s="20" t="s">
        <v>18</v>
      </c>
      <c r="C4" s="3">
        <v>10</v>
      </c>
      <c r="D4" s="3">
        <v>10</v>
      </c>
      <c r="E4" s="3">
        <f t="shared" si="0"/>
        <v>0</v>
      </c>
      <c r="F4" s="3">
        <f t="shared" si="1"/>
        <v>100</v>
      </c>
      <c r="G4" s="3">
        <f>LOOKUP(F4,{0,60,70,75,80,85,90},{0,10,11,12,13,14,15})</f>
        <v>15</v>
      </c>
    </row>
    <row r="5" spans="1:7" ht="15.75">
      <c r="A5" s="19">
        <v>1501011005</v>
      </c>
      <c r="B5" s="20" t="s">
        <v>19</v>
      </c>
      <c r="C5" s="3">
        <v>10</v>
      </c>
      <c r="D5" s="3">
        <v>10</v>
      </c>
      <c r="E5" s="3">
        <f t="shared" si="0"/>
        <v>0</v>
      </c>
      <c r="F5" s="3">
        <f t="shared" si="1"/>
        <v>100</v>
      </c>
      <c r="G5" s="3">
        <f>LOOKUP(F5,{0,60,70,75,80,85,90},{0,10,11,12,13,14,15})</f>
        <v>15</v>
      </c>
    </row>
    <row r="6" spans="1:7" ht="15.75">
      <c r="A6" s="19">
        <v>1501011006</v>
      </c>
      <c r="B6" s="20" t="s">
        <v>20</v>
      </c>
      <c r="C6" s="3">
        <v>10</v>
      </c>
      <c r="D6" s="3">
        <v>10</v>
      </c>
      <c r="E6" s="3">
        <f t="shared" si="0"/>
        <v>0</v>
      </c>
      <c r="F6" s="3">
        <f t="shared" si="1"/>
        <v>100</v>
      </c>
      <c r="G6" s="3">
        <f>LOOKUP(F6,{0,60,70,75,80,85,90},{0,10,11,12,13,14,15})</f>
        <v>15</v>
      </c>
    </row>
    <row r="7" spans="1:7" ht="15.75">
      <c r="A7" s="19">
        <v>1501011007</v>
      </c>
      <c r="B7" s="20" t="s">
        <v>21</v>
      </c>
      <c r="C7" s="3">
        <v>10</v>
      </c>
      <c r="D7" s="3">
        <v>10</v>
      </c>
      <c r="E7" s="3">
        <f t="shared" si="0"/>
        <v>0</v>
      </c>
      <c r="F7" s="3">
        <f t="shared" si="1"/>
        <v>100</v>
      </c>
      <c r="G7" s="3">
        <f>LOOKUP(F7,{0,60,70,75,80,85,90},{0,10,11,12,13,14,15})</f>
        <v>15</v>
      </c>
    </row>
    <row r="8" spans="1:7" ht="15.75">
      <c r="A8" s="19">
        <v>1501011010</v>
      </c>
      <c r="B8" s="20" t="s">
        <v>22</v>
      </c>
      <c r="C8" s="3">
        <v>10</v>
      </c>
      <c r="D8" s="3">
        <v>9</v>
      </c>
      <c r="E8" s="3">
        <f t="shared" si="0"/>
        <v>1</v>
      </c>
      <c r="F8" s="3">
        <f t="shared" si="1"/>
        <v>90</v>
      </c>
      <c r="G8" s="3">
        <f>LOOKUP(F8,{0,60,70,75,80,85,90},{0,10,11,12,13,14,15})</f>
        <v>15</v>
      </c>
    </row>
    <row r="9" spans="1:7" ht="15.75">
      <c r="A9" s="19">
        <v>1501011012</v>
      </c>
      <c r="B9" s="20" t="s">
        <v>23</v>
      </c>
      <c r="C9" s="3">
        <v>10</v>
      </c>
      <c r="D9" s="3">
        <v>10</v>
      </c>
      <c r="E9" s="3">
        <f t="shared" si="0"/>
        <v>0</v>
      </c>
      <c r="F9" s="3">
        <f t="shared" si="1"/>
        <v>100</v>
      </c>
      <c r="G9" s="3">
        <f>LOOKUP(F9,{0,60,70,75,80,85,90},{0,10,11,12,13,14,15})</f>
        <v>15</v>
      </c>
    </row>
    <row r="10" spans="1:7" ht="15.75">
      <c r="A10" s="19">
        <v>1501011013</v>
      </c>
      <c r="B10" s="20" t="s">
        <v>24</v>
      </c>
      <c r="C10" s="3">
        <v>10</v>
      </c>
      <c r="D10" s="3">
        <v>10</v>
      </c>
      <c r="E10" s="3">
        <f t="shared" si="0"/>
        <v>0</v>
      </c>
      <c r="F10" s="3">
        <f t="shared" si="1"/>
        <v>100</v>
      </c>
      <c r="G10" s="3">
        <f>LOOKUP(F10,{0,60,70,75,80,85,90},{0,10,11,12,13,14,15})</f>
        <v>15</v>
      </c>
    </row>
    <row r="11" spans="1:7" ht="15.75">
      <c r="A11" s="19">
        <v>1501011014</v>
      </c>
      <c r="B11" s="20" t="s">
        <v>25</v>
      </c>
      <c r="C11" s="3">
        <v>10</v>
      </c>
      <c r="D11" s="3">
        <v>9</v>
      </c>
      <c r="E11" s="3">
        <f t="shared" si="0"/>
        <v>1</v>
      </c>
      <c r="F11" s="3">
        <f t="shared" si="1"/>
        <v>90</v>
      </c>
      <c r="G11" s="3">
        <f>LOOKUP(F11,{0,60,70,75,80,85,90},{0,10,11,12,13,14,15})</f>
        <v>15</v>
      </c>
    </row>
    <row r="12" spans="1:7" ht="15.75">
      <c r="A12" s="19">
        <v>1501011017</v>
      </c>
      <c r="B12" s="20" t="s">
        <v>26</v>
      </c>
      <c r="C12" s="3">
        <v>10</v>
      </c>
      <c r="D12" s="3">
        <v>10</v>
      </c>
      <c r="E12" s="3">
        <f t="shared" si="0"/>
        <v>0</v>
      </c>
      <c r="F12" s="3">
        <f t="shared" si="1"/>
        <v>100</v>
      </c>
      <c r="G12" s="3">
        <f>LOOKUP(F12,{0,60,70,75,80,85,90},{0,10,11,12,13,14,15})</f>
        <v>15</v>
      </c>
    </row>
    <row r="13" spans="1:7" ht="15.75">
      <c r="A13" s="19">
        <v>1501011018</v>
      </c>
      <c r="B13" s="20" t="s">
        <v>27</v>
      </c>
      <c r="C13" s="3">
        <v>10</v>
      </c>
      <c r="D13" s="3">
        <v>9</v>
      </c>
      <c r="E13" s="3">
        <f t="shared" si="0"/>
        <v>1</v>
      </c>
      <c r="F13" s="3">
        <f t="shared" si="1"/>
        <v>90</v>
      </c>
      <c r="G13" s="3">
        <f>LOOKUP(F13,{0,60,70,75,80,85,90},{0,10,11,12,13,14,15})</f>
        <v>15</v>
      </c>
    </row>
    <row r="14" spans="1:7" ht="15.75">
      <c r="A14" s="19">
        <v>1501011023</v>
      </c>
      <c r="B14" s="20" t="s">
        <v>28</v>
      </c>
      <c r="C14" s="3">
        <v>10</v>
      </c>
      <c r="D14" s="3">
        <v>9</v>
      </c>
      <c r="E14" s="3">
        <f t="shared" si="0"/>
        <v>1</v>
      </c>
      <c r="F14" s="3">
        <f t="shared" si="1"/>
        <v>90</v>
      </c>
      <c r="G14" s="3">
        <f>LOOKUP(F14,{0,60,70,75,80,85,90},{0,10,11,12,13,14,15})</f>
        <v>15</v>
      </c>
    </row>
    <row r="15" spans="1:7" ht="15.75">
      <c r="A15" s="19">
        <v>1501011027</v>
      </c>
      <c r="B15" s="20" t="s">
        <v>29</v>
      </c>
      <c r="C15" s="3">
        <v>10</v>
      </c>
      <c r="D15" s="3">
        <v>10</v>
      </c>
      <c r="E15" s="3">
        <f t="shared" si="0"/>
        <v>0</v>
      </c>
      <c r="F15" s="3">
        <f t="shared" si="1"/>
        <v>100</v>
      </c>
      <c r="G15" s="3">
        <f>LOOKUP(F15,{0,60,70,75,80,85,90},{0,10,11,12,13,14,15})</f>
        <v>15</v>
      </c>
    </row>
    <row r="16" spans="1:7" ht="15.75">
      <c r="A16" s="19">
        <v>1501011028</v>
      </c>
      <c r="B16" s="20" t="s">
        <v>30</v>
      </c>
      <c r="C16" s="3">
        <v>10</v>
      </c>
      <c r="D16" s="3">
        <v>8</v>
      </c>
      <c r="E16" s="3">
        <f t="shared" si="0"/>
        <v>2</v>
      </c>
      <c r="F16" s="3">
        <f t="shared" si="1"/>
        <v>80</v>
      </c>
      <c r="G16" s="3">
        <f>LOOKUP(F16,{0,60,70,75,80,85,90},{0,10,11,12,13,14,15})</f>
        <v>13</v>
      </c>
    </row>
    <row r="17" spans="1:7" ht="15.75">
      <c r="A17" s="19">
        <v>1501011029</v>
      </c>
      <c r="B17" s="20" t="s">
        <v>31</v>
      </c>
      <c r="C17" s="3">
        <v>10</v>
      </c>
      <c r="D17" s="3">
        <v>8</v>
      </c>
      <c r="E17" s="3">
        <f t="shared" si="0"/>
        <v>2</v>
      </c>
      <c r="F17" s="3">
        <f t="shared" si="1"/>
        <v>80</v>
      </c>
      <c r="G17" s="3">
        <f>LOOKUP(F17,{0,60,70,75,80,85,90},{0,10,11,12,13,14,15})</f>
        <v>13</v>
      </c>
    </row>
    <row r="18" spans="1:7" ht="15.75">
      <c r="A18" s="19">
        <v>1501011030</v>
      </c>
      <c r="B18" s="20" t="s">
        <v>32</v>
      </c>
      <c r="C18" s="3">
        <v>10</v>
      </c>
      <c r="D18" s="3">
        <v>9</v>
      </c>
      <c r="E18" s="3">
        <f t="shared" si="0"/>
        <v>1</v>
      </c>
      <c r="F18" s="3">
        <f t="shared" si="1"/>
        <v>90</v>
      </c>
      <c r="G18" s="3">
        <f>LOOKUP(F18,{0,60,70,75,80,85,90},{0,10,11,12,13,14,15})</f>
        <v>15</v>
      </c>
    </row>
    <row r="19" spans="1:7" ht="15.75">
      <c r="A19" s="19">
        <v>1501011031</v>
      </c>
      <c r="B19" s="20" t="s">
        <v>33</v>
      </c>
      <c r="C19" s="3">
        <v>10</v>
      </c>
      <c r="D19" s="3">
        <v>9</v>
      </c>
      <c r="E19" s="3">
        <f t="shared" si="0"/>
        <v>1</v>
      </c>
      <c r="F19" s="3">
        <f t="shared" si="1"/>
        <v>90</v>
      </c>
      <c r="G19" s="3">
        <f>LOOKUP(F19,{0,60,70,75,80,85,90},{0,10,11,12,13,14,15})</f>
        <v>15</v>
      </c>
    </row>
    <row r="20" spans="1:7" ht="15.75">
      <c r="A20" s="19">
        <v>1501011033</v>
      </c>
      <c r="B20" s="20" t="s">
        <v>34</v>
      </c>
      <c r="C20" s="3">
        <v>10</v>
      </c>
      <c r="D20" s="3">
        <v>10</v>
      </c>
      <c r="E20" s="3">
        <f t="shared" si="0"/>
        <v>0</v>
      </c>
      <c r="F20" s="3">
        <f t="shared" si="1"/>
        <v>100</v>
      </c>
      <c r="G20" s="3">
        <f>LOOKUP(F20,{0,60,70,75,80,85,90},{0,10,11,12,13,14,15})</f>
        <v>15</v>
      </c>
    </row>
    <row r="21" spans="1:7" ht="15.75">
      <c r="A21" s="19">
        <v>1501011034</v>
      </c>
      <c r="B21" s="20" t="s">
        <v>35</v>
      </c>
      <c r="C21" s="3">
        <v>10</v>
      </c>
      <c r="D21" s="3">
        <v>10</v>
      </c>
      <c r="E21" s="3">
        <f t="shared" si="0"/>
        <v>0</v>
      </c>
      <c r="F21" s="3">
        <f t="shared" si="1"/>
        <v>100</v>
      </c>
      <c r="G21" s="3">
        <f>LOOKUP(F21,{0,60,70,75,80,85,90},{0,10,11,12,13,14,15})</f>
        <v>15</v>
      </c>
    </row>
    <row r="22" spans="1:7" ht="15.75">
      <c r="A22" s="19">
        <v>1501011035</v>
      </c>
      <c r="B22" s="20" t="s">
        <v>36</v>
      </c>
      <c r="C22" s="3">
        <v>10</v>
      </c>
      <c r="D22" s="3">
        <v>9</v>
      </c>
      <c r="E22" s="3">
        <f t="shared" si="0"/>
        <v>1</v>
      </c>
      <c r="F22" s="3">
        <f t="shared" si="1"/>
        <v>90</v>
      </c>
      <c r="G22" s="3">
        <f>LOOKUP(F22,{0,60,70,75,80,85,90},{0,10,11,12,13,14,15})</f>
        <v>15</v>
      </c>
    </row>
    <row r="23" spans="1:7" ht="15.75">
      <c r="A23" s="19">
        <v>1501011036</v>
      </c>
      <c r="B23" s="20" t="s">
        <v>37</v>
      </c>
      <c r="C23" s="3">
        <v>10</v>
      </c>
      <c r="D23" s="3">
        <v>9</v>
      </c>
      <c r="E23" s="3">
        <f t="shared" si="0"/>
        <v>1</v>
      </c>
      <c r="F23" s="3">
        <f t="shared" si="1"/>
        <v>90</v>
      </c>
      <c r="G23" s="3">
        <f>LOOKUP(F23,{0,60,70,75,80,85,90},{0,10,11,12,13,14,15})</f>
        <v>15</v>
      </c>
    </row>
    <row r="24" spans="1:7" ht="15.75">
      <c r="A24" s="19">
        <v>1501011037</v>
      </c>
      <c r="B24" s="20" t="s">
        <v>38</v>
      </c>
      <c r="C24" s="3">
        <v>10</v>
      </c>
      <c r="D24" s="3">
        <v>10</v>
      </c>
      <c r="E24" s="3">
        <f t="shared" si="0"/>
        <v>0</v>
      </c>
      <c r="F24" s="3">
        <f t="shared" si="1"/>
        <v>100</v>
      </c>
      <c r="G24" s="3">
        <f>LOOKUP(F24,{0,60,70,75,80,85,90},{0,10,11,12,13,14,15})</f>
        <v>15</v>
      </c>
    </row>
    <row r="25" spans="1:7" ht="15.75">
      <c r="A25" s="19">
        <v>1501011038</v>
      </c>
      <c r="B25" s="20" t="s">
        <v>39</v>
      </c>
      <c r="C25" s="3">
        <v>10</v>
      </c>
      <c r="D25" s="3">
        <v>7</v>
      </c>
      <c r="E25" s="3">
        <f t="shared" si="0"/>
        <v>3</v>
      </c>
      <c r="F25" s="3">
        <f t="shared" si="1"/>
        <v>70</v>
      </c>
      <c r="G25" s="3">
        <f>LOOKUP(F25,{0,60,70,75,80,85,90},{0,10,11,12,13,14,15})</f>
        <v>11</v>
      </c>
    </row>
    <row r="26" spans="1:7" ht="15.75">
      <c r="A26" s="19">
        <v>1501011039</v>
      </c>
      <c r="B26" s="20" t="s">
        <v>40</v>
      </c>
      <c r="C26" s="3">
        <v>10</v>
      </c>
      <c r="D26" s="3">
        <v>10</v>
      </c>
      <c r="E26" s="3">
        <f t="shared" si="0"/>
        <v>0</v>
      </c>
      <c r="F26" s="3">
        <f t="shared" si="1"/>
        <v>100</v>
      </c>
      <c r="G26" s="3">
        <f>LOOKUP(F26,{0,60,70,75,80,85,90},{0,10,11,12,13,14,15})</f>
        <v>15</v>
      </c>
    </row>
    <row r="27" spans="1:7" ht="15.75">
      <c r="A27" s="19">
        <v>1501011041</v>
      </c>
      <c r="B27" s="21" t="s">
        <v>41</v>
      </c>
      <c r="C27" s="3">
        <v>10</v>
      </c>
      <c r="D27" s="3">
        <v>9</v>
      </c>
      <c r="E27" s="3">
        <f t="shared" si="0"/>
        <v>1</v>
      </c>
      <c r="F27" s="3">
        <f t="shared" si="1"/>
        <v>90</v>
      </c>
      <c r="G27" s="3">
        <f>LOOKUP(F27,{0,60,70,75,80,85,90},{0,10,11,12,13,14,15})</f>
        <v>15</v>
      </c>
    </row>
    <row r="28" spans="1:7" ht="15.75">
      <c r="A28" s="19">
        <v>1501011044</v>
      </c>
      <c r="B28" s="21" t="s">
        <v>42</v>
      </c>
      <c r="C28" s="3">
        <v>10</v>
      </c>
      <c r="D28" s="3">
        <v>9</v>
      </c>
      <c r="E28" s="3">
        <f t="shared" si="0"/>
        <v>1</v>
      </c>
      <c r="F28" s="3">
        <f t="shared" si="1"/>
        <v>90</v>
      </c>
      <c r="G28" s="3">
        <f>LOOKUP(F28,{0,60,70,75,80,85,90},{0,10,11,12,13,14,15})</f>
        <v>15</v>
      </c>
    </row>
    <row r="29" spans="1:7" ht="15.75">
      <c r="A29" s="19">
        <v>1501011045</v>
      </c>
      <c r="B29" s="21" t="s">
        <v>43</v>
      </c>
      <c r="C29" s="3">
        <v>10</v>
      </c>
      <c r="D29" s="3">
        <v>10</v>
      </c>
      <c r="E29" s="3">
        <f t="shared" si="0"/>
        <v>0</v>
      </c>
      <c r="F29" s="3">
        <f t="shared" si="1"/>
        <v>100</v>
      </c>
      <c r="G29" s="3">
        <f>LOOKUP(F29,{0,60,70,75,80,85,90},{0,10,11,12,13,14,15})</f>
        <v>15</v>
      </c>
    </row>
    <row r="30" spans="1:7" ht="15.75">
      <c r="A30" s="19">
        <v>1501011046</v>
      </c>
      <c r="B30" s="21" t="s">
        <v>44</v>
      </c>
      <c r="C30" s="3">
        <v>10</v>
      </c>
      <c r="D30" s="3">
        <v>7</v>
      </c>
      <c r="E30" s="3">
        <f t="shared" si="0"/>
        <v>3</v>
      </c>
      <c r="F30" s="3">
        <f t="shared" si="1"/>
        <v>70</v>
      </c>
      <c r="G30" s="3">
        <f>LOOKUP(F30,{0,60,70,75,80,85,90},{0,10,11,12,13,14,15})</f>
        <v>11</v>
      </c>
    </row>
    <row r="31" spans="1:7" ht="15.75">
      <c r="A31" s="19">
        <v>1501011047</v>
      </c>
      <c r="B31" s="21" t="s">
        <v>45</v>
      </c>
      <c r="C31" s="3">
        <v>10</v>
      </c>
      <c r="D31" s="3">
        <v>8</v>
      </c>
      <c r="E31" s="3">
        <f t="shared" si="0"/>
        <v>2</v>
      </c>
      <c r="F31" s="3">
        <f t="shared" si="1"/>
        <v>80</v>
      </c>
      <c r="G31" s="3">
        <f>LOOKUP(F31,{0,60,70,75,80,85,90},{0,10,11,12,13,14,15})</f>
        <v>13</v>
      </c>
    </row>
    <row r="32" spans="1:7" ht="15.75">
      <c r="A32" s="19">
        <v>1501011048</v>
      </c>
      <c r="B32" s="21" t="s">
        <v>46</v>
      </c>
      <c r="C32" s="3">
        <v>10</v>
      </c>
      <c r="D32" s="3">
        <v>10</v>
      </c>
      <c r="E32" s="3">
        <f t="shared" si="0"/>
        <v>0</v>
      </c>
      <c r="F32" s="3">
        <f t="shared" si="1"/>
        <v>100</v>
      </c>
      <c r="G32" s="3">
        <f>LOOKUP(F32,{0,60,70,75,80,85,90},{0,10,11,12,13,14,15})</f>
        <v>15</v>
      </c>
    </row>
    <row r="33" spans="1:7" ht="15.75">
      <c r="A33" s="19">
        <v>1501011051</v>
      </c>
      <c r="B33" s="21" t="s">
        <v>47</v>
      </c>
      <c r="C33" s="3">
        <v>10</v>
      </c>
      <c r="D33" s="3">
        <v>10</v>
      </c>
      <c r="E33" s="3">
        <f t="shared" si="0"/>
        <v>0</v>
      </c>
      <c r="F33" s="3">
        <f t="shared" si="1"/>
        <v>100</v>
      </c>
      <c r="G33" s="3">
        <f>LOOKUP(F33,{0,60,70,75,80,85,90},{0,10,11,12,13,14,15})</f>
        <v>15</v>
      </c>
    </row>
    <row r="34" spans="1:7" ht="15.75">
      <c r="A34" s="19">
        <v>1501011052</v>
      </c>
      <c r="B34" s="21" t="s">
        <v>48</v>
      </c>
      <c r="C34" s="3">
        <v>10</v>
      </c>
      <c r="D34" s="3">
        <v>8</v>
      </c>
      <c r="E34" s="3">
        <f t="shared" si="0"/>
        <v>2</v>
      </c>
      <c r="F34" s="3">
        <f t="shared" si="1"/>
        <v>80</v>
      </c>
      <c r="G34" s="3">
        <f>LOOKUP(F34,{0,60,70,75,80,85,90},{0,10,11,12,13,14,15})</f>
        <v>13</v>
      </c>
    </row>
    <row r="35" spans="1:7" ht="15.75">
      <c r="A35" s="19">
        <v>1501011054</v>
      </c>
      <c r="B35" s="21" t="s">
        <v>49</v>
      </c>
      <c r="C35" s="3">
        <v>10</v>
      </c>
      <c r="D35" s="3">
        <v>9</v>
      </c>
      <c r="E35" s="3">
        <f t="shared" si="0"/>
        <v>1</v>
      </c>
      <c r="F35" s="3">
        <f t="shared" si="1"/>
        <v>90</v>
      </c>
      <c r="G35" s="3">
        <f>LOOKUP(F35,{0,60,70,75,80,85,90},{0,10,11,12,13,14,15})</f>
        <v>15</v>
      </c>
    </row>
    <row r="36" spans="1:7" ht="15.75">
      <c r="A36" s="19">
        <v>1501011055</v>
      </c>
      <c r="B36" s="21" t="s">
        <v>50</v>
      </c>
      <c r="C36" s="3">
        <v>10</v>
      </c>
      <c r="D36" s="3">
        <v>9</v>
      </c>
      <c r="E36" s="3">
        <f t="shared" si="0"/>
        <v>1</v>
      </c>
      <c r="F36" s="3">
        <f t="shared" si="1"/>
        <v>90</v>
      </c>
      <c r="G36" s="3">
        <f>LOOKUP(F36,{0,60,70,75,80,85,90},{0,10,11,12,13,14,15})</f>
        <v>15</v>
      </c>
    </row>
    <row r="37" spans="1:7" ht="15.75">
      <c r="A37" s="19">
        <v>1501011056</v>
      </c>
      <c r="B37" s="21" t="s">
        <v>51</v>
      </c>
      <c r="C37" s="3">
        <v>10</v>
      </c>
      <c r="D37" s="3">
        <v>10</v>
      </c>
      <c r="E37" s="3">
        <f t="shared" si="0"/>
        <v>0</v>
      </c>
      <c r="F37" s="3">
        <f t="shared" si="1"/>
        <v>100</v>
      </c>
      <c r="G37" s="3">
        <f>LOOKUP(F37,{0,60,70,75,80,85,90},{0,10,11,12,13,14,15})</f>
        <v>15</v>
      </c>
    </row>
    <row r="38" spans="1:7" ht="15.75">
      <c r="A38" s="19">
        <v>1501011057</v>
      </c>
      <c r="B38" s="21" t="s">
        <v>52</v>
      </c>
      <c r="C38" s="3">
        <v>10</v>
      </c>
      <c r="D38" s="3">
        <v>10</v>
      </c>
      <c r="E38" s="3">
        <f t="shared" si="0"/>
        <v>0</v>
      </c>
      <c r="F38" s="3">
        <f t="shared" si="1"/>
        <v>100</v>
      </c>
      <c r="G38" s="3">
        <f>LOOKUP(F38,{0,60,70,75,80,85,90},{0,10,11,12,13,14,15})</f>
        <v>15</v>
      </c>
    </row>
    <row r="39" spans="1:7" ht="15.75">
      <c r="A39" s="19">
        <v>1501011058</v>
      </c>
      <c r="B39" s="21" t="s">
        <v>53</v>
      </c>
      <c r="C39" s="3">
        <v>10</v>
      </c>
      <c r="D39" s="3">
        <v>10</v>
      </c>
      <c r="E39" s="3">
        <f t="shared" si="0"/>
        <v>0</v>
      </c>
      <c r="F39" s="3">
        <f t="shared" si="1"/>
        <v>100</v>
      </c>
      <c r="G39" s="3">
        <f>LOOKUP(F39,{0,60,70,75,80,85,90},{0,10,11,12,13,14,15})</f>
        <v>15</v>
      </c>
    </row>
    <row r="40" spans="1:7" ht="15.75">
      <c r="A40" s="19">
        <v>1501011059</v>
      </c>
      <c r="B40" s="21" t="s">
        <v>54</v>
      </c>
      <c r="C40" s="3">
        <v>10</v>
      </c>
      <c r="D40" s="3">
        <v>10</v>
      </c>
      <c r="E40" s="3">
        <f t="shared" si="0"/>
        <v>0</v>
      </c>
      <c r="F40" s="3">
        <f t="shared" si="1"/>
        <v>100</v>
      </c>
      <c r="G40" s="3">
        <f>LOOKUP(F40,{0,60,70,75,80,85,90},{0,10,11,12,13,14,15})</f>
        <v>15</v>
      </c>
    </row>
    <row r="41" spans="1:7" ht="15.75">
      <c r="A41" s="19">
        <v>1501011062</v>
      </c>
      <c r="B41" s="21" t="s">
        <v>55</v>
      </c>
      <c r="C41" s="3">
        <v>10</v>
      </c>
      <c r="D41" s="3">
        <v>8</v>
      </c>
      <c r="E41" s="3">
        <f t="shared" si="0"/>
        <v>2</v>
      </c>
      <c r="F41" s="3">
        <f t="shared" si="1"/>
        <v>80</v>
      </c>
      <c r="G41" s="3">
        <f>LOOKUP(F41,{0,60,70,75,80,85,90},{0,10,11,12,13,14,15})</f>
        <v>13</v>
      </c>
    </row>
    <row r="42" spans="1:7" ht="15.75">
      <c r="A42" s="19">
        <v>1501011063</v>
      </c>
      <c r="B42" s="20" t="s">
        <v>56</v>
      </c>
      <c r="C42" s="3">
        <v>10</v>
      </c>
      <c r="D42" s="3">
        <v>9</v>
      </c>
      <c r="E42" s="3">
        <f t="shared" si="0"/>
        <v>1</v>
      </c>
      <c r="F42" s="3">
        <f t="shared" si="1"/>
        <v>90</v>
      </c>
      <c r="G42" s="3">
        <f>LOOKUP(F42,{0,60,70,75,80,85,90},{0,10,11,12,13,14,15})</f>
        <v>15</v>
      </c>
    </row>
    <row r="43" spans="1:7" ht="15.75">
      <c r="A43" s="19">
        <v>1501011064</v>
      </c>
      <c r="B43" s="20" t="s">
        <v>57</v>
      </c>
      <c r="C43" s="3">
        <v>10</v>
      </c>
      <c r="D43" s="3">
        <v>10</v>
      </c>
      <c r="E43" s="3">
        <f t="shared" si="0"/>
        <v>0</v>
      </c>
      <c r="F43" s="3">
        <f t="shared" si="1"/>
        <v>100</v>
      </c>
      <c r="G43" s="3">
        <f>LOOKUP(F43,{0,60,70,75,80,85,90},{0,10,11,12,13,14,15})</f>
        <v>15</v>
      </c>
    </row>
    <row r="44" spans="1:7" ht="15.75">
      <c r="A44" s="19">
        <v>1501011069</v>
      </c>
      <c r="B44" s="20" t="s">
        <v>58</v>
      </c>
      <c r="C44" s="3">
        <v>10</v>
      </c>
      <c r="D44" s="3">
        <v>10</v>
      </c>
      <c r="E44" s="3">
        <f t="shared" si="0"/>
        <v>0</v>
      </c>
      <c r="F44" s="3">
        <f t="shared" si="1"/>
        <v>100</v>
      </c>
      <c r="G44" s="3">
        <f>LOOKUP(F44,{0,60,70,75,80,85,90},{0,10,11,12,13,14,15})</f>
        <v>15</v>
      </c>
    </row>
    <row r="45" spans="1:7" ht="15.75">
      <c r="A45" s="19">
        <v>1501011070</v>
      </c>
      <c r="B45" s="20" t="s">
        <v>59</v>
      </c>
      <c r="C45" s="3">
        <v>10</v>
      </c>
      <c r="D45" s="3">
        <v>10</v>
      </c>
      <c r="E45" s="3">
        <f t="shared" si="0"/>
        <v>0</v>
      </c>
      <c r="F45" s="3">
        <f t="shared" si="1"/>
        <v>100</v>
      </c>
      <c r="G45" s="3">
        <f>LOOKUP(F45,{0,60,70,75,80,85,90},{0,10,11,12,13,14,15})</f>
        <v>15</v>
      </c>
    </row>
    <row r="46" spans="1:7" ht="15.75">
      <c r="A46" s="19">
        <v>1501011071</v>
      </c>
      <c r="B46" s="20" t="s">
        <v>60</v>
      </c>
      <c r="C46" s="3">
        <v>10</v>
      </c>
      <c r="D46">
        <v>9</v>
      </c>
      <c r="E46" s="3">
        <f t="shared" si="0"/>
        <v>1</v>
      </c>
      <c r="F46" s="3">
        <f t="shared" si="1"/>
        <v>90</v>
      </c>
      <c r="G46" s="3">
        <f>LOOKUP(F46,{0,60,70,75,80,85,90},{0,10,11,12,13,14,15})</f>
        <v>15</v>
      </c>
    </row>
    <row r="47" spans="1:7" ht="15.75">
      <c r="A47" s="19">
        <v>1501011072</v>
      </c>
      <c r="B47" s="20" t="s">
        <v>61</v>
      </c>
      <c r="C47" s="3">
        <v>10</v>
      </c>
      <c r="D47">
        <v>10</v>
      </c>
      <c r="E47" s="3">
        <f t="shared" si="0"/>
        <v>0</v>
      </c>
      <c r="F47" s="3">
        <f t="shared" si="1"/>
        <v>100</v>
      </c>
      <c r="G47" s="3">
        <f>LOOKUP(F47,{0,60,70,75,80,85,90},{0,10,11,12,13,14,15})</f>
        <v>15</v>
      </c>
    </row>
    <row r="48" spans="1:7" ht="15.75">
      <c r="A48" s="19">
        <v>1501011073</v>
      </c>
      <c r="B48" s="20" t="s">
        <v>62</v>
      </c>
      <c r="C48" s="3">
        <v>10</v>
      </c>
      <c r="D48">
        <v>10</v>
      </c>
      <c r="E48" s="3">
        <f t="shared" si="0"/>
        <v>0</v>
      </c>
      <c r="F48" s="3">
        <f t="shared" si="1"/>
        <v>100</v>
      </c>
      <c r="G48" s="3">
        <f>LOOKUP(F48,{0,60,70,75,80,85,90},{0,10,11,12,13,14,15})</f>
        <v>15</v>
      </c>
    </row>
    <row r="49" spans="1:7" ht="15.75">
      <c r="A49" s="19">
        <v>1501011074</v>
      </c>
      <c r="B49" s="20" t="s">
        <v>63</v>
      </c>
      <c r="C49" s="3">
        <v>10</v>
      </c>
      <c r="D49">
        <v>9</v>
      </c>
      <c r="E49" s="3">
        <f t="shared" si="0"/>
        <v>1</v>
      </c>
      <c r="F49" s="3">
        <f t="shared" si="1"/>
        <v>90</v>
      </c>
      <c r="G49" s="3">
        <f>LOOKUP(F49,{0,60,70,75,80,85,90},{0,10,11,12,13,14,15})</f>
        <v>15</v>
      </c>
    </row>
    <row r="50" spans="1:7" ht="15.75">
      <c r="A50" s="19">
        <v>1501011075</v>
      </c>
      <c r="B50" s="20" t="s">
        <v>64</v>
      </c>
      <c r="C50" s="3">
        <v>10</v>
      </c>
      <c r="D50">
        <v>10</v>
      </c>
      <c r="E50" s="3">
        <f t="shared" si="0"/>
        <v>0</v>
      </c>
      <c r="F50" s="3">
        <f t="shared" si="1"/>
        <v>100</v>
      </c>
      <c r="G50" s="3">
        <f>LOOKUP(F50,{0,60,70,75,80,85,90},{0,10,11,12,13,14,15})</f>
        <v>15</v>
      </c>
    </row>
    <row r="51" spans="1:7" ht="15.75">
      <c r="A51" s="19">
        <v>1501011076</v>
      </c>
      <c r="B51" s="20" t="s">
        <v>65</v>
      </c>
      <c r="C51" s="3">
        <v>10</v>
      </c>
      <c r="D51">
        <v>9</v>
      </c>
      <c r="E51" s="3">
        <f t="shared" si="0"/>
        <v>1</v>
      </c>
      <c r="F51" s="3">
        <f t="shared" si="1"/>
        <v>90</v>
      </c>
      <c r="G51" s="3">
        <f>LOOKUP(F51,{0,60,70,75,80,85,90},{0,10,11,12,13,14,15})</f>
        <v>15</v>
      </c>
    </row>
    <row r="52" spans="1:7" ht="15.75">
      <c r="A52" s="19">
        <v>1501011078</v>
      </c>
      <c r="B52" s="20" t="s">
        <v>66</v>
      </c>
      <c r="C52" s="3">
        <v>10</v>
      </c>
      <c r="D52">
        <v>10</v>
      </c>
      <c r="E52" s="3">
        <f t="shared" si="0"/>
        <v>0</v>
      </c>
      <c r="F52" s="3">
        <f t="shared" si="1"/>
        <v>100</v>
      </c>
      <c r="G52" s="3">
        <f>LOOKUP(F52,{0,60,70,75,80,85,90},{0,10,11,12,13,14,15})</f>
        <v>15</v>
      </c>
    </row>
    <row r="53" spans="1:7" ht="15.75">
      <c r="A53" s="19">
        <v>1501011079</v>
      </c>
      <c r="B53" s="20" t="s">
        <v>67</v>
      </c>
      <c r="C53" s="3">
        <v>10</v>
      </c>
      <c r="D53">
        <v>10</v>
      </c>
      <c r="E53" s="3">
        <f t="shared" si="0"/>
        <v>0</v>
      </c>
      <c r="F53" s="3">
        <f t="shared" si="1"/>
        <v>100</v>
      </c>
      <c r="G53" s="3">
        <f>LOOKUP(F53,{0,60,70,75,80,85,90},{0,10,11,12,13,14,15})</f>
        <v>15</v>
      </c>
    </row>
    <row r="54" spans="1:7" ht="15.75">
      <c r="A54" s="19">
        <v>1501011083</v>
      </c>
      <c r="B54" s="20" t="s">
        <v>68</v>
      </c>
      <c r="C54" s="3">
        <v>10</v>
      </c>
      <c r="D54">
        <v>10</v>
      </c>
      <c r="E54" s="3">
        <f t="shared" si="0"/>
        <v>0</v>
      </c>
      <c r="F54" s="3">
        <f t="shared" si="1"/>
        <v>100</v>
      </c>
      <c r="G54" s="3">
        <f>LOOKUP(F54,{0,60,70,75,80,85,90},{0,10,11,12,13,14,15})</f>
        <v>15</v>
      </c>
    </row>
    <row r="55" spans="1:7" ht="15.75">
      <c r="A55" s="19">
        <v>1501011084</v>
      </c>
      <c r="B55" s="20" t="s">
        <v>69</v>
      </c>
      <c r="C55" s="3">
        <v>10</v>
      </c>
      <c r="D55">
        <v>10</v>
      </c>
      <c r="E55" s="3">
        <f t="shared" si="0"/>
        <v>0</v>
      </c>
      <c r="F55" s="3">
        <f t="shared" si="1"/>
        <v>100</v>
      </c>
      <c r="G55" s="3">
        <f>LOOKUP(F55,{0,60,70,75,80,85,90},{0,10,11,12,13,14,15})</f>
        <v>15</v>
      </c>
    </row>
    <row r="56" spans="1:7" ht="15.75">
      <c r="A56" s="19">
        <v>1501011086</v>
      </c>
      <c r="B56" s="20" t="s">
        <v>70</v>
      </c>
      <c r="C56" s="3">
        <v>10</v>
      </c>
      <c r="D56">
        <v>10</v>
      </c>
      <c r="E56" s="3">
        <f t="shared" si="0"/>
        <v>0</v>
      </c>
      <c r="F56" s="3">
        <f t="shared" si="1"/>
        <v>100</v>
      </c>
      <c r="G56" s="3">
        <f>LOOKUP(F56,{0,60,70,75,80,85,90},{0,10,11,12,13,14,15})</f>
        <v>15</v>
      </c>
    </row>
    <row r="57" spans="1:7" ht="15.75">
      <c r="A57" s="19">
        <v>1501011087</v>
      </c>
      <c r="B57" s="20" t="s">
        <v>71</v>
      </c>
      <c r="C57" s="3">
        <v>10</v>
      </c>
      <c r="D57">
        <v>10</v>
      </c>
      <c r="E57" s="3">
        <f t="shared" si="0"/>
        <v>0</v>
      </c>
      <c r="F57" s="3">
        <f t="shared" si="1"/>
        <v>100</v>
      </c>
      <c r="G57" s="3">
        <f>LOOKUP(F57,{0,60,70,75,80,85,90},{0,10,11,12,13,14,15})</f>
        <v>15</v>
      </c>
    </row>
    <row r="58" spans="1:7" ht="15.75">
      <c r="A58" s="19">
        <v>1501011088</v>
      </c>
      <c r="B58" s="20" t="s">
        <v>72</v>
      </c>
      <c r="C58" s="3">
        <v>10</v>
      </c>
      <c r="D58">
        <v>9</v>
      </c>
      <c r="E58" s="3">
        <f t="shared" si="0"/>
        <v>1</v>
      </c>
      <c r="F58" s="3">
        <f t="shared" si="1"/>
        <v>90</v>
      </c>
      <c r="G58" s="3">
        <f>LOOKUP(F58,{0,60,70,75,80,85,90},{0,10,11,12,13,14,15})</f>
        <v>15</v>
      </c>
    </row>
    <row r="59" spans="1:7" ht="15.75">
      <c r="A59" s="19">
        <v>1501011089</v>
      </c>
      <c r="B59" s="20" t="s">
        <v>73</v>
      </c>
      <c r="C59" s="3">
        <v>10</v>
      </c>
      <c r="D59">
        <v>10</v>
      </c>
      <c r="E59" s="3">
        <f t="shared" si="0"/>
        <v>0</v>
      </c>
      <c r="F59" s="3">
        <f t="shared" si="1"/>
        <v>100</v>
      </c>
      <c r="G59" s="3">
        <f>LOOKUP(F59,{0,60,70,75,80,85,90},{0,10,11,12,13,14,15})</f>
        <v>15</v>
      </c>
    </row>
    <row r="60" spans="1:7" ht="15.75">
      <c r="A60" s="19">
        <v>1501011090</v>
      </c>
      <c r="B60" s="20" t="s">
        <v>74</v>
      </c>
      <c r="C60" s="3">
        <v>10</v>
      </c>
      <c r="D60">
        <v>10</v>
      </c>
      <c r="E60" s="3">
        <f t="shared" si="0"/>
        <v>0</v>
      </c>
      <c r="F60" s="3">
        <f t="shared" si="1"/>
        <v>100</v>
      </c>
      <c r="G60" s="3">
        <f>LOOKUP(F60,{0,60,70,75,80,85,90},{0,10,11,12,13,14,15})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2019-03-11T04:55:19Z</dcterms:modified>
</cp:coreProperties>
</file>