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courses\datadec\"/>
    </mc:Choice>
  </mc:AlternateContent>
  <bookViews>
    <workbookView xWindow="0" yWindow="45" windowWidth="15600" windowHeight="11760"/>
  </bookViews>
  <sheets>
    <sheet name="Base case" sheetId="1" r:id="rId1"/>
    <sheet name="CB_DATA_" sheetId="4" state="veryHidden" r:id="rId2"/>
    <sheet name="Simulation" sheetId="2" r:id="rId3"/>
    <sheet name="Sheet3" sheetId="3" r:id="rId4"/>
  </sheets>
  <definedNames>
    <definedName name="CB_8a8086c8d1174d99be8ac938a32e3b7c" localSheetId="2" hidden="1">Simulation!$F$41</definedName>
    <definedName name="CB_Block_00000000000000000000000000000000" localSheetId="2" hidden="1">"'7.0.0.0"</definedName>
    <definedName name="CB_Block_00000000000000000000000000000001" localSheetId="1" hidden="1">"'636233533910651442"</definedName>
    <definedName name="CB_Block_00000000000000000000000000000001" localSheetId="2" hidden="1">"'636233533910651442"</definedName>
    <definedName name="CB_Block_00000000000000000000000000000003" localSheetId="2" hidden="1">"'11.1.4100.0"</definedName>
    <definedName name="CB_BlockExt_00000000000000000000000000000003" localSheetId="2" hidden="1">"'11.1.2.4.000"</definedName>
    <definedName name="CB_c9cf387459b44b70999acb84818cbea0" localSheetId="2" hidden="1">Simulation!$D$41</definedName>
    <definedName name="CBWorkbookPriority" localSheetId="1" hidden="1">-301517518</definedName>
    <definedName name="CBx_197ba431e99745fd9f525d76db2e156c" localSheetId="1" hidden="1">"'CB_DATA_'!$A$1"</definedName>
    <definedName name="CBx_c3c736cec35747c9bb181af7a5df3d2c" localSheetId="1" hidden="1">"'Simulation'!$A$1"</definedName>
    <definedName name="CBx_Sheet_Guid" localSheetId="1" hidden="1">"'197ba431-e997-45fd-9f52-5d76db2e156c"</definedName>
    <definedName name="CBx_Sheet_Guid" localSheetId="2" hidden="1">"'c3c736ce-c357-47c9-bb18-1af7a5df3d2c"</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2511" concurrentCalc="0" concurrentManualCount="8"/>
</workbook>
</file>

<file path=xl/calcChain.xml><?xml version="1.0" encoding="utf-8"?>
<calcChain xmlns="http://schemas.openxmlformats.org/spreadsheetml/2006/main">
  <c r="F4" i="2" l="1"/>
  <c r="B11" i="4"/>
  <c r="A11" i="4"/>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F4" i="1"/>
  <c r="F37" i="1"/>
  <c r="D38" i="1"/>
  <c r="F5" i="1"/>
  <c r="F38" i="1"/>
  <c r="D39" i="1"/>
  <c r="F6" i="1"/>
  <c r="F39" i="1"/>
  <c r="D40" i="1"/>
  <c r="F7" i="1"/>
  <c r="D41" i="1"/>
  <c r="F41" i="1"/>
  <c r="F40" i="1"/>
  <c r="F8" i="1"/>
  <c r="F9" i="1"/>
  <c r="F10" i="1"/>
  <c r="F11" i="1"/>
  <c r="F12" i="1"/>
  <c r="F13" i="1"/>
  <c r="F14" i="1"/>
  <c r="F15" i="1"/>
  <c r="F16" i="1"/>
  <c r="F17" i="1"/>
  <c r="F18" i="1"/>
  <c r="F19" i="1"/>
  <c r="F20" i="1"/>
  <c r="F21" i="1"/>
  <c r="F22" i="1"/>
  <c r="F23" i="1"/>
  <c r="F24" i="1"/>
  <c r="F25" i="1"/>
  <c r="F26" i="1"/>
  <c r="F27" i="1"/>
  <c r="F28" i="1"/>
  <c r="F29" i="1"/>
  <c r="F30" i="1"/>
  <c r="F31" i="1"/>
  <c r="F32" i="1"/>
  <c r="F33" i="1"/>
  <c r="F34" i="1"/>
  <c r="F36" i="1"/>
  <c r="F35" i="1"/>
  <c r="C24" i="2"/>
  <c r="E27" i="2"/>
  <c r="C7" i="2"/>
  <c r="C4" i="2"/>
  <c r="E26" i="2"/>
  <c r="C26" i="2"/>
  <c r="E4" i="2"/>
  <c r="C31" i="2"/>
  <c r="C32" i="2"/>
  <c r="E12" i="2"/>
  <c r="C41" i="2"/>
  <c r="E23" i="2"/>
  <c r="E5" i="2"/>
  <c r="C6" i="2"/>
  <c r="E41" i="2"/>
  <c r="E33" i="2"/>
  <c r="E9" i="2"/>
  <c r="C28" i="2"/>
  <c r="C40" i="2"/>
  <c r="C38" i="2"/>
  <c r="E20" i="2"/>
  <c r="C36" i="2"/>
  <c r="C13" i="2"/>
  <c r="C18" i="2"/>
  <c r="E15" i="2"/>
  <c r="C30" i="2"/>
  <c r="C35" i="2"/>
  <c r="E25" i="2"/>
  <c r="E16" i="2"/>
  <c r="P2" i="4"/>
  <c r="C34" i="2"/>
  <c r="E11" i="2"/>
  <c r="E18" i="2"/>
  <c r="E32" i="2"/>
  <c r="C19" i="2"/>
  <c r="E22" i="2"/>
  <c r="C21" i="2"/>
  <c r="C10" i="2"/>
  <c r="C39" i="2"/>
  <c r="E6" i="2"/>
  <c r="E17" i="2"/>
  <c r="C17" i="2"/>
  <c r="E35" i="2"/>
  <c r="E8" i="2"/>
  <c r="C5" i="2"/>
  <c r="C16" i="2"/>
  <c r="E36" i="2"/>
  <c r="E40" i="2"/>
  <c r="C29" i="2"/>
  <c r="E24" i="2"/>
  <c r="E13" i="2"/>
  <c r="E30" i="2"/>
  <c r="C37" i="2"/>
  <c r="E14" i="2"/>
  <c r="E39" i="2"/>
  <c r="E31" i="2"/>
  <c r="E38" i="2"/>
  <c r="C15" i="2"/>
  <c r="E21" i="2"/>
  <c r="C33" i="2"/>
  <c r="C8" i="2"/>
  <c r="E7" i="2"/>
  <c r="E34" i="2"/>
  <c r="C20" i="2"/>
  <c r="E37" i="2"/>
  <c r="C22" i="2"/>
  <c r="C9" i="2"/>
  <c r="E29" i="2"/>
  <c r="C12" i="2"/>
  <c r="E19" i="2"/>
  <c r="C25" i="2"/>
  <c r="C11" i="2"/>
  <c r="C14" i="2"/>
  <c r="E10" i="2"/>
  <c r="C27" i="2"/>
  <c r="E28" i="2"/>
  <c r="C23" i="2"/>
  <c r="D5"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F5" i="2"/>
  <c r="D6" i="2"/>
  <c r="F6" i="2"/>
  <c r="D7" i="2"/>
  <c r="F7" i="2"/>
  <c r="D8" i="2"/>
  <c r="D9" i="2"/>
  <c r="F8" i="2"/>
  <c r="F9" i="2"/>
  <c r="D10" i="2"/>
  <c r="F10" i="2"/>
  <c r="D11" i="2"/>
  <c r="F11" i="2"/>
  <c r="D12" i="2"/>
  <c r="D13" i="2"/>
  <c r="F12" i="2"/>
  <c r="D14" i="2"/>
  <c r="F13" i="2"/>
  <c r="F14" i="2"/>
  <c r="D15" i="2"/>
  <c r="D16" i="2"/>
  <c r="F15" i="2"/>
  <c r="D17" i="2"/>
  <c r="F16" i="2"/>
  <c r="D18" i="2"/>
  <c r="F17" i="2"/>
  <c r="D19" i="2"/>
  <c r="F18" i="2"/>
  <c r="F19" i="2"/>
  <c r="D20" i="2"/>
  <c r="F20" i="2"/>
  <c r="D21" i="2"/>
  <c r="F21" i="2"/>
  <c r="D22" i="2"/>
  <c r="D23" i="2"/>
  <c r="F22" i="2"/>
  <c r="D24" i="2"/>
  <c r="F23" i="2"/>
  <c r="F24" i="2"/>
  <c r="D25" i="2"/>
  <c r="F25" i="2"/>
  <c r="D26" i="2"/>
  <c r="F26" i="2"/>
  <c r="D27" i="2"/>
  <c r="F27" i="2"/>
  <c r="D28" i="2"/>
  <c r="F28" i="2"/>
  <c r="D29" i="2"/>
  <c r="D30" i="2"/>
  <c r="F29" i="2"/>
  <c r="D31" i="2"/>
  <c r="F30" i="2"/>
  <c r="D32" i="2"/>
  <c r="F31" i="2"/>
  <c r="F32" i="2"/>
  <c r="D33" i="2"/>
  <c r="D34" i="2"/>
  <c r="F33" i="2"/>
  <c r="F34" i="2"/>
  <c r="D35" i="2"/>
  <c r="F35" i="2"/>
  <c r="D36" i="2"/>
  <c r="F36" i="2"/>
  <c r="D37" i="2"/>
  <c r="F37" i="2"/>
  <c r="D38" i="2"/>
  <c r="F38" i="2"/>
  <c r="D39" i="2"/>
  <c r="F39" i="2"/>
  <c r="D40" i="2"/>
  <c r="D41" i="2"/>
  <c r="F41" i="2"/>
  <c r="F40" i="2"/>
</calcChain>
</file>

<file path=xl/sharedStrings.xml><?xml version="1.0" encoding="utf-8"?>
<sst xmlns="http://schemas.openxmlformats.org/spreadsheetml/2006/main" count="51" uniqueCount="37">
  <si>
    <t>Age</t>
  </si>
  <si>
    <t>Salary</t>
  </si>
  <si>
    <t>Investment</t>
  </si>
  <si>
    <t>Ratio</t>
  </si>
  <si>
    <t>Goals</t>
  </si>
  <si>
    <t>Growth rate</t>
  </si>
  <si>
    <t>Fidelity</t>
  </si>
  <si>
    <t>Savings rate:</t>
  </si>
  <si>
    <t>Raise rate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</si>
  <si>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</si>
  <si>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</si>
  <si>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</si>
  <si>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</si>
  <si>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</si>
  <si>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</si>
  <si>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</si>
  <si>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</si>
  <si>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</si>
  <si>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</si>
  <si>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</si>
  <si>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</si>
  <si>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197ba431-e997-45fd-9f52-5d76db2e156c</t>
  </si>
  <si>
    <t>CB_Block_0</t>
  </si>
  <si>
    <t>Decisioneering:7.0.0.0</t>
  </si>
  <si>
    <t>c3c736ce-c357-47c9-bb18-1af7a5df3d2c</t>
  </si>
  <si>
    <t>Salary Raise rate:</t>
  </si>
  <si>
    <t>Investment Growth rate:</t>
  </si>
  <si>
    <t>Uniform[0,.06]</t>
  </si>
  <si>
    <t>Normal(.06,.06)</t>
  </si>
  <si>
    <t>Probability Assumptions:</t>
  </si>
  <si>
    <t>CB_Block_7.0.0.0:1</t>
  </si>
  <si>
    <t>Original</t>
  </si>
  <si>
    <t>Revised</t>
  </si>
  <si>
    <t>㜸〱敤㕣㕢㙣ㅣ㔷ㄹ摥ㄹ敦慣㜷搶㜶散挶改㈵㙤㈹敥㤵㠲愳㙤㥣㈶戴愵㠴搴㤷㌸㐹㥢㡢ㅢ㍢㘹慢㔲戶攳摤㌳昶㈴㍢㌳敥捣慣ㄳ㤷〲攱㕡ち㔴愸㐵㠸戶ㄴ愸㉡㔴挱ぢ㔲㜹㐰㉤㤷〷㈴㈴㄰㉡㠸㠷ち〹㈴愴㔲㈱㜸〰愱㐸〸愹て㤵捡昷㥤㤹搹㥤摤昵㡥摤㙤ぢ㉥昲㈴晢攷捣戹㥦昳㕦捦晦㥦㐹㐶挹㘴㌲㙦攰攱扦㝣戲㑣㕣㍥扢攲〷挲㉥㑥扡搵慡㈸〷㤶敢昸挵㜱捦㌳㔶づ㕢㝥搰㠳ち戹㤲㠵㜲㕦㉢昹搶㠳㈲㕦㕡ㄶ㥥㡦㑡㕡㈶㤳捦敢㉡捡搹〹㝦㐳昱㡢捥㔶晤㔹㠰戹挹㠹㘳昳愷搰敢㙣攰㝡㘲挷挸挹戰敤摥戱戱攲㔸㜱昷搸捥㥤挵㥤㍢㐶㈶㙢搵愰收㠹扤㡥愸〵㥥㔱摤㌱㌲㔳㥢慦㕡攵㍢挴捡㥣㝢㕡㌸㝢挵晣捥ㅢ攷㡤摤㌷㡦敤摥戳挷扣攵㤶㥢晢㌱㜴收攸攴挴㡣㈷㑣晦㙤敡㔳攳㤴㜷㑦㠹戲挵戵〹攱㔹捥㐲㜱㜲〲㝦ㄳ昳挷摢㑤挵搹㐵㈱〲づ㉤㍣攱㤴㠵慦愳㘱㥦㍤敥晢㌵㝢㠹㥢愷摢搳㔸㙡搹昰〳捤㥥ㄴ搵慡㙥挷扤收敤㘳搸扢慡戱搲㙦捦ち挷户〲㙢搹ち㔶㜲昶ㅣ㍡慡っ搸㈷㝣㜱摣㜰ㄶ挴㔱挳ㄶ㥡㝤愰㘶㔵戲攱㤳改㜹㕦摣㐵㜲㘲㜲昹挵㜱摦㥥㕣㌴㍣㌹㈳㥦ㅢ㤳㔲㜷摡㉢㌷搷扤扡㜳扦㥣扡ㅣ㠱㝤㕥摢戹ㅥ㑡㑥ㅡ㕥扤收㘸攷㥡搱攲㥢㘷㜰㐳攷晡㠹㍤㙡㙥昳晥捥㙤攴㔶㌶搷㔶晡㈲晡㤶㍢㡡挵攸㌹㠲㕥㠲㍣〱ㄱ愸ㄷ〸晡〸晡〱㤴散扦挰㈵挹㠶㉣㔲㑢㠶㕡㥡㔷㑢㘵戵㔴㔱㑢㐲㉤㤹㙡㘹㐱㉤㉤慡㈵㑢㉤㥤㔲㑢愷㔱㈷㝥昲扤扤㙡昴摣晤搲ㅦ晦晤散扤晢愷㥦㜵扦㝥晤ㄳ㥦㝣戴扦㝦ぢ㉡摤ㄹ㑤㙡捡㌳捥㠰搴ㅡ㔴扣慢〸㥥㔸て㔷㠰㈹捣㍤收㑤收搸㔸㘵捦㑥攳㐶㐳攳戲㔲㤰摦㐴㈸㐳愸摢㙦摥㘵㌹ㄵ昷㡣挴摤攵ㄳ㠶㉦ㅡㅢ㌷ㅡ㤵㑤戸㌵愷攲㕦戶㝡攱㙣㘰〴攲搲搶戲㐶㈷㙤捤㘶挱㔶挲㤷攳㕤搱摡散愴㔱慤㠹昱戳㔶㔸晣㥥㤶㘲㝢挶㜳攷㍢㤷㑥㝢攲㠱㝡㘹摢㡣挶㈱搴㤶㘵摦㙤慢っ㡢挲㜹㡤㑣㉥扡扥㜰攴昴㐶敤ㄹ慢㝣㕡㜸戳㠲㈲㔱㔴攴㔲㉦㘴㔱挴昵愳挷ㅣ㉣ㄴ摣㕡戹㉡㤹㙢敥㍦ㅢ㠰㤹㐵〵昳㕤ㄲ㕥戰㌲㘷捣㔷挵㐵㑤㔵挲㌱㔱戰扤㈹㝢摡㉤搷晣㐹搷〹㍣户摡㕣㌲㕥㔹㌶㈰㘹㉡㐷摣㡡挸㘶㌳㔲㈸㐰攰昶昴㈸㑡收〳㥤㜹㐱㈲㈲㠱㘲㌲昲㈵捤㘴㔷㍣㡥搵㘱ㄵ㔵㐱㥡㔴慦㔹愳㌳捥㔷捡㤸ㄴづ㑣慣㠹晡㠳㠳㕥扦㐶户㜵捣扤戳㤵㔵㜵㌸㕡晤晥㘵攱〴〷つ愷㔲ㄵ㕥慡昶㔳㌸㈳㝤㄰㐰㍢て㠱搰㜱昷愸敡㤴戳捡㡡㜶挶慡〴㡢戹㐵㘱㉤㉣〶挸㠳㠶捣攷戹戵㙤㡦㝥〱戲昴慤〴挳〰㠵㐲㈶户㡤㤵㜲〵㍣ㄹ㡤搲㈹㠵㤷㥢〴㌹摢㌵昱㜲扦㌹㙤㔵〳ㄱち攵㐱ㄳㄸ〹戵㥡㐴摦〰㐹搴㌳捡愱挲搸㘶㑥㠲㑡つ换〹㔶ㅡ㝣摢挶㈵㈱ㄱ㙤捡㠲つ㈷ぢ㈸ち㥡攵㐱ち慦㠱㘸㕡愴㐱㝡攵〴ㄱ㤱つ㔲㌴㍢㝡㙥㈶㌲搶㑦㤱ㄱ愸㥦㈴㐲搶摥搹㔹㐶㤰搸摢㠹㤴㡤㍡昲攳愶㌴㕢捤㤶て愵搹㠵搸㌸晤㈲㠲㡢〹㉥㈱搸づ愰晣ㄵㄲ㡥㔲づ改收㐷扦っ敦晡攵〴敦〱㠰㝣搲㈹㜳㈲㔱㐵ㅢ㙡㍤㜶㈴敢つ挰㑥㤶㐶㜱㈸㡡㘸ㄹ搷敤捣〱㕢㈲㍡戲㍡㌷㠶慥捤㑡ㅤ㝢㕤㘷摡㑣㉥㠷ㄴ㤹㔲㌵戹搶㌵慡㈶㌷㠲㔵扢搴㕢敦㐵㔳㝤㠴攰㑡㠰㔰戱搰搸㕤㥦㌵㑦㜳昲㕤㘱ㄲ㠵㠶㔰㤷捡㍤㈲㘲㥡晦㈹〲慥敤攸戲㘹㍦搳ㄴㅣ㌵摦昵昶昳㡥捥扣ㅤ㈱扤㐵㘷㙥敡ㅣ晡㡡摥愴〵㝤ㄵ搸㑢昹㔳㐷晤㜲つ㡡昵㙢〹慥〳㘸搱㉦㍣㜹扦㔹㉦㠱㌴㠹敤〴收戶搲攳㈲㉤摣戹㤵㈵㈱戵㑦扦㌹㘷㜸ぢ㈲㠰昷攲搰ㄴ散㘰搷昳㐴ㄵ〷摡㡡捣攰搹攵攲收㑣㝦摡㜳㙤收㙦摡挷晥扢㐲㌱㘴戳㙡㑦愶挵㍥㑥戱㌳ㄳ晥愶〴攵㔰晦摥搸㔹㐸㈴ㅡ㌵㤳ㄷ摢愵㥦㉤㌷㈵㐹ㄷ㤲攴㝡㙣慢晥㝥〰㐸〹攵昷ㅤ㈵捡㈸慢敤㤰搵㥡慤㔵㝡昷㔲㑥㈶㉤晥挳㌶㌹搲ㄷ㍡㙢㈷攰㍢昰〷散㔹换慥ぢ㡢㍥㝢㐶㜸㘵昸ㄵ慣慡㈸㠴㉥㔹㡡㥡㑤㔹昱㉥㤱ㄵ㍤㍤㙤㘷改ㄴ摦㥡愴㤳ㄶ㈹㤱捡敤愹㠵㈹攷昰〶㔱搱〵㐹愱㤲攲ㄶ慡㑢㈰㔲ㅥ敢㙥㡡㤸㉥㐴㑣ㄱㅢ愷摦㐰戰㤳㘰っ㐰晢㉤㈴捤㝡㌷㥥愱戰摥㘵扡戳㑢愵㑣㥥㘸㤰敥挱摦㜴ㄴ㔶扢㌹捣ㅥ㠲て〲戴㤸㍦㜴㍥愶㄰愲㐴㜹㠲㄰㘹㉤改收㐹㑢㥣㈱つ㙣㌱ㄱ㔴㥡慣昹㠱㙢㌳慡㌴㘰㑥戹㐷摤㘰捡昲㤷㄰㠵ㅡ㌶愳挴㕤㡢挲〱㜵㜹戰㝤㕡昲摣愵㈵㔱搱捤㔹户〶搱㜶㘸㙡㈳ㅣ捡戱㍥搸㤲昲㕣慥㉡㜸扡㍢ㅢ愳ぢ㐵㥥㠸攱㙢愵㈷㜶㕤㥥㙦ㅥ晡〶ㅢ㍢㍡㘷〵㔵搱㘷㠶㑣挷㜴摥挴㉥㈲㙡㔰改㌵攷ㄶ㍤㈱愶〶捣〳㥥㔵愹㕡㡥㈰㌲㘰㘳㌲㔰㜷㔸㉣㈰㐲㌰攳㌲晥攷㍡〳收㥣㘷㌸晥㤲挱㘰攲捡搶愶㌷ㄹㄲ搱捣〹换昱㌱㡣挴㈲搳㠳收散愲㝢〶搱摡㥡敤ㅣ㌰㤶晣つ㠱ㄵㄲ㝤昸㐸搴㈸慡愲慡㑡㕥捤㜷㡢ㅦㅥ挸㌳㤹㕤昸㘵〹㈴慥㌲ㅡ晤攵㈹摡㥢㜶㝤ㄴ㥦愱㥤捥㌹昵㈳㜲㔴捦散㐹㤵挲攴㔴晤㘶戶戹〵攰昶〳㈷づ㌵愲㜲㙦㈹㕥慤搱挳㥦㈲攳㈵㔹搴㠳㈰昴捦㙤〹㐹㠵㜹愴ㅣ㜰㈰㌰捥户㔶昲㉢㤸戲づ愹㙦㑢㈳㌹㡤㈸㔲扦㜹搸㤸ㄷ㔵挴愲㙤㈳搸ㄲ扥搰㡣戵㡤慡ㅦ㤵㑤扡戶㙤㤰戴㐸㤶戳㘵㠳ㄴ㍣㕥ぢ摣㈳㤶愳㥢〰㤲晥愲㉣攳㉣戲㡣戳㌲慢摦㍣捥戰愰㑣戳㉦㜷挱昰慣㘰搱戶捡㜹扥㌰㜴户㈱㘸ㄲ㑣㑥挹ㅢ㍦戱捣ㄸ㘹戱收㑦挰㘴昳㡢㐰㜷ㄱ㜲㤴㕢㐷昴㠳㜲㔵㈵㠷㍦㑡㤷㡥㈵〸ㄸ改㈵搵㙦㐵㙦㥡扣ㄹ〱㤱㈳㥦昳昱晤㡢昳㥦㐲㑥攸㤷㈳搶㔳㐸〴ㅥ挱㠴㤰愷㝢㍢㘷㥥㜰慣〰搸㈳挶愶慤㘰捡〷捡〱㤰㤴挷摢㑢㈵㔶ㄳ㡤㐶敢㕡攱扤敤㐵㑤㙡攲㡡昶昲愴摥戸㘶㤵攲㔰愳㈴ㄴ挹㕡㤵愴㘶㔹㘵㡥ㅢ㐹搵㈸㔲㜱挷摡㐶㐹㜳㥢㌶昶㥤㔲攴㉤㈸㈶㐹㌳ㄹ㝤慦㈴ㄴ〴㜹㐹ㅤ搰㔱昴搷愷㤳㐷㈲㕡㐳ㅢ愰㐰㍤ㄵ收つ㐴攱挰㐳戸㜲㔲ㄱ㠵攸つ晣扤㈵㑡ㅥ慢〵㑤㈵挶搹攱愸㘴扣㕡㍤收挰㑡㈸ㅢ㕥㘵㠳戰㌴搶ㄶ㙡ㄸ挹㥤摤㙡晦㜰㝢ㄳ㡣ㄸ戱㈱㐳㈲㈹㝥㘰戰㈱㤸㉢ㄱ㑤愵㜵㌶挰慤慥㘷攷昹㜶㐴ㄸ㡥挴挰㙣㔰㤹ㄲ换搲っ㙢㔸昲挳戲㐱晤戴㈸攵愸㙥㡥捦晢㔰改〱攵㜸㤴㤲っ慥㥢挷改㤶挲〵〶㠸摤㈸㌵㔳づ㄰搶慤㜷挰㤳挱挶挱づ㜶㈴っ㥢搰㍡愳〴捤愵㄰㙥昳㈲挸㍢㕤㘲ㄴ㠲搴㤴捦㍦昷㈹㑦㍤挹攷晢晢㌲㜱㈲㘲㈲㠶扡㔲慣〷㈰㌷ㄹ㤵㈴ㄷつ挷挱昲㔰戲㐹愱搵ㅦ攷搱挴ㄸ愰挹攷〵戸挱挳㌸搶㈰搹愶㡡㍢㙥㠱〵㙤㕡㕤搹㘲ㅥ㜲捡搵㕡㐵㐸㔵ㅣ换㙡愹㤱㌷〴扥攴昵扦㤰㥢㔲昶㈵摡㤴㐳㌸㑡㜱挹㐴㔲昷㜶户晥ㄱ㌴㤷㐲づ㝤㠴戲㡤挱挷ㄴ户㥣っ㠶戵摤㔱愰㝤戸戵㜱㜹㐱㕥㥣㠳㐸㙢换愲㉣㍢㡣扢㜸昵〸戲攴戶㐴戵挳敥㘱㤷㌶㝢㈲敢愰ㄵ㘶㙤〸ㅣ㘱㥤愱挰换攵㘰㡣㜴挹ㅤ散㈴㜳㍥㡡散㥥晦㤴㝣捤㥣摦ㄷㄹㅦち攳扢㍣〵㘵戰慢㘰㈴ㅡ摣㙡挳敡㔶ㄸ昹愵攵慤摦〶愰㌰〴㑣㠳ㄶ㌵㐳〳㘷〲改戵つㅣ〶㈳㔳愲愳挹㐰㉡㘳㤴挳㜰搸〳㘹攰㈶ㅥ愴攷㕣㈸愱㘰㥢扣ㄴㄶ摦㑢ㅣ戵㜱〴㜲扤㡢㕡㌲㘷㡣〰㔷㕦㥣敤㉤搹攳㤵ち捤㕤昸攷㌶〴㔶㜱㙤㈳㌴㐷户戵㕣挸㤲㙢愲㝤㜷㜵㑢㐱㜴㔱㜰搷㔴昱愰ㄱ㤴ㄷ㘷㠳㤵昰搲㔶户㈴愱晤っ晥㠸㔵㐷愷捤㥣㜵㜸〹㜵㤹㝢㕦㌸敤戸㘷ㅣ㌹㉦捤攷㡤㍦㕡戱㝡㙦㉦㈷㔹挸扣㠱㍦昲㔱㌳摡㑦搱攳㝡愶捤づㅡづㄲ昶㈳㥦㔰ㅡ㡣㈰㥤㐲㈷戰摤敢㌷〶㐸㈷摢㕡攸㐴ち㠲㑤㐲㜱ㄶ摥㌶㐲㔱㝥〲戴㤲㔸挲㈳㌹昶晣㌹戰扥昲㘳攴㄰攱㜸㡦挴㠸㜶㈵㔲㈹愸㤳㠲㍣扡摥挱换㈰晦㍦㔸㡡戹㜹㔵㜶晡㉦㌰戳昲㘲㉢㡡慥㈰㡡㕥㘸㐷ㄱ〳戱㙦㉡攴捤搹㙦ㅥ㌵摦昱㙢扤晦挳愳收敤挰㌰ㅦ㘹㡤㈱愸挶㘰㝣摤ㄸ攸㘹㌳〶慥㐵戱㌴〶敥㘰ㅢ挶敢㐳㘳㈰昲㜶ㅣ㐱挶摡挶〰愳㜸㈹㈶㕦㈲愸㥡㜰㘰昰慣㜵㤱㑤㑦搸㐱㕣慦ㄵ㍥㈲昷㔰㑦晥㈴㝣㑦ㄷ户㘷捦ㄸ㥥㘱㙦㤷昹〷㍣〱戵攵捤攱扥戶㙣挲ㄶ㤷慥㕡㈲ㅢ慤攲㤵㠸晤改㥢㥥㤳昵摤㔲〷愶挲㈷㜴搴㉢㜹㈵昷ㄶ㝣㈲ち㑦〸㤹㡦㙦晢挱㠱㍦㍦昸戹㝤扣㤷ㄶ搱慡挶㐰㜰㌷挱㜹㕡づ〸摦㈶慥㠴㕣挸捦㙦㡥攰㐳㈴㙢愹㉡㈶っ㑦摡㍢扥㙥挷挹㤰昰ㄲ㠴ㄹㄲ摦㐶㌰㈶㜱挳㈱㌴㈶㡢㉤㡥㑤昹昹㤲㜴〶ㄶㄳㄳ㤷摥扢㌸㐰愸㜴㔴㔹㕤摡㤵摡て愱㜴摥攴㐴㥡敤㐱㥥㉦昹㈸捡昳慤㕡㙤て戵㥡㌴ㄳ㤵㔱搴㠸愵ㄴ㈲つ愴㤰攴㤱㠵愱㝦㈹愵㘶㤰搰㡡〰㈹㌱戴搶㘰㉥㑦晥㥢㐲㐰搴慦昷㜵昹愹ち㜶ㄱ㔸㡣扤敥摤㥥㕤㘹㜵挶慡㠹㐱㔹㜹晡戸ㄳ〹㜹㑣㘱〶愳戴㌲昷㌸ㄲ昱愳㡤㈱戵㙥挷ㄳ〷ㄹ戰挳㄰㕢挸搸㥡㑤慦㕡挱摥敦搴㜰挷〳㝡㈶㈷ㄵ㠶戳㤵搹㌸㝡捡㘸㕣㔸戵㄰㘶ㄱづ㠶挹㝡愳扥愸〸㍡换搹㡥昳㈷挲㝣晣ㅥ㠸攵愳㡤慥㉦㙣㉤愱㡥㜳㝡戱㐰晥㘰㝦㕤㤱挲搸ㄸ㤵ㅣ〳〹扢慥㕡昹昰ㄲ昸㉣㥡㐸㝢㕥搱ㅢ㐹㡥愵㈸㡣㐶挷㥣搵愳戶改㝦挶愹㈵㘷捤戱㌶〳搶㑤晡晦㈴㌲搶搴晦ち愳㙣ㄲ㘵㜷㐵〹扥㘸㡣㤴慣ㄹ㥣攱㡥挰㠷㡤㌰㡤㍣〲敢㌲挹攰㜶㤸㥡挵㈷慡㘱戱㤴攰昰㜰㘵㕢㉦㐱搴摢搲戶敤敢㈸〰ㄹ〵搲扥〷ㄱ搴戱㍤㈷摤㝥㡥捤摤㠳散㙤㐷慣戲攷晡慥ㄹ㡣捣㈲扣㍢挲㉦捣㑣搸㍣攳捡㜳慤㐲敤㙡散㐴晦扤㘸㜳昴ㄸ〴昶㔱ㄱ扣㕤㔱㐷挶㄰搶ㄷ戳攰搷㐶㐳㠹㐰ㄲ戵㠳㝦㠱㜹㘷捤愸攲〳搵㘳昰㙡〶捣摡㄰捡㉥昴㉤户摥挵攰搶攱㌶搶ㅤ昰晣㠸㙡ㄱ㘱㌰戹㠴㝢敦攳扥戶敥㐱㜳摤㘸㙤㍥㙢㜶攷㕤㉢㘸摦〵㑥搷㌷㑡㌳挹㜰㑣㝥㜷㕣搰敦㈳㐴㥣㠷摥搱昵扢㘲搹摢㌰攸㍣晡㙣㥢㉥慦搱㉡ㅣ㘵敢㠸㜳㝦っ㑤㤵摢〸昰搳㑢㔱㠲㉦ち晤㜹户㌲昱っ㤶㐵〶㐰㍡㤳㌳〰㍡㔳昵户㔷愳㙡㠵㐷ぢ㔲㘱㐱昹ㄶ捡戹㑢攱㙡㉢捣挳㔱㐳ㅥ㈱㤰搶〵㐰晣㈸㍣㐲挸昱㥦㐲㠳晡昸ぢ挸敤㍣晥ㄳ慢㡥㑦攵㉦搷㤷散㝦㈸㔶ㅥ晡㈹ㄴ敢愷〹慡〴㌶挰㔰慣㐳〶㈹ㄶ㈹㙢㜲㘱㄰攱挵㝤㐸攳昹㕤昴敦㉢晢㝥昳ㄲ㥦㝦散㔳愴㈰㐴㔱昳㉡㈸〸攵㉡ㅥ㑢慥㘲〹戹㥤㔷昱搵搵㔶㌱㐴ㄹ挹㤹攸ㅥ挰㐰㡦㐲㕡㤱慢昲㤱攰㠶昲愷㐸㠴㈲搱㌴㡢㈱㈲㔶戶慤㈱㠱戶摣㜹搹㜶ㄹ㠹戸敤㔰扣㍤ㅡ㜷㈴攵㕢ㅥ㘹㈸昱敥㈳摤㌷戹搰晦㥡ぢ搵㘳摥㡥ㅣ慦ㅢ㐲㐸㘰㙤晣㌸戶愳㙣捦㜵ㄹ搴㔷ㅥ㠹㌱㜴昰㘰晣愱㤴ㅡ㠵㤹㐰㈱愱㘹㑡㡡攲㐶㉡㕦㡣㉢㍦晦愳㠶㤷ㄴ〵㜸㐰㐶㘱㘵㔲㥥慣晣㜰㕣㜹ㄷ㍥挲㤲㜵㌲扣㌴挰攷㤵戸㌲㈹㔴㔶晥㐲㕣昹敦扢戶搷㉢挷〴ㄹ昶慣㤱㕡㔲㡣㕥㜹っ㐸㝣㤰捤搳戵㘶㔲㤱昶㤹㘱㌶㐵愸㡣ㄶ㔷愵㉡敤挷晤てて㥦㐴ㅦ挶㜵㈶摣晡㠰戴つ晦㘷㠴㐳戸收㌴㘵〴〶扥㜸㕥㐶㝣搹搳攵ㅢㅢ攷捣㘳ㅥ㌲㝡捤㐳㍥づ㔷㤵つ㐵㈲戰ぢ戲攱晥慥攱㠷㑦戱㈱ㅢ晢ㄱ挷挵㔴㕥ㅢ改㑥㡢挸㔸㑡㔶昹㕣㡣搹捣戹〶捤攸㥦〰㜲㈰㉦〱㤹搰㍦〹ㄸ挶㕥戶㌱㘳㠸㠲㐰㜲昹㌹㈴昴㑦ㄳ㝣〶愰愰㤰敢㐹〷戹捦〲っ挶晦㉦挵挸戲㜴㥣愸捡㐳昱㘰㐹㌲搲㍦捦〶㕦〰攸㠱挷㔶㠹㠸戰愰㍦㡣㥣攴愰㤴㈰㜲搰㐷㔸昰㈵㠲㉦〳ㄴ㌴㑥㜶摤扢挶㌵㜵愹挲扥㠲愶ち户㐲ち戴㐷愳〴㕦戴㜳〰户㜶㌶㥡㜹㈶㡥扦攳㐷㜴戳改㠳晤晤昸〰㝦㠵㡢敥挱晦㍦愲㐹ぢ㍦慢㝥愸扢扥挸〴ㅡ攷挳㥦㠷捤㝥ぢ晤㜰㕤つ㘳㤳㍤㝥ㄸ扦扣㥡㔳㍥㡤㝦捦攱愷㍣㠰ㄱ㌸ち㔵㙥ㅥ晥ㄶ搲㠰㉣㔸㡡ち愸扢昴挷〰ㄴ攲㤸㜸搲ㅦ攷ㅢ㔱换晥昵慦㐵〹扥㈸挴敢㌹㈶慡㔱昳㜸㐰攲㕡ㄶ㥣㙥ㄹ㤰昸㤷〵愷㤲〳㝥〳戹㡡㐴ㄶㄲ捤敡㠹㐸换㌲昷㐹㠰㠱㥥㐱捥㡤敡㑥㍤慢㤴敦慦摣㝦晦㙢㠳搹㤱㑢戳㜷摦搶晦攴㉢扦㝥昵昱㤷㍦扡昷㙦慦㍦晤昴换㝦㜹晣愵搷㝦㍡扦昷㤷捦㍥晢㡢摢扦昳搲慢㕢捤㘷搴ㅦ扤㜶昸㤹㠷挶㑥㍦昴㠰㜹攲〳〷ㅥ扡攷搴㥤㘳㌳ㄷ㡣昶昴昴昶扥㙦昸㔷㤷㕣㍦㜴敥㠱ㄷ㤴㥦晦攱㘲㐷㤱换攵㠰〲㈰㝥㠶戸㙣㌹㡤㙦㈲㠱㘹㜰挶敦攸㌴戸摣㜳昸㈹㤵㘸愳㈶昰㤲㠷㜳㠳ㄳ㤰〵攵收㠲扥晦〰ㄷ㠱戳〶</t>
  </si>
  <si>
    <t>㜸〱敤㕣㕢㙣ㅣ㔷ㄹ摥ㄹ敦慣㜷搶㜶散挶改㈵㘹摡扡昷㡢愳㙤㥣㈶戴愵㠴搴㤷㕣㥢㡢ㄳ㍢㈹㔵㈹摢昱敥ㄹ㝢㤲㥤㔹㜷㘶搶㠹㑢㠱ㄴ㑡㑢戹〸戵㍣㐰㑢㠱慡㐲ㄵ扣㈰戵て㔵ぢ攵〱〹〱㐲㉤攲愱㐲㐲〸愹㔴〸ㅥ㐰㈸ㄲ㉦ㄵ慡㈸摦㜷㘶㘶㜷㜶搷㍢㜶户㉤㌸挸㤳散㥦㌳攷㝥捥㝦㍤晦㝦㈶㈹㈵㤵㑡扤㡢㠷晦昲㐹㌳戱㜹㙡搱昳㠵㥤ㅦ慦㤴换愲攸㕢ㄵ挷换㡦扡慥戱㜸搰昲晣㉥㔴挸ㄴ㉣㤴㝢㕡挱戳ㅥㄴ搹挲㠲㜰㍤㔴搲㔲愹㙣㔶㔷㔱捥㑥昸ㅢ㠸㕥㜴戶敡㑤〳㑣㡦㡦ㅤ㤹㌹㠹㕥愷晣㡡㉢戶っ㥤〸摡敥ㅣㄹ挹㡦攴户㡦㙣摤㥡摦扡㘵㘸扣㕡昶慢慥搸改㠸慡敦ㅡ攵㉤㐳㤳搵㤹戲㔵扣㑢㉣㑥㔷㑥〹㘷愷㤸搹㝡换㡣戱晤戶㤱敤㍢㜶㤸户摦㝥㕢㉦㠶㑥ㅤㅥㅦ㥢㜴㠵改㝤㐰㝤㙡㥣昲昶〹㔱戴戸㌶㈱㕣换㤹捤㡦㡦攱㙦㙣晥㜸扢㌵㍦㌵㈷㠴捦愱㠵㉢㥣愲昰㜴㌴散戱㐷㍤慦㙡捦㜳昳㜴㝢て㤶㕡㌴㍣㕦戳挷㐵戹慣摢㔱慦㔹晢〸昶慥㙣㉣昶摡㔳挲昱㉣摦㕡戰晣挵㡣㍤㡤㡥㑡㝤昶㜱㑦ㅣ㌳㥣㔹㜱搸戰㠵㘶敦慤㕡愵㜴昰愴扡慥㡦扡㠸㑦㑣㉥㍦㍦敡搹攳㜳㠶㉢㘷攴㜱㘳ㄲ敡敥㜱㡢㡤㜵慦㙥摦㉦愷㉥㐷㘰㥦搷戶慦㠷㤲ㄳ㠶㕢慢㌹摣扥㘶戸昸挶ㄹ摣摣扥㝥㙣㡦ㅡ摢摣搸扥㡤摣捡挶摡㑡㑦㐸摦㜲㐷戱ㄸ㍤㐳搰㑤㤰㈵㈰〲昵ㅣ㐱て㐱㉦㠰㤲晥㈷戸㈴摥㤰㐵㙡挱㔰ぢ㌳㙡愱愸ㄶ㑡㙡㐱愸〵㔳㉤捣慡㠵㌹戵㘰愹㠵㤳㙡攱ㄴ敡㐴㑦戶扢㕢つ㥦㉤㥢摦摡昴敦㝢摥㍤昰攲攱㕦捣㙤晣挳㉢晦敡㕤㠷㑡㐷挳㐹㑤戸挶㘹㤰㕡㥤㡡户攵挱ㄳ㉢攱ち㌰㠵戹挳扣搵ㅣㄹ㈹敤搸㙡摣㘲㘸㕣㔶〲昲ㅢ〸㘵〰㜵㝢捤扢㉤愷㔴㌹㉤㜱户㜹捣昰㐴㝤攳㠶挳戲戱㑡搵㈹㜹㤷㉥㕤㌸攵ㅢ扥搸搴㕣㔶敦愴愵搹ㄴ搸㑡㜸㜲扣换㥢㥢㥤㌰捡㔵㌱㝡挶ち㡡㉦㙢㉡戶㈷摤捡㑣晢搲㍤慥㜸愰㔶摡㌲愳㔱〸戵〵搹㜷换㉡㠳愲㘰㕥㐳攳㜳ㄵ㑦㌸㜲㝡挳昶愴㔵㍣㈵摣㈹㐱㤱㈸㑡㜲愹ㄷ戲㈸攴晡攱㈳づㄶち㙥㉤㕤ㄵ捦㌵㜷㥦昱挱捣愲㠴昹捥ぢ搷㕦㥣㌶㘶捡攲愲㠶㉡挱㤸㈸搸搸㤰扤愷㔲慣㝡攳ㄵ挷㜷㉢攵挶㤲搱搲㠲〱㐹㔳㍡㔴㈹㠹㜴㍡㈵㠵〲〴㙥㔷㤷愲愴㙥㙡捦ぢㄲㄱ㌱ㄴ㤳㤱㉦㘹㈴扢晣㌱慣づ慢㈸ぢ搲愴㝡捤㌲㥤㜱扥㔲挶㈴㜰㘰㙣㑤搴ㅦㅣ昴㠶㘵扡慤㘱敥挳慤慣慡㠳攱敡㜷㉦〸挷摦㘷㌸愵戲㜰ㄳ戵㥦挲ㄹ改晤〰摡㌹〸㠴戶扢㐷㔵愷㥣㔱ㄶ戵搳㔶挹㥦换捣〹㙢㜶捥㐷ㅥ㌴㘴㌶换慤㙤㜹昴ぢ㤰愵慦㈷ㄸ〴挸攵㔲㤹つ慣㤴挹攱㐹㘹㤴㑥〹扣摣㈰挸搹慥㠱㤷㝢捤㍤㔶搹ㄷ㠱㔰敥㌷㠱㤱㐰慢㐹昴昵㤱㐴㕤愳ㄸ㈸㡣つ收㌸愸搴戰ㅣ㝦戱捥户㉤㕣ㄲ㄰搱㥡㉣㔸㜵戲㠰愲愰㔱ㅥ㈴昰ㅡ㠸愶㐹ㅡ㈴㔷㡥ㄱㄱ搹㈰㐱戳愳攷㐶㈲㘳晤〴ㄹ㠱晡㜱㈲㘴敤慤敤㘵〴㠹扤㤵㐸搹愸㉤㍦慥㐹戳愵㙣昹㐰㥡㕤㠸㡤搳㉦㈲戸㤸攰ㄲ㠲㡤〰捡㕦㈰攱㈸攵㤰㙥㝣昴㑢昱慥㙦㈶戸っ〰昲㐹愷捣〹㐵ㄵ㙤愸㤵搸㤱慣搷〷㍢㔹ㅡ挵㠱㈸愲㘵㕣戳㌳晢㙣㠹攸搰敡㕣ㅤ扡㌶㉤㜵散㜵敤㘹㌳扥ㅣ㔲㘴㐲搵昸㕡㤷愹ㅡ摦〸㔶敤㔰㙦㕤㠱愶晡㄰挱㤵〰㠱㘲愱戱扢㌲㙢㥥收攴㜹㘱ㄲ〵㠶㔰㠷捡㍤㈴㘲㥡晦〹〲慥攵攸戲㘶㍦搳ㄴㅣ㌶捦㝢晢㜹㑢㝢摥づ㤱摥愴㌳搷㜴づ㝤㐵敦搱㠲扥ち散愵晣戱慤㝥戹〶挵晡戵〴搷〱㌴改ㄷ㥥扣摦慢㤷㐰㥡挴㜶っ㜳敢改㜱㤱ㄶ敥昴攲扣㤰摡愷搷㥣㌶摣㔹攱挳㝢戱㝦〲㜶㜰挵㜵㐵ㄹ〷摡㤲捣攰搹攵攲挶㑣㙦㡦㕢戱㤹扦㘶ㅦ㝢攷㠵㘲㐸愷搵慥㔴㤳㝤㥣㘰㘷挶晣㑤㌱捡愱晥扤愵扤㤰㠸㌵㙡㈴㉦戶㑢㍥㕢慥㐹㤲づ㈴挹つ搸㔶晤㐶〰㐸〹攵㜷㙤㈵捡㌰慢㙤㤱搵ㅡ慤㔵㝡昷ㄲ㑥㈶㑤晥挳ㄶ㌹搲ㄳ㌸㙢挷攰㍢昰晡散㈹换慥〹㡢ㅥ㝢㔲戸㐵昸ㄵ慣戲挸〵㉥㔹㡡㥡㌵㔹㜱㥥挸㡡慥慥㤶戳㜴㠲㙦㑤搲㐹㤳㤴㐸攴昶挴挲㠴㜳㜸㥤愸攸㠲愴㔰㐹㜰ぢ搵㈴㄰㈹㡦㜵搷㐴㑣〷㈲㈶㡦㡤搳㙦㈶搸㑡㌰〲愰晤〶㤲㘶愵ㅢ捦㔰㔸昷〲摤搹㠵㐲㉡㑢㌴㐸昷攰敢㙤㠵搵㜶づ戳㠳攰㈳〰㑤收て㥤㡦〹㠴㈸㔱ㅥ㈳㐴㕡㑢扡㜹挲ㄲ愷㐹〳敢㑣〴㤵挶慢㥥㕦戱ㄹ㔵敡㌳㈷㉡㠷㉢晥㠴攵捤㈳ち㌵㘸㠶㠹扢攷㠴〳敡㜲㘱晢㌴攵㔵收攷㐵㐹㌷愷㉡㔵㠸戶晤ㄳ慢攱㔰㡥昵挱㤶㤴攷㜲㔵挱搳搹搹ㄸ㕤㈸昲㐴っ㕦㉢㍤戱㉢昲㝣昳搰搷㕦摦搱㘹换㉦㡢ㅥ㌳㘰㍡愶戳㈶㜶ㄱ㔱㠳㔲户㌹㍤攷ち㌱搱㘷敥㜵慤㔲搹㜲〴㤱〱ㅢ㤳㠱扡㠳㘲ㄶㄱ㠲挹ち攳㝦ㄵ愷捦㥣㜶つ挷㥢㌷ㄸ㑣㕣㕣摦昰㈶㐳㈲㥡㌹㘶㌹ㅥ㠶㤱㔸㘴扡摦㥣㥡慢㥣㐶戴戶㙡㍢㝢㡤㜹㙦㔵㘰㠵㐴ㅦ㍣ㄲ㌵㡡慡愸慡㤲㔵戳㥤攲㠷〷昲㔴㙡ㅢ㝥㘹〲㠹慢㤴㐶㝦㜹㠲昶愶㕤ㅦ挶㘷㘸愷㜳㑥扤㠸ㅣ搵㌲扢ㄲ愵㌰㌹㔵扦㡤㙤㙥〷㌸戰昷昸晥㝡㔴敥㝤挵慢㌵㝡昸ㄳ㘴扣㈴㡢㕡㄰㠴晥戹㜵〱愹㌰㡦㤴〳づ〴挶昹搶㑣㝥㌹㔳搶㈱昵慤慢㈷昷㈰㡡搴㙢ㅥ㌴㘶㐴ㄹ戱㘸摢昰搷〵㉦㌴㘳㙤愳散㠵㘵攳ㄵ摢㌶㐸㕡㈴换愹愲㐱ちㅥ慤晡㤵㐳㤶愳㥢〰㤲晥挲㉣攳っ戲㡣㌳㌲慢搷㍣挶戰愰㑣戳慦捡慣攱㕡晥㥣㙤ㄵ戳㝣㘱攸㙥㔵搰㈴㤸㥣㤲㌷㝡㈲㤹㌱搴㘴捤ㅦ㠷挹收攵㠱敥㍣攴㈸户㡥攸〷攵慡㑡〶㝦㤴づㅤ㑢㄰㌰搲㑢慡摦㠱摥㌴㜹㌳〲㈲㐷㍥攷愲晢ㄷ攷㍥㠷㥣挰㉦㐷慣㈷㤰〸㍣㠲㌱㈱㑦昷㜶挶㍣敥㔸㍥戰㐷㡣敤戱晣〹て㈸〷㐰㔲ㅥ㙦㌷㐹慣挶ㅡつ搷戴挲ㄵ慤㐵つ㙡攲昲搶昲戸摥戸㘶㠹攲㐰愳挴ㄴ挹㜲㤵愴㘶㔹㘲㡥慢㐹搵㈸㔲㜱㐷摡㐶㐹㜲㥢搶昷㥤㔲攴㝤㈸㈶㐹㌳㈹㝤愷㈴ㄴ〴㜹㐹ㅤ搰㔱昴搷㈷㤳㐷㉣㕡㐳ㅢ㈰㐷㍤ㄵ攴昵㠵攱挰晤戸㜲㔲ㄲ戹昰つ晣扤㉥㑣ㅥ愹晡つ㈵挶㤹挱戰㘴戴㕣㍥攲挰㑡㈸ㅡ㙥㘹㤵戰㌴搶ㄶ㘸ㄸ挹㥤㥤㙡晦㘰㝢㘳㡣ㄸ戲㈱㐳㈲〹㝥㘰戰㈱㤸㉢ㄶ㑤愵㜵搶挷慤慥㘵㘷昹㜶㐸ㄸ㡥挴挰㤴㕦㥡㄰ぢ搲っ慢㕢昲㠳戲㐱敤戴㈸攵愸㙥㡥捥㜸㔰改㍥攵㜸㤸㤲っ慥㥢挷攸㤶挲〵〶㠸摤㌰㌵㔹昴ㄱ搶慤㜵挰㤳挱敡挱づ㜶㈴〸㥢搰㍡愳〴捤㈴㄰㙥攳㈲挸㍢ㅤ㘲ㄴ㠲搴㤴捦㍦㜶㈹㑦㍦挵攷㠷扢㔲㔱㈲㘴㈲㠶扡ㄲ慣〷㈰㌷ㅥ㤵㈴ㄷつ㐶挱昲㐰戲㐹愱搵ㅢ攵搱挴攸愳挹攷晡戸挱挳㌸㔶㍦搹愶㡣㍢㙥扥〵㙤㕡㕥㕣㘷敥㜷㡡攵㙡㐹㐸㔵ㅣ挹㙡愹㤱㔷〵扥攴昵扦㠰㥢ㄲ昶㈵摣㤴晤㌸㑡㜱挹㐴㔲攷㜶户晥㜱㌴㤷㐲づ㝤〴戲㡤挱挷〴户㥣っ㠶戵摣㔱愰㝤戸扥㝥㜹㐱㕥㥣㠳㐸㙢挹愲㉣㍢㠸扢㜸戵〸戲攴戶㔸戵㠳㤵㠳ㄵ摡散戱慣㝤㔶㤰戵㉡㜰㠴㜵〶〲㉦㤳㠱㌱搲㈱㜷戰㤳搴戹㌰戲㝢敥㜳昲㌵㜵㙥㔷㘸㝣㈸㡣敦昲ㄴ㤴挲慥㠲㤱㘸㜰慢㜵慢㕢㘱攴㤷㤶户㝥㈷㠰挲㄰㌰つ㕡搴っっ㥣㌱愴㤷㌷㜰ㄸ㡣㑣㠸㡥挶〳愹㡣㔱づ挲㘱て愴㠱㥢㜸㤰㥥慥㐰〹昹ㅢ攴愵戰攸㕥攲戰㡤㈳㔰挵扤愸㈹㜳搲昰㜱昵挵搹搸㤴㍤㕡㉡搱摣㠵㝦㙥㔵㘰ㄵ搷㌶〲㜳㜴㐳搳㠵㉣戹㈶摡㜷㔷㌷ㄵ㠴ㄷ〵户㑤攴昷ㄹ㝥㜱㙥捡㕦っ㉥㙤㜵㑡ㄲ摡㑦攱㡦㔸㜲㜴摡捣㘹㠷㤷㔰ㄷ戸昷戹㔳㑥攵戴㈳攷愵㜹扣昱㐷㉢㔶敦敥收㈴㜳愹㜷昱㐷㍥㙡㑡㝢ㄵ㍤慥㘴摡散愰敥㈰㘱㍦昲〹愴挱㄰搲〹㜴〲摢扤㜶㘳㠰㜴戲愱㠹㑥愴㈰㔸㈳ㄴ㘷昶〳㈳ㄴ攵㈷㐰㉢㠹㈵㌸㤲㘳捦㥦〷敢㉢㍦㐶づㄱ㡥昷㔰㡣㘸㔷㈲㤵㠰㍡㈹挸挳敢ㅤ扣っ昲晦㠳愵㠸㥢㤷㘴愷晦〲㌳㉢慦㌴愳攸㜲愲攸攵㔶ㄴ㌱㄰晢㥥㐲摥㥣晤摡㔱昳㐳扦搶晢㍦㍣㙡ㅥ〰㠶昹㐸㙢っ㐱㌵〶攳㙢挶㐰㔷㡢㌱㜰㉤㡡愵㌱㜰ㄷ摢㌰㕥ㅦㄸ〳愱户攳㄰㌲㤶㌷〶ㄸ挵㑢㌰昹㘲㐱搵㤸〳㠳㘷慤㡢㙣㝡挲昶攱㝡慤昰㄰戹㠷㝡昲挶攱㝢扡戸㌵㝢搲㜰つ㝢愳捣摦敢ち愸㉤㜷ㅡ昷戵㘵ㄳ戶搸戴㘴㠹㙣戴㠴㔷㈲昲愷慦㜹㑥㔶㜶㑢ㅤ㤸ち㥥挰㔱慦㘴㤵捣晢昰㠹㈸㍣㈱愴㍥扤攱㐷㝢晦昴攰㈳扢㜸㉦㉤愴㔵㡤㠱攰㑥㠲昳戴ㅣ㄰扥㡤㕤〹戹㤰㥦摦ㅣ挲㠷㐸搶㝣㔹㡣ㄹ慥戴㜷㍣摤㡥㤲〱攱挵〸㌳㈰扥搵㘰㑣攲㠶㐳㘰㑣收㥢ㅣ㥢昲昳㈵改っ捣挷㈶㉥扤㜷㔱㠰㔰㘹慢戲㍡戴㉢戵ㄷ愱㜴摥攳㐴ㅡ敤㐱㥥㉦昹㈸捡ぢ捤㕡㙤〷戵㥡㌴ㄳ㤵㘱搴㠸愴ㄴ㈲つ愴㤰昸㤱㠵愱㝦㈹愵㈶㤱搰昲〰〹㌱戴收㘰㉥㑦晥㙢㐲㐰搴慥昷㜵昸愹ち㜶ㄱ㔸㡣扣敥㥤㥥㕤㘹㜵㐶慡㠹㐱㔹㜹晡㌸㡡㠴㍣愶㌰㠳㔱㕡㤹㝢っ㠹攸搱㐶㤰㕡戱攳㠹㠳昴搹㐱㠸㉤㘰㙣捤愶㔷㉤㘷敦㜶慡戸攳〱㍤㤳㤱ち挳㔹捦㙣ㅣ㍤㘵㌴㉥愸㥡ぢ戲〸晢㠳㘴慤㔱㑦㔸〴㥤攵㙣挴昹ㄳ㘱㍥㝥て挴昲攱㝡搷ㄷ㌶㤷㔰挷㌹摤㔸㈰㝦戰扦㉥㑦㘰㙣㡣㑡㡥㠱㠴㕤㔱慤㙣㜰〹㝣ち㑤愴㍤慦攸昵㈴挷㔲ㄴ㐶愳㈳捥敡㔲㕢昴㍦攳搴㤲戳愶㔹㥢〱敢〶晤㝦〲ㄹ换敡㝦㠵㔱㌶㠹戲扢挳〴㕦㌴㐶㑡㤶つ捥㜰㐷攰挳㐶㤸㐶ㅥ㠱㜵㤹㘴㜰㍢㐸㑤攱ㄳ搵愰㔸㑡㜰㜸戸搲捤㤷㈰㙡㙤㘹摢昶戴ㄵ㠰㡣〲㘹㍦㠰〸㙡摢㥥㤳㙥㍤挷㘶敥㐱昶㠶㐳㔶搱慤㜸ㄵ搳ㅦ㥡㐲㜸㜷㠸㕦㤸㤹戰㜹㐶㤵攷㥢㠵摡搵搸㠹摥㝢搱收昰ㄱ〸散挳挲晦愰愲㡥㡣㈱慣㉣㘶挱慦㡤〶㘲㠱㈴㙡〷敦〲昳㘸搵㈸攳〳搵㈳昰㙡晡捣㕡ㄵ捡㉥昰㉤㌷摦挵攰搶攱㌶搶㕤昰晣㠸㜲ㅥ㘱㌰戹㠴㝢敦攳扥㌶敦㐱㘳摤㜰㙤ㅥ㙢㜶收㕤换㘹摦〷㑥㔷㌶㑡㈳挹㜰㑣㝥㜷㥣搳敦㈳㐴㥣㠷摥搱㤵扢㘲搹摢㈰攸㍣晣㙣㥢㉥慦攱㌲ㅣ㘵㉢㠸㜳㝦ち㑤㤵㍢〹昰搳ぢ㘱㠲㉦ち晤㜹㜷㌰昱㉣㤶㐵〶㐰㍡㤵㌱〰摡㔳昵㜷㤷愲㙡㠵㐷ぢ㔲㘱㑥昹づ捡戹㑢挱㙡㑢捣挳㔱㐳ㅥ㈱㤰搶〵㐰昴㈸㍣㐲挸昱㥦㐶㠳摡昸戳挸㙤㍦晥户㤶ㅣ㥦捡㕦慥㉦摥晦㐰愴㍣昴㤳㈸搶㑦ㄱ㤴〹㙣㠰㠱㐸㠷昴㔳㉣㔲搶㘴㠲㈰挲㉢扢㤰挶昳摢昰摦㌷㜷扤晥ㅡ㥦扦敦㔲愴㈰㐴㔱攳㉡㈸〸攵㉡㥥㠸慦㘲ㅥ戹敤㔷昱昵愵㔶㌱㐰ㄹ挹㤹攸㉥㐰㕦㤷㐲㕡㤱慢昲㤰攰㠶昲愷㐸㠴㈲搱㌰㡢〱㈲㔶戶慤㈲㠱戶摣㜹搹㜶〱㠹愸敤㐰戴㍤ㅡ㜷㈴攱㕢ㅥ㘹㈸昱敥㈳摤㌷㤹挰晦㥡〹搴㘳搶づㅤ慦慢㐲㐸㘰㙤晣㌸戶慤㙣捦㜴ㄸ搴㔷ㅥ㡦㌰戴㙦㕦昴愱㤴ㅡ㠶㤹㐰㈱㠱㘹㑡㡡攲㐶㉡㕦㡡㉡扦昰㔲摤㑢㡡〲㍣㈰愳愰㌲㈹㑦㔶㝥㉣慡扣つㅦ㘱挹㍡㈹㕥ㅡ攰昳㘶㔴㤹ㄴ㉡㉢㍦ㅡ㔵晥摢戶㡤戵捡ㄱ㐱〶㍤㙢愴㤶〴愳㔷ㅥ〳㘲ㅦ㘴昳㜴慤㤹㔴愴㍤㘶㤰㑤ㄱ㉡愳挵㘵愹㑡㝢㜱晦挳挵㈷搱〷㜱㥤〹户㍥㈰㙤㠳晦ㄹ㘱㍦慥㌹㑤ㄸ扥㠱㉦㥥ㄷ㄰㕦㜶㜵昹挶挶ㄹ昳㠸㡢㡣㙥㜳扦㠷挳㔵㘹㔵㤱〸散㠲㜴戰扦换昸攱ㄳ㙣挸晡㝥㐴㜱㌱㤵搷㐶㍡搳㈲㌲㤶㤲㔶ㅥ㠹㌰㥢㍡㕢愷ㄹ晤㌳㐰づ攴㈵㈰ㄳ晡㘷〱㠳搸换〶㘶っ㔰㄰㐸㉥㍦㡢㠴晥㌰挱攷〱㜲ち戹㥥㜴㤰昹〲㐰㝦昴晦㔲っ㉤㐸挷㠹慡㍣ㄴつㄶ㈷㈳晤㡢㙣昰㈸㐰ㄷ㍣戶㑡㐸㠴㌹晤㌱攴挴〷愵〴㤱㠳㍥捥㠲㉦ㄳ㝣〵㈰愷㜱戲㉢摥㌵慥愹㐳ㄵ昶㔵㌴㔵戸ㄵ㔲愰㝤㉤㑣昰㐵㍢ぢ㜰㐷㝢愳㤹㘷攲攸㍢㝥㐴㌷ㅢ㍥搸摦㡤て昰ㄷ戹攸㉥晣晦㈳㥡戴昰搳敡㐷㍢敢㡢㑣愰㜱㍥晣戹搸散昷搱て搷㔵㌷㌶搹攳挷昰换慡ㄹ攵㘱晣㝢ㄶ㍦攵〱㡣挰㔱愸㜲戳昰户㤰〶㘴挱㝣㔸㐰摤愵㍦〱愰㄰挷挴㤳晥㈴摦㠸㕡昶慦㝦㈳㑣昰㐵㈱㕥捦㌲㔱づ㥢㐷〳ㄲ搷戲攰㔴搳㠰挴扦㉣㌸ㄹㅦ昰㥢挸㔵㈴戲㤰㘸㔴㑦㐴㕡㥡戹㑦〱昴㜵昵㜳㙥㔴㜷敡ㄹ愵㜸㝦改晥晢摦敥㑦て㙤㑡㝦攲捥摥愷摥晣昵㕢㑦扥昱挹㥤㝦㝤攷㤹㘷摥昸昳㤳慦扤昳敡捣捥㕦㍥昷摣捦て㝣敦戵户搶㥢捦慡㉦扤㝤昰搹㠷㐶㑥㍤昴㠰㜹晣愶扤て摤㜳昲攸挸攴〵挳㕤㕤摤摤搷て晥敡㤲ㅢ〶捥㍥昰戲昲戳摦㕦散㈸㜲戹ㅣ㔰〰㐴捦〰㤷㉤愷昱㙤㈴㌰つ捥昸㐳㥤〶㤷㝢ㄶ㍦愵ㄴ㙥搴ㄸ㕥戲㜰㙥㜰〲戲愰搸㔸搰昳ㅦ㝣戶戳挷</t>
  </si>
  <si>
    <t>Retirement</t>
  </si>
  <si>
    <t>㜸〱捤㕡㕢㙣ㅣ㔷ㄹ㥥戳摥㔹敦慣㜷敤㑤㔲摡㌴昴㘲摡㔴㉤㌸慣攲㈶愱㈹㈵愴扥挴㠹㕢㈷㑥㙣㈷愱戴㘵㌳摥㍤ㄳ㑦㌳㍢攳捥捣㍡㌶㠴㤶慡ㄴ㄰㌷㠹㡡㡢㔲〵㠸㐰㕣ち㐲〵愹㉡㠸〲ㄲㄴ㔴ち攵㔲愹㉦㍣㠱ち〸㈴㉡ㄴ㜸㠱〷㄰㝣摦㤹搹慢搷㑥㌰愹攴㘳昹㥦㜳㥦㜳晥晢晦捦㙡㐲搳戴晦愰昰挹㤲㘴攵㥡改愵㈰㤴㤵挲㠸攷㌸戲ㄴ摡㥥ㅢㄴ㠶㝣摦㕣㥡戰㠳戰ぢㄳ㔲㐵ㅢ攳㠱㕥っ散㜷换㜴㜱㐱晡〱㈶改㥡㤶㑥ㅢ〹㡣搷晥昳戵㡡挱㔵㐶ㄲ㈰㡢㔹摡捣挸昰攴散〳搸㝡㍡昴㝣戹慤晦㔸戴挱㥥挱挱挲㘰㘱攷攰昶敤㠵敤摢晡㐷慡㑥㔸昵攵ㅥ㔷㔶㐳摦㜴戶昵ㅦ慥捥㍡㜶改㙥戹㌴攳㥤㤲敥ㅥ㌹扢㝤挷慣戹㜳昷攰捥㕤扢慣摢㙦摦㥤㑤㘱攷㐳㈳挳㠷㝤㘹〵㤷㙢捦㙥敥㌹㌹㌲㕣㌸㈴挳换戵㘷ㅡ㝢㘲换㔱慦㘲摡敥㘵摡㔴㈷㠲㜷㡣捡㤲㑤㑡㐸改摢敥挹〲㡥摤㠲㘸戴㙥㉢㡣〱攳㈵㌳〸㐷愴攳㑣㐹㡢ㄷ捣㔶㠸㌳改㑢户㈴㠳摥捡扥挵㤲㜴攲攱㈰㕤㌹㘶晡㠷捣㡡㑣戲搲㔷㠹攸㌶㕥㤶㙥㘸㠷㑢戹捡搱㐰㑥㤹敥㐹挹㈹㝡㘵㝦搵㉥㈷㤳㈲㤹搴扡㙥敥㜴ㄸ㐵㥢挲㤸㕦ㅡ㤹㌳晤㔰戵㐸戵挱㑥㜳㥢㌸㐴ㅤ扣攵㔸攴愲晥戶㔵㈴搳戴㕤戹㕢晡慥㜴昸ㄲ摥㙤愰㙤㤲挲㐹㠴晡㍡㜲㙡户㈱㘱㐴㑦捣晣扣ち摦㘲ㄸ〴ㄹ㠰㔴て挰收㜱㜷㐱〶㘱〵昷敦㌷挳晥㈹ㄹ摡扥㘴换挸㜲㕥づ㐰㈴晦づ㠹㙡摥㠷ぢㄳ㐵㌳㔱㥣㑤ㄴ㑢㠹㘲㌹㔱㤴㠹愲㤵㈸㥥㑣ㄴ攷ㄲ㐵㍢㔱㝣㈰㔱㍣㠵㌹戵㤲敥敥㑥挴㈵摣晤慢ㄷ㥥扥㘷晥敥戳㑦晣晣晤㡦㝣昴〷攷〵㠵㐸㐹㔳ㅦ㉡㐶ㅥ㈰戵〱㘰搳㤴〹㐱㙤㍢搲㐶㑥搹〴㈰挴慢㌸ㄲ㡦昵搳て扣敦挳㔷扤㜴昶攰て㍥晣挲敥㉦ㄶ敥㌸㤳㝤ㅤ㠶㡦挴㜷ㅥ昵捤搳㘰㥣〶㑦摥㕡㠰㈸㕥㡡㌰㐲ㄶ慤㕤搶㙤搶攰㘰㜹搷㜶㜳㠷愹ㄳ㙢㤷捡〲㔷㘰㙥搶㍡㙥扢㘵敦戴攲㠹慣㌵㘶㍢愱昴㔵愳捦挲㈳攲㙢搵捥㔹晢ㄶ愱㄰㑡ㄱ晢㕣㘱㡤㐸㍦㠴㈰㠵㑢つ㥥扡㘶搸っ㘴愳㌹㄰敦㍤散㔵摤㜲昰晡捥㠳搳愱ㄹ捡㉤敤㘳㡤㑤㤶㉤㥢㠶㤰挹㐰ㅤ改扡昶㘵挷㑣愷㉡㠷ㄶ敤㘸昸摡戶㘱㠸㥢㌷扢昲攸㤸㉦ㅦ慣㡦㉥㍢搱㄰ㄴ昲㠲摡㝢搹㉤愳愱攸㕣晤㈳㜳㕥㈰㕤㜵扣㠱捡㘱扢㜴㑡晡搳㤲敡㕣㤶搵㔵㕦挷愱㔸收〷㈶㕤㕣ㄴ㔲㕣扥愱戹㤷㠸㤶㙥㔹㤶㜱摥㜹㘰㜹㘹挶㥣㜵攴㤵㉤㔳愲㜷㘲攰敡㤶敥㌱慦㔴つ㐶㍣㌷昴㍤愷㜵㘴愸扣㘰㐲捦㤴て㝡㘵㤹㔴㐵㡢愰搰扡扡㠴搰㙥改㈴戰摣㍢愰㐸㌷㌱〹ㄵ挷敡㤳㥢㤸㠸㤳㍢慡㠲晡捥愸㌴㌱ㄹ攷扦㜱搵㤳㌴㌳㈱㘷㙦㕦㜵㜶〷㈶攵愲捤慤㠲㔷㤸〲㝤㐰〷㐷㔲㉡ㄳ㕢㔷摥戲挱㤷ㄷ㌹㘹ㄳ㔵㘸扤㌹㝢ㄵ愴愹㙤敢扣昷摡㑥㑥㈴㌶挵户摦户〰晤㜹挰㜴换㡥昴㔷昵㍤〴㑦㘴㕣㐹㜰ㄵ挱㘶㠲慢〹戶〰攸㝦㠴㝥㕢ㄱ愳搴㥢㘲㔱㉣改愷敤㜲㌸㤷㥡㤳昶挹戹㄰㝤昰㔹搲㘹愲晢㌳㤸㐱㡢昱㘳㌸㉤扦愷ㅢ㘴㕣㐳㜰㉤挱㜵〰㤹㡣㤶扡ㅥ㑦㉤㤵㌱晡昹㜸〳㐰㕦捤㥣昶㐷㥣㤹搱㜴㥡㡡晦摤愰搱㔳㌲㤴晤㠴㠳ㄳ攸ㄵ散ㅢ㜴㜵㜵挲挶〱㌳㤸ぢ㈹㠸慢づ㉡搳㜵〳㌷扤ㄱ㈰扢ㄵ攰搰〱改㐰㡣㉦㤷㙦愴搳攰㕤搴〶搳〴㕤㔹㤹㕥㜲㑢㜳扥攷挲㕤ㅣ㌵㐳㜳愸〴㐷㈳㄰㘶慡㌲攱㡤㔴挳㔴攵㠰㡤㐷戶㌲㈵攷愵ㄹ㡥㐰㑤㠷戹捡〴㥣ㄴ愵㐷挷换㡢㝡㈵昲㉦㐶㘵㔰㌲攸㠸㡣㐳㉤㉤愶㔰㠳㥥捤㔶愸㘸攴㘲挸慤扢㉢㠷㑤㌸㌲愱㠱㐹〳㙡㔵㔴攳捡㥣敡慢慤捥挴㉤散㤰㔷搵愶㕤㝡㔴㐷戴㤳㐶捥㠱〵㠵搹㑤挶戰㕤㠲㡥㠶戶ㄳㄴ㘲昴ㄶ㐶㍤㌸慡㔲㌹捣㐴㝢㉡〵〶㑢慤㑡慣㜶㐱愷㈷㌳㔹㥡㡤戶挵㔱昶晢㕥㜵㥥扣㜹戹昶攱㕥㥡㜱ㄳ挰攷晦昶戵㍢㙥晡散㔳晦㠹㥦て㐳㠴㔴㌱攸戳ㄸ攴㜷㌶昱㔰挵戸〵㡦捣㙡㘳㍡㍤愰㡥㥡㜶〵愷㡢㡣㥡慤攰戶㌳扥㔴㕥㘴㕡㌵㤶收㘵慥㜲摣昳㑦捤㝡摥㈹ㄲ扦㔷戵㠲㌹㈹㐳扡㘶㍤戱㈷捡扡㄰愲慢慢挵摦㙡昲攱攸搴愵戶〱攴㠶ㅣ愷扦戶㘳㤰㝡㌳扡扡㘰㔱㔲〵㔴㌶㌷晣戸晥㜹挷㜴㕤扡捦㡢㑥戰㈸㕥挲敤改㌷晤昲㉤捦㍦㜷晣戹ㄷ昶㍦扢㜹换㍦扥昴摢㍤摢挴慦攳㠱㘵づ㥡昲换戰愷㌱㐸㜰㉢挱づ㠲㥤〴扢〰挴捦戰㤴扡敡㘳攰慣扦㠱慦ㅡㅡ攷㌶捥搹㑤㜰㍢〰㌴㡥愲〰ㄴ捥ㅤ散愳挲挹㘸㠲㍥ㅦ㤵㡣戱㠷攰敤〰㠲㔲㐶㜱搴㡣扤〰㉢搲㤴㡥攲㜲㥡づ愳㌷㘳慣㌲㈶攸㐲㤲慥〶昱㘸㄰㜳〶戱㈶扥ㅤ攳㘰ㄹ㜲㥥㠹〷摡扤㑤㥤扡扢㕤㝡㤴㑢㕥户挳㑤ㄶ扥ㄷ㤳㔳搶㔱搷づ㠳ㅥ㙢愸ㅡ㝡㘳㜶㌸ㅡ㠴㔹ぢ〰㔵戵㘴㡢㌲㔹㑤㡢〶慣㘳戶㍣㍤〳晥戹㝥昹㄰愲㤵㤱㙡㄰㝡㑡㌱㕣户㝣㝣搴㍢攴㠵愳㜶〰ㅥ㔸摡摡㘱㌸ㅡ㌹㍥㈷㕤昸㔰㍥㕣愹㡢㑤昲收攷㘵戹挳ㄹ愷扤慡㕦㤲攳愳敢挱ぢㄳ㤱㠶搳㈰㐴搰㙦攲愶㤵扤㡥㈶扣搳ㄲ㈷㈰㜸㘲㡤㐶㕣㔹㔲㘳〲扢㘸㜸㈷㔸摤㌸㠸㉡㌸㕥愷㘵㕦㥤㐵㥡晣㍡㙡愹㡣〵戲㐶㝤戹㌸㜰ㄸ㜷〳扢㉣㌳㜱敢愰敤昶挶搵挹㙡搸㌲㘲㉥㙥㡡㐷愰ㅤ㈶㕤㤰扥㘴晡攵昵㐰ㄵ㕣っ㈵㈲㠹㐸攱㙦㙤㠸㡥戶搱戴ぢ戵ㄴ捦㠵㠷㈱散㠷搰㑤㕣搳㠱敡愸慣敢攲㠸㑡㤳㕢㑣摤㤶㈳扡敢摤㘹戶づ㑡搳㔵㔴㤸づ换愳㜲愱㔷捤㤰㘰㜰㈴〹ㅣ戹愹戵愹㙣戶㘱つ捤〶㥥㔳つ㘵㙦扤愶〴摤戰愶愴㠳㔰㜶㐱㘶敢戵挳愵㄰㐱㘰㝤㍦㠶㉦敢㠷㐲挰㐸㌲愶㤲㔰㜴㑡慤挲扣慤㤷愰っ慤㤱慡戰ㅡ㤶㉡㝦摤㉢㥥㌸换昲攴㕥慤㔶挹戰㘸㍡ㅤ攳㑢㡦㘱㈸㐹㥢㙡愱㜵愴攱㤴昲捡搶晡ㄸ㍥攴㉣愵昷㘰ㅤ㤹ㅦ敡愳攸㌸㐸摥㠵㜶挹㜴㥣愵㕥㙢摣㉤㌹搵戲㥣㌰㘷愵㔳搳搹㥥㕦㔹㈷昴㔲挹捤㠸㔶慢攰㈵づ散挶㤱攱慣㐵㑣㙢㔶㜳㥡㌱〹戴㉡㤳㡢㍤㌲挶ㄱ戴㐸ㅡ㠶㉢晦㜳挰㐸㥢扦戱㤱敥㔰㘹㌷愸戶㘵㕤搴㘹㜴㥥敢㌱愷㤲戸愶㘹ㄳ摥㠴㠷㝣㐰戹愹敢㠰ㅤ㜵慤ㅢ戹㔲㘴㑡愵㔲㙢㌵㌰挰ㄵ捡㠵搸㜳㠵搲㡢摡㜰㡦㈲攱㘰㙣搷敥㜶㌷㌹㈲捡昶㉢㈵㐸㙦慢㡦ㅡ㉣㜲ㅣ㘶散搰㤱㍤㤶ㅡ㔷昵㌴㐵㠲搸散戶㘶收攰挲㡥收慣晤扥㕤㜶㙣㔷搲〹㐱㝥㡡愹捥〹㜹ㄲ㤹㤴挳㕥㘰㌳㥤㥥戳㘶㝣搳つ收ㄹ愹㤴㤶㌶戶戴ㄴ戱㜴㙢搸㜶㈱㐰搱㍢㔹敦戳愶攷扣搳挸挸㔷㉢敥㝥㜳㍥㔸ㄷ㠴㠲ㄶ㡡㑢㈴㔵〹㤱㐸㠸㜴㈲扤㔶㕢愵〲ぢ㍡〴ㅡ摤收〴㐱㑣㉥㐶攱慢挸㉣㈹ㄵ攷戲㈸戳㍣㔷㑢㔲扢㘳㈰㕤晦愴愱戲ち搳㕣㌳〳㜰搷晥愳攳㡤っ攸晦昵㐹㐲㘷摥㘰ㄵ㜳愰㔸愳㥥㙥㘱ㄲ愲㌷㘲ㄷ昶㤱㝢っ㐵㜵戶摡㔹㌰㘳愹㌹攴㐶㔸㔰㑥㘷㜵っ㠱㜰ㄶ挲て昵㡢〴〲昴㙥㙦搴愰㑢㔷㌱㥤㈰ㅥㅢ昱㉡ㄵ㤳散㐵搶㥣㠶敥㤶㘹攵㕦㐳㥢ㄸㄶ㠰攲挱戸换㕣㐴㤷戹愸扡㘰㤲㤹㐲㔵㜵敥攵㥤㌴㝤㍢㥣慢搸愵㌴ㅢ㑣㜳慥ぢ扥〴ぢ愹愰ㅤ〸㘵㔱捣〹㘷戵㍤㔹ㄱ挵搷㈰㜷〱昱〳㔱㐷昲㠳㝢ㄳ捡㡥㡢㌵收愷挰扥㑡攱ㅢ挷戰㥢捥扣づ㔴㍦㈰㑡㤳ㄳ㠶ㅥ愵㠸㐴㍦晡㌹㙣ㅣ㡦㉢㙣㈴㤹戹㔹㌵㘵挰〸㍥㌳攱㤹攵㌱㘴挲㍤扦㍢晥㠴㤶〶㘹愹㔶晣㍣搳㐴㈳挸戱㈲㜷扢〰㕦搸㑦戳㘳ㅡ〹㤸㈴ㄳ㑣愹㠸㠶挴㡤愶敢㍤改㑥敦ㅡ慦敤戵㌵づ愷㥢扦〷㡥㉦摢晦搵㈳扢愱㕤㜹㉤昵㜹攲ㅤ愸ㅡ昷〰〸㈶愰㜸㥦戶〹敦攴㠴㝢〱㜴收㈱摡愵㘴挵㤴ち㌷搷㉢㑣昵愴㉢扣づ㕣㡥ㄴㄲ㐰㐸ㄹ〱㈵愹㥥㌴㔳㉥挶㝤〰扦㜸昱㐵〶挸㥡㘰捥愲昶㝥㘶ㅢ㌲ㄹ㈲捦戸㥦攰㕤〰㠲㠱扡㑡㉡㕥㡦㡡㘶㥣㈰㡣㠳ㄲㄳ㔵ㄸ㙣㐱㔵挴挰愴㔶㥡㈸〹㜷㝡ㄶ摤㥣挵㌸㥦㉥㌵〹㝡㌱昷㑣㌰ㅦ㐰ㄷ㑤㌳㑡〴㝣户昲ㄱ㈴㉡摣㡣愹〲晡〹㔱搹㝡㘷昴扣昰昰戹ㅤ㥦摡晥攴㘳㝦摥换愰㠹昳㤸㌳愰㌵搳㔴〸慦摥摤愶㍤〵㌳ち搴愰挶㐹〰挱搴〲ㄵ㔳㥤㔱㙤搴㉦捥愸㑣㐱㈸㐶㝤㈰慥戰㈱㠸攲ㅡ㜲㔱挵㤹ㄴ昵昹㌵换㜰〰〴昳ㄳㅤ㈶㔴㌸挱攵〴㌲つ㌹挰昰〰敡㐴ㅢ㐶愳戶慣㠹㘸昳㥣昸㈰㠰捥搰昱搲㐲㔵㔲㍢摦㤴㍦愰㘲つ㌶㔸㐷慡愶㠳㑦㤸㤳㜰㘲㐳㜶慤〷捤㤵㡣㐲㠹昶て㘷慤㕦㌶ㄱ㠵慢㉢摣㝢㍦㙦搶㡥㠳搶戹昱摤〲捥㕣㕢愸㤱搱㍦㡥㘴捥愵扤㠵ㅣ搱扤挰㥣㙣戱愸愵昹㑥㌲㐳挶〸〸挱慡っ昱ㄵぢ㠵愸搴㡡㘰㌰扡慣㔷愷攳扣㡡挵㙦昳搲戹㝥㔳㐳㍦搱ㄲつ㌸晣戵㐲㈷挵搶㙡昸慢㝣㍤ㅤ昳㘵㘷㄰昴〹㔴敦改戸愲㤴て昵晡㐵㑤〹敤て昲て㌰㉡搳攱㤲〳㐳捥㉡昳㤸㔱㡤㥡㉢ㅡ挶愱㍤ㅦ㤱㐹戲晤换㐵㝤㉤晤㠲㥥㉢摡扥ㄴ愹㘵ㅣ愱捤搲㍦〴ㄲ慤戸㥥㌷㘸㔰㠵㙢㔸㔲㑢〰㔷ㅣ戴㑢扥ㄷ㜸㔶搸㍦つ㠷戴㥦摦づ㉤㠴㈶㐳晡〷戰㘳挷㜷昲㘲㐹㤷㕦晢ㄵ愱㌳愷㕣敦戴慢㑥愳〷晣㠴慡昰搵摤捤搷㌰㘰㔱攵㐶㘰㌱㑦晢挶挵挶㝢〰㜲㕤㜹ㅡ〸㤶㍣㡤〴㑢㥥ㄶ㠱㈵㑦慢挰搲㐷㍤捥㕤攸愱㕤搶㤲愷昶㈷㌵㔳㘷〰㝡㐷㠶㡢㑤㉥㘴敡扤攸换愲㑦ㄹ挹㈹㝣㝡㑣㍤㠴㥥つ攸㘹晤昹㐳㥥收㐳改扢晡㡦〴㡣㐷搰㈵㑥〰㔰㐱㘵挴㐳挰㈳〵㈸ㄲ㠴㐷搹〷㐱㌰昱㔴㠸㙡ㄱ㠴搹㡥扤㈵昴慡㈸昲㌱づ搳㍡㉣㕦㜹戲搶晢挱戸挲搷〹敡㜵㌲慢㔸挴〱挸㈲愸㙢〶改㑥ㄲ㡢〵昴㤰捣慤㘴愲㜶㔷㘴晡〸㉡㈰ㄳ㌵㌹㑢㥥摡㥣㈵㑦搵捤㤲愷晡㘶改愳收㝥㙤挸㐴㝤捦扢ㄸ㈴㤳㐱扡ㄸ㈴㐵㥥㈶㐰昵昷戱㡢㌱㥡昱〹〰㐱㑤愳搰昳㌸㉡㥣挰晦㝣つ换愲㕡ㅢ慥昵㈴㌸㑣改㔶㔷晥㈴㉡戹㉥㥤っ㝡挷捡㔹搰㈶㑥ㄹ㠰ㅡ㙡昹㐲扥て㕦扣㤷戸㘹ㄷ扣㉣㕤昱㑦㌲昱搶戵敤㐵㈵㑦挶攷扦㝥ち㠴晡㍦昶㈱㑥ㅡ㍡㠰㍢搲摦㌰㍥つ㈰ㅥ〱挸戱戵㡤攰捤〴〵〰㘱攱㤵ㅤ㍦㝤挸㜸㘰搹愷㡦㐷戹㡣敢捦〱搴戰㉦ㄴ摦戲户㠶㜴㑥挹㤳㔳ㄵ搲㍦㠷㑡慥㑢㤰摤㠸㜸㘱㘲㜷摥㔶ㅤ昰㍣㝢㐸搹㑥〷扣㙦愵〳摥ㅢて戴㝦㝥挸㤳㉢搴㑢扦㡣㡡昱ㄵ㠲慦〲㘴㜴㔲晥㑤㉢㤳㈹ち㤴ㅡ㍦昸㈰搷改ㄶ搵㜹㡦ㄵ晤摥㠲挴㔲昹㘶㐷改挲㉣㘲㈶ㅦ㍦戹㤸㐰ㅡ〰㤱ㄲ㝥㤶ㄴ㙢づ愴〷攸扢搶扣㜲㐳戵ㄴ愵慤㐹ㅦ㙥㝡户㌵ㅥ㈰搹㔰㑥攳㍢㘶㠸㥦挰戸敢挱㉤㠱㜵㑡㤲愹㐱㔴㝥㈲㐸㜴㌴っ搴昸敤㕥㝣㔳㐶愵㠱㡦㕡㔶㉤挱㔰㙢㙤㑥㐹敡㐹扣慣昱敤㕤㔹愲㈰㈱㡥㠱敥㑡愳晤攵搶慢㤵戲㐳㌸愷ㄹ㕦挷㕣挵搶㐲摤〱㝥戳昱つ㜶㈹〶㈳搰㜴捡㐱晢愵㘸愲挷戸愲敤ㄷ〳㍤㍤扣改捣搹敦摥昹敦ㅤ昷て攵挹敡㡡愵㥥㐲挵昸㈶挱户〰㌲㠲㝣㑤戶㌲㜸搶㠴㌸搸昱㙣㑦㜳〲㐵慥㜱戶㘷搸搵㌸㥢㌸㡦㌶捦㔷㝢愳㈰敦㉡㐹㌹㠰㉤㈹㈹㙦㐳㐷㍡㤱ㄲ攴㘷㌵戰㍦ㅥ愰㜳㥥㐶攰㑢ㅥ㔷〳㘳昱挰㕥㜴ㄸ捦〲攸㐴捥㈵㔳㡤㠲扢㐶㉦敢㝢㔸㉡㠸㜶愵ㅦ扥ㅦ㔷搸㄰㐴㥣㍡摤㜰摢㝤㠸㑣㌵㌰搴㜶ㅦ㈲㔸つ摣搹㝣㥦ㅦ㜲㌳㈲㔴ㄱ晣㐷㙣ㄱ㤷敡㠵捦挵ㄵ㌶晡㜸㜱㝡㈳㠹㐵㔱㍡㔱㍥㜱攲㥦㝤挹晥㉤挹㜷摣㤹㍤晢扢㥦扤昲昸换昷敤昹搳扦捥㥤㝢昹て㡦扦昸慦敦捤敥㜹晥ぢ㕦昸昱㕤㥦㝦昱㤵㡤搶昹挴㌳晦㥣㌸㝦㘶昰搴㤹〷慤愳㙦摡㝦收㥥〷㡥っㅥ摥㌰搰搵搵摤㝤昳愶㥦㙥扥㈵晦扥〷扦㈳㝥昸㥢慢㕣愱㉥㡢ㄷ搴㌵ㅥ敡㕡㥥㤷㔶㥣昲ㄳ㔴㜲㕤㝤㍣敦㙢㝡っ㠵〲扣愴昵ㄸ㐴㠵㍡挶昳敡ㄸ㠲愷㔱挸摣ㅤ㈳㜳ㄸㅤ㘹挴扦ㅣ㔷〳户戵づ昴晣ㄷ㔳ㄸ挹愴</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</si>
</sst>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
    <numFmt numFmtId="165" formatCode="0.000"/>
    <numFmt numFmtId="17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CC"/>
        <bgColor indexed="64"/>
      </patternFill>
    </fill>
    <fill>
      <patternFill patternType="solid">
        <fgColor rgb="FF00FFFF"/>
        <bgColor indexed="64"/>
      </patternFill>
    </fill>
  </fills>
  <borders count="2">
    <border>
      <left/>
      <right/>
      <top/>
      <bottom/>
      <diagonal/>
    </border>
    <border>
      <left/>
      <right/>
      <top style="thin">
        <color auto="1"/>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164" fontId="0" fillId="0" borderId="0" xfId="0" applyNumberFormat="1"/>
    <xf numFmtId="2" fontId="0" fillId="0" borderId="0" xfId="0" applyNumberFormat="1"/>
    <xf numFmtId="165" fontId="0" fillId="0" borderId="0" xfId="0" applyNumberFormat="1"/>
    <xf numFmtId="0" fontId="1" fillId="0" borderId="0" xfId="0" applyFont="1"/>
    <xf numFmtId="0" fontId="0" fillId="0" borderId="1" xfId="0" applyBorder="1"/>
    <xf numFmtId="164" fontId="0" fillId="0" borderId="1" xfId="0" applyNumberFormat="1" applyBorder="1"/>
    <xf numFmtId="165" fontId="0" fillId="0" borderId="1" xfId="0" applyNumberFormat="1" applyBorder="1"/>
    <xf numFmtId="2" fontId="0" fillId="0" borderId="1" xfId="0" applyNumberFormat="1" applyBorder="1"/>
    <xf numFmtId="0" fontId="0" fillId="2" borderId="0" xfId="0" applyFill="1"/>
    <xf numFmtId="0" fontId="0" fillId="0" borderId="0" xfId="0" quotePrefix="1"/>
    <xf numFmtId="164" fontId="0" fillId="3" borderId="0" xfId="0" applyNumberFormat="1" applyFill="1"/>
    <xf numFmtId="2" fontId="0" fillId="3" borderId="0" xfId="0" applyNumberFormat="1" applyFill="1"/>
    <xf numFmtId="0" fontId="0" fillId="0" borderId="0" xfId="0" applyBorder="1"/>
    <xf numFmtId="164" fontId="0" fillId="2" borderId="0" xfId="0" applyNumberFormat="1" applyFill="1"/>
    <xf numFmtId="175" fontId="0" fillId="0" borderId="1" xfId="1" applyNumberFormat="1" applyFont="1" applyBorder="1"/>
    <xf numFmtId="175" fontId="0" fillId="0" borderId="0" xfId="1" applyNumberFormat="1" applyFont="1" applyBorder="1"/>
    <xf numFmtId="164" fontId="0" fillId="0" borderId="0" xfId="0" applyNumberFormat="1" applyFill="1"/>
    <xf numFmtId="2" fontId="0" fillId="0" borderId="0" xfId="0" applyNumberFormat="1" applyFill="1"/>
  </cellXfs>
  <cellStyles count="2">
    <cellStyle name="Normal" xfId="0" builtinId="0"/>
    <cellStyle name="Percent" xfId="1" builtinId="5"/>
  </cellStyles>
  <dxfs count="0"/>
  <tableStyles count="0" defaultTableStyle="TableStyleMedium9"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tabSelected="1" workbookViewId="0">
      <pane ySplit="3" topLeftCell="A4" activePane="bottomLeft" state="frozen"/>
      <selection pane="bottomLeft" activeCell="K9" sqref="K9"/>
    </sheetView>
  </sheetViews>
  <sheetFormatPr defaultRowHeight="15" x14ac:dyDescent="0.25"/>
  <cols>
    <col min="1" max="1" width="11.85546875" customWidth="1"/>
    <col min="2" max="2" width="11.140625" bestFit="1" customWidth="1"/>
    <col min="4" max="4" width="11.140625" bestFit="1" customWidth="1"/>
    <col min="5" max="5" width="11.7109375" bestFit="1" customWidth="1"/>
    <col min="6" max="6" width="5.5703125" bestFit="1" customWidth="1"/>
    <col min="7" max="7" width="7.7109375" bestFit="1" customWidth="1"/>
    <col min="8" max="8" width="10.7109375" customWidth="1"/>
  </cols>
  <sheetData>
    <row r="1" spans="1:8" x14ac:dyDescent="0.25">
      <c r="A1" s="4" t="s">
        <v>7</v>
      </c>
      <c r="B1" s="9">
        <v>0.11</v>
      </c>
    </row>
    <row r="2" spans="1:8" x14ac:dyDescent="0.25">
      <c r="D2" s="4" t="s">
        <v>35</v>
      </c>
      <c r="G2" s="4" t="s">
        <v>6</v>
      </c>
      <c r="H2" s="4" t="s">
        <v>4</v>
      </c>
    </row>
    <row r="3" spans="1:8" x14ac:dyDescent="0.25">
      <c r="A3" s="4" t="s">
        <v>0</v>
      </c>
      <c r="B3" s="4" t="s">
        <v>1</v>
      </c>
      <c r="C3" s="4" t="s">
        <v>8</v>
      </c>
      <c r="D3" s="4" t="s">
        <v>2</v>
      </c>
      <c r="E3" s="4" t="s">
        <v>5</v>
      </c>
      <c r="F3" s="4" t="s">
        <v>3</v>
      </c>
      <c r="G3" s="4" t="s">
        <v>31</v>
      </c>
      <c r="H3" s="4" t="s">
        <v>32</v>
      </c>
    </row>
    <row r="4" spans="1:8" x14ac:dyDescent="0.25">
      <c r="A4" s="5">
        <v>30</v>
      </c>
      <c r="B4" s="6">
        <v>125000</v>
      </c>
      <c r="C4" s="7">
        <v>0.03</v>
      </c>
      <c r="D4" s="14">
        <v>125000</v>
      </c>
      <c r="E4" s="5">
        <v>0.06</v>
      </c>
      <c r="F4" s="8">
        <f t="shared" ref="F4:F34" si="0">D4/B4</f>
        <v>1</v>
      </c>
      <c r="H4">
        <v>1</v>
      </c>
    </row>
    <row r="5" spans="1:8" x14ac:dyDescent="0.25">
      <c r="A5" s="13">
        <v>31</v>
      </c>
      <c r="B5" s="1">
        <f>B4*(1+C4)</f>
        <v>128750</v>
      </c>
      <c r="C5" s="3">
        <v>0.03</v>
      </c>
      <c r="D5" s="1">
        <f>D4*(1+E4)+B4*B$1</f>
        <v>146250</v>
      </c>
      <c r="E5">
        <v>0.06</v>
      </c>
      <c r="F5" s="2">
        <f t="shared" si="0"/>
        <v>1.1359223300970873</v>
      </c>
    </row>
    <row r="6" spans="1:8" x14ac:dyDescent="0.25">
      <c r="A6" s="13">
        <v>32</v>
      </c>
      <c r="B6" s="1">
        <f t="shared" ref="B6:B36" si="1">B5*(1+C5)</f>
        <v>132612.5</v>
      </c>
      <c r="C6" s="3">
        <v>0.03</v>
      </c>
      <c r="D6" s="1">
        <f t="shared" ref="D6:D36" si="2">D5*(1+E5)+B5*B$1</f>
        <v>169187.5</v>
      </c>
      <c r="E6">
        <v>0.06</v>
      </c>
      <c r="F6" s="2">
        <f t="shared" si="0"/>
        <v>1.2758035630125366</v>
      </c>
    </row>
    <row r="7" spans="1:8" x14ac:dyDescent="0.25">
      <c r="A7" s="13">
        <v>33</v>
      </c>
      <c r="B7" s="1">
        <f t="shared" si="1"/>
        <v>136590.875</v>
      </c>
      <c r="C7" s="3">
        <v>0.03</v>
      </c>
      <c r="D7" s="1">
        <f t="shared" si="2"/>
        <v>193926.125</v>
      </c>
      <c r="E7">
        <v>0.06</v>
      </c>
      <c r="F7" s="2">
        <f t="shared" si="0"/>
        <v>1.419759006595426</v>
      </c>
    </row>
    <row r="8" spans="1:8" x14ac:dyDescent="0.25">
      <c r="A8" s="13">
        <v>34</v>
      </c>
      <c r="B8" s="1">
        <f t="shared" si="1"/>
        <v>140688.60125000001</v>
      </c>
      <c r="C8" s="3">
        <v>0.03</v>
      </c>
      <c r="D8" s="1">
        <f t="shared" si="2"/>
        <v>220586.68875</v>
      </c>
      <c r="E8">
        <v>0.06</v>
      </c>
      <c r="F8" s="2">
        <f t="shared" si="0"/>
        <v>1.5679073271758752</v>
      </c>
    </row>
    <row r="9" spans="1:8" x14ac:dyDescent="0.25">
      <c r="A9" s="13">
        <v>35</v>
      </c>
      <c r="B9" s="1">
        <f t="shared" si="1"/>
        <v>144909.2592875</v>
      </c>
      <c r="C9" s="3">
        <v>0.03</v>
      </c>
      <c r="D9" s="1">
        <f t="shared" si="2"/>
        <v>249297.63621250002</v>
      </c>
      <c r="E9">
        <v>0.06</v>
      </c>
      <c r="F9" s="2">
        <f t="shared" si="0"/>
        <v>1.7203706473848814</v>
      </c>
      <c r="G9">
        <v>1</v>
      </c>
      <c r="H9">
        <v>2</v>
      </c>
    </row>
    <row r="10" spans="1:8" x14ac:dyDescent="0.25">
      <c r="A10" s="13">
        <v>36</v>
      </c>
      <c r="B10" s="1">
        <f t="shared" si="1"/>
        <v>149256.53706612499</v>
      </c>
      <c r="C10" s="3">
        <v>0.03</v>
      </c>
      <c r="D10" s="1">
        <f t="shared" si="2"/>
        <v>280195.51290687505</v>
      </c>
      <c r="E10">
        <v>0.06</v>
      </c>
      <c r="F10" s="2">
        <f t="shared" si="0"/>
        <v>1.8772746468232764</v>
      </c>
    </row>
    <row r="11" spans="1:8" x14ac:dyDescent="0.25">
      <c r="A11" s="13">
        <v>37</v>
      </c>
      <c r="B11" s="1">
        <f t="shared" si="1"/>
        <v>153734.23317810876</v>
      </c>
      <c r="C11" s="3">
        <v>0.03</v>
      </c>
      <c r="D11" s="1">
        <f t="shared" si="2"/>
        <v>313425.46275856131</v>
      </c>
      <c r="E11">
        <v>0.06</v>
      </c>
      <c r="F11" s="2">
        <f t="shared" si="0"/>
        <v>2.0387486656627889</v>
      </c>
    </row>
    <row r="12" spans="1:8" x14ac:dyDescent="0.25">
      <c r="A12" s="13">
        <v>38</v>
      </c>
      <c r="B12" s="1">
        <f t="shared" si="1"/>
        <v>158346.26017345203</v>
      </c>
      <c r="C12" s="3">
        <v>0.03</v>
      </c>
      <c r="D12" s="1">
        <f t="shared" si="2"/>
        <v>349141.75617366697</v>
      </c>
      <c r="E12">
        <v>0.06</v>
      </c>
      <c r="F12" s="2">
        <f t="shared" si="0"/>
        <v>2.204925811264618</v>
      </c>
    </row>
    <row r="13" spans="1:8" x14ac:dyDescent="0.25">
      <c r="A13" s="13">
        <v>39</v>
      </c>
      <c r="B13" s="1">
        <f t="shared" si="1"/>
        <v>163096.64797865559</v>
      </c>
      <c r="C13" s="3">
        <v>0.03</v>
      </c>
      <c r="D13" s="1">
        <f t="shared" si="2"/>
        <v>387508.35016316676</v>
      </c>
      <c r="E13">
        <v>0.06</v>
      </c>
      <c r="F13" s="2">
        <f t="shared" si="0"/>
        <v>2.3759430679033935</v>
      </c>
    </row>
    <row r="14" spans="1:8" x14ac:dyDescent="0.25">
      <c r="A14" s="13">
        <v>40</v>
      </c>
      <c r="B14" s="1">
        <f t="shared" si="1"/>
        <v>167989.54741801525</v>
      </c>
      <c r="C14" s="3">
        <v>0.03</v>
      </c>
      <c r="D14" s="1">
        <f t="shared" si="2"/>
        <v>428699.48245060892</v>
      </c>
      <c r="E14">
        <v>0.06</v>
      </c>
      <c r="F14" s="2">
        <f t="shared" si="0"/>
        <v>2.5519414096869877</v>
      </c>
      <c r="G14">
        <v>2</v>
      </c>
      <c r="H14">
        <v>3</v>
      </c>
    </row>
    <row r="15" spans="1:8" x14ac:dyDescent="0.25">
      <c r="A15" s="13">
        <v>41</v>
      </c>
      <c r="B15" s="1">
        <f t="shared" si="1"/>
        <v>173029.23384055571</v>
      </c>
      <c r="C15" s="3">
        <v>0.03</v>
      </c>
      <c r="D15" s="1">
        <f t="shared" si="2"/>
        <v>472900.30161362712</v>
      </c>
      <c r="E15">
        <v>0.06</v>
      </c>
      <c r="F15" s="2">
        <f t="shared" si="0"/>
        <v>2.7330659167652493</v>
      </c>
    </row>
    <row r="16" spans="1:8" x14ac:dyDescent="0.25">
      <c r="A16" s="13">
        <v>42</v>
      </c>
      <c r="B16" s="1">
        <f t="shared" si="1"/>
        <v>178220.11085577239</v>
      </c>
      <c r="C16" s="3">
        <v>0.03</v>
      </c>
      <c r="D16" s="1">
        <f t="shared" si="2"/>
        <v>520307.53543290589</v>
      </c>
      <c r="E16">
        <v>0.06</v>
      </c>
      <c r="F16" s="2">
        <f t="shared" si="0"/>
        <v>2.9194658949234604</v>
      </c>
    </row>
    <row r="17" spans="1:8" x14ac:dyDescent="0.25">
      <c r="A17" s="13">
        <v>43</v>
      </c>
      <c r="B17" s="1">
        <f t="shared" si="1"/>
        <v>183566.71418144557</v>
      </c>
      <c r="C17" s="3">
        <v>0.03</v>
      </c>
      <c r="D17" s="1">
        <f t="shared" si="2"/>
        <v>571130.19975301519</v>
      </c>
      <c r="E17">
        <v>0.06</v>
      </c>
      <c r="F17" s="2">
        <f t="shared" si="0"/>
        <v>3.111294998659095</v>
      </c>
    </row>
    <row r="18" spans="1:8" x14ac:dyDescent="0.25">
      <c r="A18" s="13">
        <v>44</v>
      </c>
      <c r="B18" s="1">
        <f t="shared" si="1"/>
        <v>189073.71560688893</v>
      </c>
      <c r="C18" s="3">
        <v>0.03</v>
      </c>
      <c r="D18" s="1">
        <f t="shared" si="2"/>
        <v>625590.3502981551</v>
      </c>
      <c r="E18">
        <v>0.06</v>
      </c>
      <c r="F18" s="2">
        <f t="shared" si="0"/>
        <v>3.3087113578433405</v>
      </c>
    </row>
    <row r="19" spans="1:8" x14ac:dyDescent="0.25">
      <c r="A19" s="13">
        <v>45</v>
      </c>
      <c r="B19" s="1">
        <f t="shared" si="1"/>
        <v>194745.92707509559</v>
      </c>
      <c r="C19" s="3">
        <v>0.03</v>
      </c>
      <c r="D19" s="1">
        <f t="shared" si="2"/>
        <v>683923.88003280212</v>
      </c>
      <c r="E19">
        <v>0.06</v>
      </c>
      <c r="F19" s="2">
        <f t="shared" si="0"/>
        <v>3.5118777080717871</v>
      </c>
      <c r="G19">
        <v>3</v>
      </c>
      <c r="H19">
        <v>4</v>
      </c>
    </row>
    <row r="20" spans="1:8" x14ac:dyDescent="0.25">
      <c r="A20" s="13">
        <v>46</v>
      </c>
      <c r="B20" s="1">
        <f t="shared" si="1"/>
        <v>200588.30488734847</v>
      </c>
      <c r="C20" s="3">
        <v>0.03</v>
      </c>
      <c r="D20" s="1">
        <f t="shared" si="2"/>
        <v>746381.36481303081</v>
      </c>
      <c r="E20">
        <v>0.06</v>
      </c>
      <c r="F20" s="2">
        <f t="shared" si="0"/>
        <v>3.7209615248117425</v>
      </c>
    </row>
    <row r="21" spans="1:8" x14ac:dyDescent="0.25">
      <c r="A21" s="13">
        <v>47</v>
      </c>
      <c r="B21" s="1">
        <f t="shared" si="1"/>
        <v>206605.95403396891</v>
      </c>
      <c r="C21" s="3">
        <v>0.03</v>
      </c>
      <c r="D21" s="1">
        <f t="shared" si="2"/>
        <v>813228.96023942111</v>
      </c>
      <c r="E21">
        <v>0.06</v>
      </c>
      <c r="F21" s="2">
        <f t="shared" si="0"/>
        <v>3.9361351614567455</v>
      </c>
    </row>
    <row r="22" spans="1:8" x14ac:dyDescent="0.25">
      <c r="A22" s="13">
        <v>48</v>
      </c>
      <c r="B22" s="1">
        <f t="shared" si="1"/>
        <v>212804.13265498797</v>
      </c>
      <c r="C22" s="3">
        <v>0.03</v>
      </c>
      <c r="D22" s="1">
        <f t="shared" si="2"/>
        <v>884749.35279752302</v>
      </c>
      <c r="E22">
        <v>0.06</v>
      </c>
      <c r="F22" s="2">
        <f t="shared" si="0"/>
        <v>4.157575991402088</v>
      </c>
    </row>
    <row r="23" spans="1:8" x14ac:dyDescent="0.25">
      <c r="A23" s="13">
        <v>49</v>
      </c>
      <c r="B23" s="1">
        <f t="shared" si="1"/>
        <v>219188.25663463763</v>
      </c>
      <c r="C23" s="3">
        <v>0.03</v>
      </c>
      <c r="D23" s="1">
        <f t="shared" si="2"/>
        <v>961242.76855742314</v>
      </c>
      <c r="E23">
        <v>0.06</v>
      </c>
      <c r="F23" s="2">
        <f t="shared" si="0"/>
        <v>4.3854665542584597</v>
      </c>
    </row>
    <row r="24" spans="1:8" x14ac:dyDescent="0.25">
      <c r="A24" s="13">
        <v>50</v>
      </c>
      <c r="B24" s="1">
        <f t="shared" si="1"/>
        <v>225763.90433367676</v>
      </c>
      <c r="C24" s="3">
        <v>0.03</v>
      </c>
      <c r="D24" s="1">
        <f t="shared" si="2"/>
        <v>1043028.0429006787</v>
      </c>
      <c r="E24">
        <v>0.06</v>
      </c>
      <c r="F24" s="2">
        <f t="shared" si="0"/>
        <v>4.6199947063242393</v>
      </c>
      <c r="G24">
        <v>4</v>
      </c>
      <c r="H24">
        <v>6</v>
      </c>
    </row>
    <row r="25" spans="1:8" x14ac:dyDescent="0.25">
      <c r="A25" s="13">
        <v>51</v>
      </c>
      <c r="B25" s="1">
        <f t="shared" si="1"/>
        <v>232536.82146368708</v>
      </c>
      <c r="C25" s="3">
        <v>0.03</v>
      </c>
      <c r="D25" s="1">
        <f t="shared" si="2"/>
        <v>1130443.754951424</v>
      </c>
      <c r="E25">
        <v>0.06</v>
      </c>
      <c r="F25" s="2">
        <f t="shared" si="0"/>
        <v>4.8613537754404801</v>
      </c>
    </row>
    <row r="26" spans="1:8" x14ac:dyDescent="0.25">
      <c r="A26" s="13">
        <v>52</v>
      </c>
      <c r="B26" s="1">
        <f t="shared" si="1"/>
        <v>239512.92610759771</v>
      </c>
      <c r="C26" s="3">
        <v>0.03</v>
      </c>
      <c r="D26" s="1">
        <f t="shared" si="2"/>
        <v>1223849.4306095149</v>
      </c>
      <c r="E26">
        <v>0.06</v>
      </c>
      <c r="F26" s="2">
        <f t="shared" si="0"/>
        <v>5.1097427203562216</v>
      </c>
    </row>
    <row r="27" spans="1:8" x14ac:dyDescent="0.25">
      <c r="A27" s="13">
        <v>53</v>
      </c>
      <c r="B27" s="1">
        <f t="shared" si="1"/>
        <v>246698.31389082564</v>
      </c>
      <c r="C27" s="3">
        <v>0.03</v>
      </c>
      <c r="D27" s="1">
        <f t="shared" si="2"/>
        <v>1323626.8183179218</v>
      </c>
      <c r="E27">
        <v>0.06</v>
      </c>
      <c r="F27" s="2">
        <f t="shared" si="0"/>
        <v>5.3653662947355301</v>
      </c>
    </row>
    <row r="28" spans="1:8" x14ac:dyDescent="0.25">
      <c r="A28" s="13">
        <v>54</v>
      </c>
      <c r="B28" s="1">
        <f t="shared" si="1"/>
        <v>254099.2633075504</v>
      </c>
      <c r="C28" s="3">
        <v>0.03</v>
      </c>
      <c r="D28" s="1">
        <f t="shared" si="2"/>
        <v>1430181.241944988</v>
      </c>
      <c r="E28">
        <v>0.06</v>
      </c>
      <c r="F28" s="2">
        <f t="shared" si="0"/>
        <v>5.628435215941419</v>
      </c>
    </row>
    <row r="29" spans="1:8" x14ac:dyDescent="0.25">
      <c r="A29" s="13">
        <v>55</v>
      </c>
      <c r="B29" s="1">
        <f t="shared" si="1"/>
        <v>261722.2412067769</v>
      </c>
      <c r="C29" s="3">
        <v>0.03</v>
      </c>
      <c r="D29" s="1">
        <f t="shared" si="2"/>
        <v>1543943.0354255179</v>
      </c>
      <c r="E29">
        <v>0.06</v>
      </c>
      <c r="F29" s="2">
        <f t="shared" si="0"/>
        <v>5.8991663387358306</v>
      </c>
      <c r="G29">
        <v>5</v>
      </c>
      <c r="H29">
        <v>7</v>
      </c>
    </row>
    <row r="30" spans="1:8" x14ac:dyDescent="0.25">
      <c r="A30" s="13">
        <v>56</v>
      </c>
      <c r="B30" s="1">
        <f t="shared" si="1"/>
        <v>269573.9084429802</v>
      </c>
      <c r="C30" s="3">
        <v>0.03</v>
      </c>
      <c r="D30" s="1">
        <f t="shared" si="2"/>
        <v>1665369.0640837944</v>
      </c>
      <c r="E30">
        <v>0.06</v>
      </c>
      <c r="F30" s="2">
        <f t="shared" si="0"/>
        <v>6.1777828340388155</v>
      </c>
    </row>
    <row r="31" spans="1:8" x14ac:dyDescent="0.25">
      <c r="A31" s="13">
        <v>57</v>
      </c>
      <c r="B31" s="1">
        <f t="shared" si="1"/>
        <v>277661.12569626962</v>
      </c>
      <c r="C31" s="3">
        <v>0.03</v>
      </c>
      <c r="D31" s="1">
        <f t="shared" si="2"/>
        <v>1794944.33785755</v>
      </c>
      <c r="E31">
        <v>0.06</v>
      </c>
      <c r="F31" s="2">
        <f t="shared" si="0"/>
        <v>6.4645143728943149</v>
      </c>
    </row>
    <row r="32" spans="1:8" x14ac:dyDescent="0.25">
      <c r="A32" s="13">
        <v>58</v>
      </c>
      <c r="B32" s="1">
        <f t="shared" si="1"/>
        <v>285990.95946715772</v>
      </c>
      <c r="C32" s="3">
        <v>0.03</v>
      </c>
      <c r="D32" s="1">
        <f t="shared" si="2"/>
        <v>1933183.721955593</v>
      </c>
      <c r="E32">
        <v>0.06</v>
      </c>
      <c r="F32" s="2">
        <f t="shared" si="0"/>
        <v>6.7595973157941502</v>
      </c>
    </row>
    <row r="33" spans="1:8" x14ac:dyDescent="0.25">
      <c r="A33" s="13">
        <v>59</v>
      </c>
      <c r="B33" s="1">
        <f t="shared" si="1"/>
        <v>294570.68825117248</v>
      </c>
      <c r="C33" s="3">
        <v>0.03</v>
      </c>
      <c r="D33" s="1">
        <f t="shared" si="2"/>
        <v>2080633.7508143159</v>
      </c>
      <c r="E33">
        <v>0.06</v>
      </c>
      <c r="F33" s="2">
        <f t="shared" si="0"/>
        <v>7.063274907516309</v>
      </c>
    </row>
    <row r="34" spans="1:8" x14ac:dyDescent="0.25">
      <c r="A34" s="13">
        <v>60</v>
      </c>
      <c r="B34" s="1">
        <f t="shared" si="1"/>
        <v>303407.80889870768</v>
      </c>
      <c r="C34" s="3">
        <v>0.03</v>
      </c>
      <c r="D34" s="1">
        <f t="shared" si="2"/>
        <v>2237874.5515708039</v>
      </c>
      <c r="E34">
        <v>0.06</v>
      </c>
      <c r="F34" s="2">
        <f t="shared" si="0"/>
        <v>7.3757974776381428</v>
      </c>
      <c r="G34">
        <v>6</v>
      </c>
      <c r="H34">
        <v>8</v>
      </c>
    </row>
    <row r="35" spans="1:8" x14ac:dyDescent="0.25">
      <c r="A35" s="13">
        <v>61</v>
      </c>
      <c r="B35" s="1">
        <f t="shared" si="1"/>
        <v>312510.0431656689</v>
      </c>
      <c r="C35" s="3">
        <v>0.03</v>
      </c>
      <c r="D35" s="1">
        <f t="shared" si="2"/>
        <v>2405521.8836439098</v>
      </c>
      <c r="E35">
        <v>0.06</v>
      </c>
      <c r="F35" s="2">
        <f t="shared" ref="F35:F36" si="3">D35/B35</f>
        <v>7.6974226468897395</v>
      </c>
    </row>
    <row r="36" spans="1:8" x14ac:dyDescent="0.25">
      <c r="A36" s="13">
        <v>62</v>
      </c>
      <c r="B36" s="1">
        <f t="shared" si="1"/>
        <v>321885.344460639</v>
      </c>
      <c r="C36" s="3">
        <v>0.03</v>
      </c>
      <c r="D36" s="1">
        <f t="shared" si="2"/>
        <v>2584229.3014107682</v>
      </c>
      <c r="E36">
        <v>0.06</v>
      </c>
      <c r="F36" s="2">
        <f t="shared" si="3"/>
        <v>8.0284155395175958</v>
      </c>
    </row>
    <row r="37" spans="1:8" x14ac:dyDescent="0.25">
      <c r="A37" s="13">
        <v>63</v>
      </c>
      <c r="B37" s="1">
        <f t="shared" ref="B37:B41" si="4">B36*(1+C36)</f>
        <v>331541.90479445818</v>
      </c>
      <c r="C37" s="3">
        <v>0.03</v>
      </c>
      <c r="D37" s="1">
        <f t="shared" ref="D37:D41" si="5">D36*(1+E36)+B36*B$1</f>
        <v>2774690.4473860851</v>
      </c>
      <c r="E37">
        <v>0.06</v>
      </c>
      <c r="F37" s="2">
        <f t="shared" ref="F37:F41" si="6">D37/B37</f>
        <v>8.369049001833643</v>
      </c>
    </row>
    <row r="38" spans="1:8" x14ac:dyDescent="0.25">
      <c r="A38" s="13">
        <v>64</v>
      </c>
      <c r="B38" s="1">
        <f t="shared" si="4"/>
        <v>341488.16193829192</v>
      </c>
      <c r="C38" s="3">
        <v>0.03</v>
      </c>
      <c r="D38" s="1">
        <f t="shared" si="5"/>
        <v>2977641.4837566409</v>
      </c>
      <c r="E38">
        <v>0.06</v>
      </c>
      <c r="F38" s="2">
        <f t="shared" si="6"/>
        <v>8.7196038271297702</v>
      </c>
    </row>
    <row r="39" spans="1:8" x14ac:dyDescent="0.25">
      <c r="A39" s="13">
        <v>65</v>
      </c>
      <c r="B39" s="1">
        <f t="shared" si="4"/>
        <v>351732.80679644068</v>
      </c>
      <c r="C39" s="3">
        <v>0.03</v>
      </c>
      <c r="D39" s="1">
        <f t="shared" si="5"/>
        <v>3193863.6705952515</v>
      </c>
      <c r="E39">
        <v>0.06</v>
      </c>
      <c r="F39" s="2">
        <f t="shared" si="6"/>
        <v>9.0803689871432578</v>
      </c>
    </row>
    <row r="40" spans="1:8" x14ac:dyDescent="0.25">
      <c r="A40" s="13">
        <v>66</v>
      </c>
      <c r="B40" s="1">
        <f t="shared" si="4"/>
        <v>362284.79100033391</v>
      </c>
      <c r="C40" s="3">
        <v>0.03</v>
      </c>
      <c r="D40" s="1">
        <f t="shared" si="5"/>
        <v>3424186.0995785752</v>
      </c>
      <c r="E40">
        <v>0.06</v>
      </c>
      <c r="F40" s="2">
        <f t="shared" si="6"/>
        <v>9.451641870263936</v>
      </c>
    </row>
    <row r="41" spans="1:8" x14ac:dyDescent="0.25">
      <c r="A41" s="13">
        <v>67</v>
      </c>
      <c r="B41" s="1">
        <f t="shared" si="4"/>
        <v>373153.33473034395</v>
      </c>
      <c r="C41" s="3">
        <v>0.03</v>
      </c>
      <c r="D41" s="1">
        <f t="shared" si="5"/>
        <v>3669488.5925633269</v>
      </c>
      <c r="E41">
        <v>0.06</v>
      </c>
      <c r="F41" s="2">
        <f t="shared" si="6"/>
        <v>9.8337285266793906</v>
      </c>
      <c r="G41">
        <v>8</v>
      </c>
      <c r="H41">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4" t="s">
        <v>9</v>
      </c>
    </row>
    <row r="2" spans="1:16" x14ac:dyDescent="0.25">
      <c r="P2">
        <f ca="1">_xll.CB.RecalcCounterFN()</f>
        <v>13</v>
      </c>
    </row>
    <row r="3" spans="1:16" x14ac:dyDescent="0.25">
      <c r="A3" t="s">
        <v>10</v>
      </c>
      <c r="B3" t="s">
        <v>11</v>
      </c>
      <c r="C3">
        <v>0</v>
      </c>
    </row>
    <row r="4" spans="1:16" x14ac:dyDescent="0.25">
      <c r="A4" t="s">
        <v>12</v>
      </c>
    </row>
    <row r="5" spans="1:16" x14ac:dyDescent="0.25">
      <c r="A5" t="s">
        <v>13</v>
      </c>
    </row>
    <row r="7" spans="1:16" x14ac:dyDescent="0.25">
      <c r="A7" s="4" t="s">
        <v>14</v>
      </c>
      <c r="B7" t="s">
        <v>15</v>
      </c>
    </row>
    <row r="8" spans="1:16" x14ac:dyDescent="0.25">
      <c r="B8">
        <v>2</v>
      </c>
    </row>
    <row r="10" spans="1:16" x14ac:dyDescent="0.25">
      <c r="A10" t="s">
        <v>16</v>
      </c>
    </row>
    <row r="11" spans="1:16" x14ac:dyDescent="0.25">
      <c r="A11" t="e">
        <f>CB_DATA_!#REF!</f>
        <v>#REF!</v>
      </c>
      <c r="B11" t="e">
        <f>Simulation!#REF!</f>
        <v>#REF!</v>
      </c>
    </row>
    <row r="13" spans="1:16" x14ac:dyDescent="0.25">
      <c r="A13" t="s">
        <v>17</v>
      </c>
    </row>
    <row r="14" spans="1:16" x14ac:dyDescent="0.25">
      <c r="A14" t="s">
        <v>21</v>
      </c>
      <c r="B14" t="s">
        <v>24</v>
      </c>
    </row>
    <row r="16" spans="1:16" x14ac:dyDescent="0.25">
      <c r="A16" t="s">
        <v>18</v>
      </c>
    </row>
    <row r="19" spans="1:2" x14ac:dyDescent="0.25">
      <c r="A19" t="s">
        <v>19</v>
      </c>
    </row>
    <row r="20" spans="1:2" x14ac:dyDescent="0.25">
      <c r="A20">
        <v>28</v>
      </c>
      <c r="B20">
        <v>31</v>
      </c>
    </row>
    <row r="25" spans="1:2" x14ac:dyDescent="0.25">
      <c r="A25" s="4" t="s">
        <v>20</v>
      </c>
    </row>
    <row r="26" spans="1:2" x14ac:dyDescent="0.25">
      <c r="A26" s="10" t="s">
        <v>22</v>
      </c>
      <c r="B26" s="10" t="s">
        <v>30</v>
      </c>
    </row>
    <row r="27" spans="1:2" x14ac:dyDescent="0.25">
      <c r="A27" t="s">
        <v>33</v>
      </c>
      <c r="B27" t="s">
        <v>36</v>
      </c>
    </row>
    <row r="28" spans="1:2" x14ac:dyDescent="0.25">
      <c r="A28" s="10" t="s">
        <v>23</v>
      </c>
      <c r="B28" s="10" t="s">
        <v>23</v>
      </c>
    </row>
    <row r="29" spans="1:2" x14ac:dyDescent="0.25">
      <c r="B29" s="10" t="s">
        <v>22</v>
      </c>
    </row>
    <row r="30" spans="1:2" x14ac:dyDescent="0.25">
      <c r="B30" t="s">
        <v>34</v>
      </c>
    </row>
    <row r="31" spans="1:2" x14ac:dyDescent="0.25">
      <c r="B31" s="10"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pane ySplit="3" topLeftCell="A4" activePane="bottomLeft" state="frozen"/>
      <selection pane="bottomLeft" activeCell="D41" sqref="D41"/>
    </sheetView>
  </sheetViews>
  <sheetFormatPr defaultRowHeight="15" x14ac:dyDescent="0.25"/>
  <cols>
    <col min="1" max="1" width="11.85546875" customWidth="1"/>
    <col min="2" max="2" width="8.5703125" bestFit="1" customWidth="1"/>
    <col min="4" max="4" width="11.140625" bestFit="1" customWidth="1"/>
    <col min="5" max="5" width="11.7109375" bestFit="1" customWidth="1"/>
    <col min="6" max="6" width="5.5703125" bestFit="1" customWidth="1"/>
    <col min="7" max="7" width="7.7109375" bestFit="1" customWidth="1"/>
    <col min="8" max="8" width="10.7109375" customWidth="1"/>
  </cols>
  <sheetData>
    <row r="1" spans="1:14" x14ac:dyDescent="0.25">
      <c r="A1" s="4" t="s">
        <v>7</v>
      </c>
      <c r="B1" s="9">
        <v>0.15</v>
      </c>
      <c r="J1" s="4" t="s">
        <v>29</v>
      </c>
      <c r="K1" s="4"/>
      <c r="L1" s="4"/>
      <c r="M1" s="4"/>
      <c r="N1" s="4"/>
    </row>
    <row r="2" spans="1:14" x14ac:dyDescent="0.25">
      <c r="G2" s="4" t="s">
        <v>6</v>
      </c>
      <c r="H2" s="4" t="s">
        <v>4</v>
      </c>
      <c r="J2" s="4" t="s">
        <v>25</v>
      </c>
      <c r="K2" s="4"/>
      <c r="L2" s="4"/>
      <c r="M2" s="4" t="s">
        <v>27</v>
      </c>
      <c r="N2" s="4"/>
    </row>
    <row r="3" spans="1:14" x14ac:dyDescent="0.25">
      <c r="A3" s="4" t="s">
        <v>0</v>
      </c>
      <c r="B3" s="4" t="s">
        <v>1</v>
      </c>
      <c r="C3" s="4" t="s">
        <v>8</v>
      </c>
      <c r="D3" s="4" t="s">
        <v>2</v>
      </c>
      <c r="E3" s="4" t="s">
        <v>5</v>
      </c>
      <c r="F3" s="4" t="s">
        <v>3</v>
      </c>
      <c r="G3" s="4" t="s">
        <v>31</v>
      </c>
      <c r="H3" s="4" t="s">
        <v>32</v>
      </c>
      <c r="J3" s="4" t="s">
        <v>26</v>
      </c>
      <c r="K3" s="4"/>
      <c r="L3" s="4"/>
      <c r="M3" s="4" t="s">
        <v>28</v>
      </c>
      <c r="N3" s="4"/>
    </row>
    <row r="4" spans="1:14" x14ac:dyDescent="0.25">
      <c r="A4" s="5">
        <v>30</v>
      </c>
      <c r="B4" s="6">
        <v>125000</v>
      </c>
      <c r="C4" s="15">
        <f ca="1">_xll.CB.Uniform(0,0.06)</f>
        <v>2.967724248286208E-2</v>
      </c>
      <c r="D4" s="14">
        <v>125000</v>
      </c>
      <c r="E4" s="15">
        <f ca="1">_xll.CB.Normal(0.06,0.06)</f>
        <v>-5.1004985069756287E-2</v>
      </c>
      <c r="F4" s="8">
        <f t="shared" ref="F4:F41" si="0">D4/B4</f>
        <v>1</v>
      </c>
      <c r="H4">
        <v>1</v>
      </c>
    </row>
    <row r="5" spans="1:14" x14ac:dyDescent="0.25">
      <c r="A5" s="13">
        <v>31</v>
      </c>
      <c r="B5" s="1">
        <f ca="1">B4*(1+C4)</f>
        <v>128709.65531035778</v>
      </c>
      <c r="C5" s="16">
        <f ca="1">_xll.CB.Uniform(0,0.06)</f>
        <v>4.5730410993904992E-2</v>
      </c>
      <c r="D5" s="1">
        <f ca="1">D4*(1+E4)+B4*B$1</f>
        <v>137374.37686628045</v>
      </c>
      <c r="E5" s="16">
        <f ca="1">_xll.CB.Normal(0.06,0.06)</f>
        <v>1.2027490259405568E-2</v>
      </c>
      <c r="F5" s="2">
        <f t="shared" ca="1" si="0"/>
        <v>1.0673199033516905</v>
      </c>
    </row>
    <row r="6" spans="1:14" x14ac:dyDescent="0.25">
      <c r="A6" s="13">
        <v>32</v>
      </c>
      <c r="B6" s="1">
        <f t="shared" ref="B6:B41" ca="1" si="1">B5*(1+C5)</f>
        <v>134595.60074658427</v>
      </c>
      <c r="C6" s="16">
        <f ca="1">_xll.CB.Uniform(0,0.06)</f>
        <v>2.6360076668839938E-2</v>
      </c>
      <c r="D6" s="1">
        <f t="shared" ref="D6:D41" ca="1" si="2">D5*(1+E5)+B5*B$1</f>
        <v>158333.09414248521</v>
      </c>
      <c r="E6" s="16">
        <f ca="1">_xll.CB.Normal(0.06,0.06)</f>
        <v>7.8101661540260242E-2</v>
      </c>
      <c r="F6" s="2">
        <f t="shared" ca="1" si="0"/>
        <v>1.1763615843625805</v>
      </c>
    </row>
    <row r="7" spans="1:14" x14ac:dyDescent="0.25">
      <c r="A7" s="13">
        <v>33</v>
      </c>
      <c r="B7" s="1">
        <f t="shared" ca="1" si="1"/>
        <v>138143.55110155279</v>
      </c>
      <c r="C7" s="16">
        <f ca="1">_xll.CB.Uniform(0,0.06)</f>
        <v>5.7892753778906889E-2</v>
      </c>
      <c r="D7" s="1">
        <f t="shared" ca="1" si="2"/>
        <v>190888.51198381139</v>
      </c>
      <c r="E7" s="16">
        <f ca="1">_xll.CB.Normal(0.06,0.06)</f>
        <v>0.11969566347539123</v>
      </c>
      <c r="F7" s="2">
        <f t="shared" ca="1" si="0"/>
        <v>1.3818126902173267</v>
      </c>
    </row>
    <row r="8" spans="1:14" x14ac:dyDescent="0.25">
      <c r="A8" s="13">
        <v>34</v>
      </c>
      <c r="B8" s="1">
        <f t="shared" ca="1" si="1"/>
        <v>146141.06169161882</v>
      </c>
      <c r="C8" s="16">
        <f ca="1">_xll.CB.Uniform(0,0.06)</f>
        <v>2.264478411648645E-2</v>
      </c>
      <c r="D8" s="1">
        <f t="shared" ca="1" si="2"/>
        <v>234458.57174077677</v>
      </c>
      <c r="E8" s="16">
        <f ca="1">_xll.CB.Normal(0.06,0.06)</f>
        <v>6.5599784964510757E-2</v>
      </c>
      <c r="F8" s="2">
        <f t="shared" ca="1" si="0"/>
        <v>1.6043305627238573</v>
      </c>
    </row>
    <row r="9" spans="1:14" x14ac:dyDescent="0.25">
      <c r="A9" s="13">
        <v>35</v>
      </c>
      <c r="B9" s="1">
        <f t="shared" ca="1" si="1"/>
        <v>149450.39448417965</v>
      </c>
      <c r="C9" s="16">
        <f ca="1">_xll.CB.Uniform(0,0.06)</f>
        <v>1.3383529164541294E-2</v>
      </c>
      <c r="D9" s="1">
        <f t="shared" ca="1" si="2"/>
        <v>271760.16288380086</v>
      </c>
      <c r="E9" s="16">
        <f ca="1">_xll.CB.Normal(0.06,0.06)</f>
        <v>-7.0462427765977526E-3</v>
      </c>
      <c r="F9" s="2">
        <f t="shared" ca="1" si="0"/>
        <v>1.8183970930405844</v>
      </c>
      <c r="G9">
        <v>1</v>
      </c>
      <c r="H9">
        <v>2</v>
      </c>
    </row>
    <row r="10" spans="1:14" x14ac:dyDescent="0.25">
      <c r="A10" s="13">
        <v>36</v>
      </c>
      <c r="B10" s="1">
        <f t="shared" ca="1" si="1"/>
        <v>151450.56819741084</v>
      </c>
      <c r="C10" s="16">
        <f ca="1">_xll.CB.Uniform(0,0.06)</f>
        <v>1.4744458242666188E-2</v>
      </c>
      <c r="D10" s="1">
        <f t="shared" ca="1" si="2"/>
        <v>292262.83397174079</v>
      </c>
      <c r="E10" s="16">
        <f ca="1">_xll.CB.Normal(0.06,0.06)</f>
        <v>-4.6373856894824012E-2</v>
      </c>
      <c r="F10" s="2">
        <f t="shared" ca="1" si="0"/>
        <v>1.9297572630482691</v>
      </c>
    </row>
    <row r="11" spans="1:14" x14ac:dyDescent="0.25">
      <c r="A11" s="13">
        <v>37</v>
      </c>
      <c r="B11" s="1">
        <f t="shared" ca="1" si="1"/>
        <v>153683.62477602562</v>
      </c>
      <c r="C11" s="16">
        <f ca="1">_xll.CB.Uniform(0,0.06)</f>
        <v>6.6060804233914611E-3</v>
      </c>
      <c r="D11" s="1">
        <f t="shared" ca="1" si="2"/>
        <v>301427.06436307117</v>
      </c>
      <c r="E11" s="16">
        <f ca="1">_xll.CB.Normal(0.06,0.06)</f>
        <v>2.29378615040325E-2</v>
      </c>
      <c r="F11" s="2">
        <f t="shared" ca="1" si="0"/>
        <v>1.9613479627537602</v>
      </c>
    </row>
    <row r="12" spans="1:14" x14ac:dyDescent="0.25">
      <c r="A12" s="13">
        <v>38</v>
      </c>
      <c r="B12" s="1">
        <f t="shared" ca="1" si="1"/>
        <v>154698.87116105435</v>
      </c>
      <c r="C12" s="16">
        <f ca="1">_xll.CB.Uniform(0,0.06)</f>
        <v>1.958955179880818E-2</v>
      </c>
      <c r="D12" s="1">
        <f t="shared" ca="1" si="2"/>
        <v>331393.70033540222</v>
      </c>
      <c r="E12" s="16">
        <f ca="1">_xll.CB.Normal(0.06,0.06)</f>
        <v>4.3558749150436643E-2</v>
      </c>
      <c r="F12" s="2">
        <f t="shared" ca="1" si="0"/>
        <v>2.1421856400645218</v>
      </c>
    </row>
    <row r="13" spans="1:14" x14ac:dyDescent="0.25">
      <c r="A13" s="13">
        <v>39</v>
      </c>
      <c r="B13" s="1">
        <f t="shared" ca="1" si="1"/>
        <v>157729.35271088101</v>
      </c>
      <c r="C13" s="16">
        <f ca="1">_xll.CB.Uniform(0,0.06)</f>
        <v>1.5913871059154098E-2</v>
      </c>
      <c r="D13" s="1">
        <f t="shared" ca="1" si="2"/>
        <v>369033.62607250514</v>
      </c>
      <c r="E13" s="16">
        <f ca="1">_xll.CB.Normal(0.06,0.06)</f>
        <v>-2.7675488228099177E-2</v>
      </c>
      <c r="F13" s="2">
        <f t="shared" ca="1" si="0"/>
        <v>2.3396636056000708</v>
      </c>
    </row>
    <row r="14" spans="1:14" x14ac:dyDescent="0.25">
      <c r="A14" s="13">
        <v>40</v>
      </c>
      <c r="B14" s="1">
        <f t="shared" ca="1" si="1"/>
        <v>160239.43729216582</v>
      </c>
      <c r="C14" s="16">
        <f ca="1">_xll.CB.Uniform(0,0.06)</f>
        <v>2.5547218167012192E-2</v>
      </c>
      <c r="D14" s="1">
        <f t="shared" ca="1" si="2"/>
        <v>382479.84320499492</v>
      </c>
      <c r="E14" s="16">
        <f ca="1">_xll.CB.Normal(0.06,0.06)</f>
        <v>9.1364033078093099E-2</v>
      </c>
      <c r="F14" s="2">
        <f t="shared" ca="1" si="0"/>
        <v>2.3869270241358649</v>
      </c>
      <c r="G14">
        <v>2</v>
      </c>
      <c r="H14">
        <v>3</v>
      </c>
    </row>
    <row r="15" spans="1:14" x14ac:dyDescent="0.25">
      <c r="A15" s="13">
        <v>41</v>
      </c>
      <c r="B15" s="1">
        <f t="shared" ca="1" si="1"/>
        <v>164333.10915562804</v>
      </c>
      <c r="C15" s="16">
        <f ca="1">_xll.CB.Uniform(0,0.06)</f>
        <v>4.6678234509508233E-2</v>
      </c>
      <c r="D15" s="1">
        <f t="shared" ca="1" si="2"/>
        <v>441460.65984510485</v>
      </c>
      <c r="E15" s="16">
        <f ca="1">_xll.CB.Normal(0.06,0.06)</f>
        <v>5.6710744392679813E-3</v>
      </c>
      <c r="F15" s="2">
        <f t="shared" ca="1" si="0"/>
        <v>2.6863768483016361</v>
      </c>
    </row>
    <row r="16" spans="1:14" x14ac:dyDescent="0.25">
      <c r="A16" s="13">
        <v>42</v>
      </c>
      <c r="B16" s="1">
        <f t="shared" ca="1" si="1"/>
        <v>172003.88856247108</v>
      </c>
      <c r="C16" s="16">
        <f ca="1">_xll.CB.Uniform(0,0.06)</f>
        <v>4.8604982871843963E-2</v>
      </c>
      <c r="D16" s="1">
        <f t="shared" ca="1" si="2"/>
        <v>468614.18248243904</v>
      </c>
      <c r="E16" s="16">
        <f ca="1">_xll.CB.Normal(0.06,0.06)</f>
        <v>0.12286515186473208</v>
      </c>
      <c r="F16" s="2">
        <f t="shared" ca="1" si="0"/>
        <v>2.7244394670312371</v>
      </c>
    </row>
    <row r="17" spans="1:8" x14ac:dyDescent="0.25">
      <c r="A17" s="13">
        <v>43</v>
      </c>
      <c r="B17" s="1">
        <f t="shared" ca="1" si="1"/>
        <v>180364.13461994057</v>
      </c>
      <c r="C17" s="16">
        <f ca="1">_xll.CB.Uniform(0,0.06)</f>
        <v>5.1790992660350629E-2</v>
      </c>
      <c r="D17" s="1">
        <f t="shared" ca="1" si="2"/>
        <v>551991.11846348189</v>
      </c>
      <c r="E17" s="16">
        <f ca="1">_xll.CB.Normal(0.06,0.06)</f>
        <v>0.18931918737069567</v>
      </c>
      <c r="F17" s="2">
        <f t="shared" ca="1" si="0"/>
        <v>3.0604261741206238</v>
      </c>
    </row>
    <row r="18" spans="1:8" x14ac:dyDescent="0.25">
      <c r="A18" s="13">
        <v>44</v>
      </c>
      <c r="B18" s="1">
        <f t="shared" ca="1" si="1"/>
        <v>189705.3721922324</v>
      </c>
      <c r="C18" s="16">
        <f ca="1">_xll.CB.Uniform(0,0.06)</f>
        <v>3.7728353821546004E-2</v>
      </c>
      <c r="D18" s="1">
        <f t="shared" ca="1" si="2"/>
        <v>683548.24863982073</v>
      </c>
      <c r="E18" s="16">
        <f ca="1">_xll.CB.Normal(0.06,0.06)</f>
        <v>-7.7075849548473158E-3</v>
      </c>
      <c r="F18" s="2">
        <f t="shared" ca="1" si="0"/>
        <v>3.6032097601704556</v>
      </c>
    </row>
    <row r="19" spans="1:8" x14ac:dyDescent="0.25">
      <c r="A19" s="13">
        <v>45</v>
      </c>
      <c r="B19" s="1">
        <f t="shared" ca="1" si="1"/>
        <v>196862.64359614902</v>
      </c>
      <c r="C19" s="16">
        <f ca="1">_xll.CB.Uniform(0,0.06)</f>
        <v>3.3274362326261755E-2</v>
      </c>
      <c r="D19" s="1">
        <f t="shared" ca="1" si="2"/>
        <v>706735.54827152705</v>
      </c>
      <c r="E19" s="16">
        <f ca="1">_xll.CB.Normal(0.06,0.06)</f>
        <v>-7.9730367331292962E-3</v>
      </c>
      <c r="F19" s="2">
        <f t="shared" ca="1" si="0"/>
        <v>3.5899931818519581</v>
      </c>
      <c r="G19">
        <v>3</v>
      </c>
      <c r="H19">
        <v>4</v>
      </c>
    </row>
    <row r="20" spans="1:8" x14ac:dyDescent="0.25">
      <c r="A20" s="13">
        <v>46</v>
      </c>
      <c r="B20" s="1">
        <f t="shared" ca="1" si="1"/>
        <v>203413.122527673</v>
      </c>
      <c r="C20" s="16">
        <f ca="1">_xll.CB.Uniform(0,0.06)</f>
        <v>6.5985722498030268E-3</v>
      </c>
      <c r="D20" s="1">
        <f t="shared" ca="1" si="2"/>
        <v>730630.11632397224</v>
      </c>
      <c r="E20" s="16">
        <f ca="1">_xll.CB.Normal(0.06,0.06)</f>
        <v>0.11547759968685009</v>
      </c>
      <c r="F20" s="2">
        <f t="shared" ca="1" si="0"/>
        <v>3.5918534027939857</v>
      </c>
    </row>
    <row r="21" spans="1:8" x14ac:dyDescent="0.25">
      <c r="A21" s="13">
        <v>47</v>
      </c>
      <c r="B21" s="1">
        <f t="shared" ca="1" si="1"/>
        <v>204755.35871322989</v>
      </c>
      <c r="C21" s="16">
        <f ca="1">_xll.CB.Uniform(0,0.06)</f>
        <v>4.3739336246503203E-2</v>
      </c>
      <c r="D21" s="1">
        <f t="shared" ca="1" si="2"/>
        <v>845513.49679513951</v>
      </c>
      <c r="E21" s="16">
        <f ca="1">_xll.CB.Normal(0.06,0.06)</f>
        <v>0.10476833508410294</v>
      </c>
      <c r="F21" s="2">
        <f t="shared" ca="1" si="0"/>
        <v>4.1293839736781859</v>
      </c>
    </row>
    <row r="22" spans="1:8" x14ac:dyDescent="0.25">
      <c r="A22" s="13">
        <v>48</v>
      </c>
      <c r="B22" s="1">
        <f t="shared" ca="1" si="1"/>
        <v>213711.22219626125</v>
      </c>
      <c r="C22" s="16">
        <f ca="1">_xll.CB.Uniform(0,0.06)</f>
        <v>3.2977475734882744E-2</v>
      </c>
      <c r="D22" s="1">
        <f t="shared" ca="1" si="2"/>
        <v>964809.84195248864</v>
      </c>
      <c r="E22" s="16">
        <f ca="1">_xll.CB.Normal(0.06,0.06)</f>
        <v>0.1458059652176264</v>
      </c>
      <c r="F22" s="2">
        <f t="shared" ca="1" si="0"/>
        <v>4.5145492690433331</v>
      </c>
    </row>
    <row r="23" spans="1:8" x14ac:dyDescent="0.25">
      <c r="A23" s="13">
        <v>49</v>
      </c>
      <c r="B23" s="1">
        <f t="shared" ca="1" si="1"/>
        <v>220758.87884051062</v>
      </c>
      <c r="C23" s="16">
        <f ca="1">_xll.CB.Uniform(0,0.06)</f>
        <v>1.5657863428656878E-2</v>
      </c>
      <c r="D23" s="1">
        <f t="shared" ca="1" si="2"/>
        <v>1137541.5555392762</v>
      </c>
      <c r="E23" s="16">
        <f ca="1">_xll.CB.Normal(0.06,0.06)</f>
        <v>2.6811575982529937E-2</v>
      </c>
      <c r="F23" s="2">
        <f t="shared" ca="1" si="0"/>
        <v>5.1528688744659918</v>
      </c>
    </row>
    <row r="24" spans="1:8" x14ac:dyDescent="0.25">
      <c r="A24" s="13">
        <v>50</v>
      </c>
      <c r="B24" s="1">
        <f t="shared" ca="1" si="1"/>
        <v>224215.49121605873</v>
      </c>
      <c r="C24" s="16">
        <f ca="1">_xll.CB.Uniform(0,0.06)</f>
        <v>5.8115362011881243E-2</v>
      </c>
      <c r="D24" s="1">
        <f t="shared" ca="1" si="2"/>
        <v>1201154.6692149795</v>
      </c>
      <c r="E24" s="16">
        <f ca="1">_xll.CB.Normal(0.06,0.06)</f>
        <v>-7.5996106097658556E-3</v>
      </c>
      <c r="F24" s="2">
        <f t="shared" ca="1" si="0"/>
        <v>5.3571439809996084</v>
      </c>
      <c r="G24">
        <v>4</v>
      </c>
      <c r="H24">
        <v>6</v>
      </c>
    </row>
    <row r="25" spans="1:8" x14ac:dyDescent="0.25">
      <c r="A25" s="13">
        <v>51</v>
      </c>
      <c r="B25" s="1">
        <f t="shared" ca="1" si="1"/>
        <v>237245.85565675175</v>
      </c>
      <c r="C25" s="16">
        <f ca="1">_xll.CB.Uniform(0,0.06)</f>
        <v>9.7822492708369378E-3</v>
      </c>
      <c r="D25" s="1">
        <f t="shared" ca="1" si="2"/>
        <v>1225658.6851292523</v>
      </c>
      <c r="E25" s="16">
        <f ca="1">_xll.CB.Normal(0.06,0.06)</f>
        <v>4.738830448459707E-2</v>
      </c>
      <c r="F25" s="2">
        <f t="shared" ca="1" si="0"/>
        <v>5.1661963988215671</v>
      </c>
    </row>
    <row r="26" spans="1:8" x14ac:dyDescent="0.25">
      <c r="A26" s="13">
        <v>52</v>
      </c>
      <c r="B26" s="1">
        <f t="shared" ca="1" si="1"/>
        <v>239566.65375525912</v>
      </c>
      <c r="C26" s="16">
        <f ca="1">_xll.CB.Uniform(0,0.06)</f>
        <v>4.5284315545709948E-2</v>
      </c>
      <c r="D26" s="1">
        <f t="shared" ca="1" si="2"/>
        <v>1319327.4504428611</v>
      </c>
      <c r="E26" s="16">
        <f ca="1">_xll.CB.Normal(0.06,0.06)</f>
        <v>9.8867243099826113E-2</v>
      </c>
      <c r="F26" s="2">
        <f t="shared" ca="1" si="0"/>
        <v>5.5071414563008574</v>
      </c>
    </row>
    <row r="27" spans="1:8" x14ac:dyDescent="0.25">
      <c r="A27" s="13">
        <v>53</v>
      </c>
      <c r="B27" s="1">
        <f t="shared" ca="1" si="1"/>
        <v>250415.26569814209</v>
      </c>
      <c r="C27" s="16">
        <f ca="1">_xll.CB.Uniform(0,0.06)</f>
        <v>3.3323573094477678E-2</v>
      </c>
      <c r="D27" s="1">
        <f t="shared" ca="1" si="2"/>
        <v>1485700.7162773581</v>
      </c>
      <c r="E27" s="16">
        <f ca="1">_xll.CB.Normal(0.06,0.06)</f>
        <v>7.2755120013236779E-2</v>
      </c>
      <c r="F27" s="2">
        <f t="shared" ca="1" si="0"/>
        <v>5.9329478661587087</v>
      </c>
    </row>
    <row r="28" spans="1:8" x14ac:dyDescent="0.25">
      <c r="A28" s="13">
        <v>54</v>
      </c>
      <c r="B28" s="1">
        <f t="shared" ca="1" si="1"/>
        <v>258759.99710860717</v>
      </c>
      <c r="C28" s="16">
        <f ca="1">_xll.CB.Uniform(0,0.06)</f>
        <v>4.5489523590304663E-2</v>
      </c>
      <c r="D28" s="1">
        <f t="shared" ca="1" si="2"/>
        <v>1631355.3400485907</v>
      </c>
      <c r="E28" s="16">
        <f ca="1">_xll.CB.Normal(0.06,0.06)</f>
        <v>0.10921612901076187</v>
      </c>
      <c r="F28" s="2">
        <f t="shared" ca="1" si="0"/>
        <v>6.3045113552226368</v>
      </c>
    </row>
    <row r="29" spans="1:8" x14ac:dyDescent="0.25">
      <c r="A29" s="13">
        <v>55</v>
      </c>
      <c r="B29" s="1">
        <f t="shared" ca="1" si="1"/>
        <v>270530.86610130628</v>
      </c>
      <c r="C29" s="16">
        <f ca="1">_xll.CB.Uniform(0,0.06)</f>
        <v>2.5710519182360971E-2</v>
      </c>
      <c r="D29" s="1">
        <f t="shared" ca="1" si="2"/>
        <v>1848339.6548960237</v>
      </c>
      <c r="E29" s="16">
        <f ca="1">_xll.CB.Normal(0.06,0.06)</f>
        <v>1.8556888203641896E-2</v>
      </c>
      <c r="F29" s="2">
        <f t="shared" ca="1" si="0"/>
        <v>6.8322690180715719</v>
      </c>
      <c r="G29">
        <v>5</v>
      </c>
      <c r="H29">
        <v>7</v>
      </c>
    </row>
    <row r="30" spans="1:8" x14ac:dyDescent="0.25">
      <c r="A30" s="13">
        <v>56</v>
      </c>
      <c r="B30" s="1">
        <f t="shared" ca="1" si="1"/>
        <v>277486.35512362467</v>
      </c>
      <c r="C30" s="16">
        <f ca="1">_xll.CB.Uniform(0,0.06)</f>
        <v>3.1063542827527754E-2</v>
      </c>
      <c r="D30" s="1">
        <f t="shared" ca="1" si="2"/>
        <v>1923218.7171494833</v>
      </c>
      <c r="E30" s="16">
        <f ca="1">_xll.CB.Normal(0.06,0.06)</f>
        <v>-8.4813441085864888E-3</v>
      </c>
      <c r="F30" s="2">
        <f t="shared" ca="1" si="0"/>
        <v>6.9308586949893742</v>
      </c>
    </row>
    <row r="31" spans="1:8" x14ac:dyDescent="0.25">
      <c r="A31" s="13">
        <v>57</v>
      </c>
      <c r="B31" s="1">
        <f t="shared" ca="1" si="1"/>
        <v>286106.06440006191</v>
      </c>
      <c r="C31" s="16">
        <f ca="1">_xll.CB.Uniform(0,0.06)</f>
        <v>3.3117834531291308E-2</v>
      </c>
      <c r="D31" s="1">
        <f t="shared" ca="1" si="2"/>
        <v>1948530.1906818082</v>
      </c>
      <c r="E31" s="16">
        <f ca="1">_xll.CB.Normal(0.06,0.06)</f>
        <v>8.8310773647878274E-2</v>
      </c>
      <c r="F31" s="2">
        <f t="shared" ca="1" si="0"/>
        <v>6.8105169136057873</v>
      </c>
    </row>
    <row r="32" spans="1:8" x14ac:dyDescent="0.25">
      <c r="A32" s="13">
        <v>58</v>
      </c>
      <c r="B32" s="1">
        <f t="shared" ca="1" si="1"/>
        <v>295581.27769926214</v>
      </c>
      <c r="C32" s="16">
        <f ca="1">_xll.CB.Uniform(0,0.06)</f>
        <v>5.8560604210272711E-2</v>
      </c>
      <c r="D32" s="1">
        <f t="shared" ca="1" si="2"/>
        <v>2163522.3089571758</v>
      </c>
      <c r="E32" s="16">
        <f ca="1">_xll.CB.Normal(0.06,0.06)</f>
        <v>-7.0013374077448759E-3</v>
      </c>
      <c r="F32" s="2">
        <f t="shared" ca="1" si="0"/>
        <v>7.3195512442382835</v>
      </c>
    </row>
    <row r="33" spans="1:8" x14ac:dyDescent="0.25">
      <c r="A33" s="13">
        <v>59</v>
      </c>
      <c r="B33" s="1">
        <f t="shared" ca="1" si="1"/>
        <v>312890.69591457531</v>
      </c>
      <c r="C33" s="16">
        <f ca="1">_xll.CB.Uniform(0,0.06)</f>
        <v>2.7569089004569263E-2</v>
      </c>
      <c r="D33" s="1">
        <f t="shared" ca="1" si="2"/>
        <v>2192711.9509378728</v>
      </c>
      <c r="E33" s="16">
        <f ca="1">_xll.CB.Normal(0.06,0.06)</f>
        <v>9.5080252940213134E-2</v>
      </c>
      <c r="F33" s="2">
        <f t="shared" ca="1" si="0"/>
        <v>7.007916756772218</v>
      </c>
    </row>
    <row r="34" spans="1:8" x14ac:dyDescent="0.25">
      <c r="A34" s="13">
        <v>60</v>
      </c>
      <c r="B34" s="1">
        <f t="shared" ca="1" si="1"/>
        <v>321516.80735894584</v>
      </c>
      <c r="C34" s="16">
        <f ca="1">_xll.CB.Uniform(0,0.06)</f>
        <v>2.8200050344783834E-2</v>
      </c>
      <c r="D34" s="1">
        <f t="shared" ca="1" si="2"/>
        <v>2448129.1622452601</v>
      </c>
      <c r="E34" s="16">
        <f ca="1">_xll.CB.Normal(0.06,0.06)</f>
        <v>7.0812573834210218E-2</v>
      </c>
      <c r="F34" s="2">
        <f t="shared" ca="1" si="0"/>
        <v>7.6143116198343392</v>
      </c>
      <c r="G34">
        <v>6</v>
      </c>
      <c r="H34">
        <v>8</v>
      </c>
    </row>
    <row r="35" spans="1:8" x14ac:dyDescent="0.25">
      <c r="A35" s="13">
        <v>61</v>
      </c>
      <c r="B35" s="1">
        <f t="shared" ca="1" si="1"/>
        <v>330583.5975131623</v>
      </c>
      <c r="C35" s="16">
        <f ca="1">_xll.CB.Uniform(0,0.06)</f>
        <v>2.9505886793837827E-2</v>
      </c>
      <c r="D35" s="1">
        <f t="shared" ca="1" si="2"/>
        <v>2669715.0104062776</v>
      </c>
      <c r="E35" s="16">
        <f ca="1">_xll.CB.Normal(0.06,0.06)</f>
        <v>0.10010140700048611</v>
      </c>
      <c r="F35" s="2">
        <f t="shared" ca="1" si="0"/>
        <v>8.0757636812273539</v>
      </c>
    </row>
    <row r="36" spans="1:8" x14ac:dyDescent="0.25">
      <c r="A36" s="13">
        <v>62</v>
      </c>
      <c r="B36" s="1">
        <f t="shared" ca="1" si="1"/>
        <v>340337.75971728528</v>
      </c>
      <c r="C36" s="16">
        <f ca="1">_xll.CB.Uniform(0,0.06)</f>
        <v>1.6120822204333179E-2</v>
      </c>
      <c r="D36" s="17">
        <f t="shared" ca="1" si="2"/>
        <v>2986544.7788652377</v>
      </c>
      <c r="E36" s="16">
        <f ca="1">_xll.CB.Normal(0.06,0.06)</f>
        <v>3.5985391410575621E-2</v>
      </c>
      <c r="F36" s="18">
        <f t="shared" ca="1" si="0"/>
        <v>8.7752378147700298</v>
      </c>
    </row>
    <row r="37" spans="1:8" x14ac:dyDescent="0.25">
      <c r="A37" s="13">
        <v>63</v>
      </c>
      <c r="B37" s="1">
        <f t="shared" ca="1" si="1"/>
        <v>345824.28423110873</v>
      </c>
      <c r="C37" s="16">
        <f ca="1">_xll.CB.Uniform(0,0.06)</f>
        <v>3.766804597231934E-2</v>
      </c>
      <c r="D37" s="1">
        <f t="shared" ca="1" si="2"/>
        <v>3145067.425655507</v>
      </c>
      <c r="E37" s="16">
        <f ca="1">_xll.CB.Normal(0.06,0.06)</f>
        <v>9.651910071977092E-2</v>
      </c>
      <c r="F37" s="2">
        <f t="shared" ca="1" si="0"/>
        <v>9.0944088343828096</v>
      </c>
    </row>
    <row r="38" spans="1:8" x14ac:dyDescent="0.25">
      <c r="A38" s="13">
        <v>64</v>
      </c>
      <c r="B38" s="1">
        <f t="shared" ca="1" si="1"/>
        <v>358850.80926787056</v>
      </c>
      <c r="C38" s="16">
        <f ca="1">_xll.CB.Uniform(0,0.06)</f>
        <v>1.3263016423798639E-2</v>
      </c>
      <c r="D38" s="1">
        <f t="shared" ca="1" si="2"/>
        <v>3500500.1479174881</v>
      </c>
      <c r="E38" s="16">
        <f ca="1">_xll.CB.Normal(0.06,0.06)</f>
        <v>7.3764866875108775E-2</v>
      </c>
      <c r="F38" s="2">
        <f t="shared" ca="1" si="0"/>
        <v>9.7547506025114679</v>
      </c>
    </row>
    <row r="39" spans="1:8" x14ac:dyDescent="0.25">
      <c r="A39" s="13">
        <v>65</v>
      </c>
      <c r="B39" s="1">
        <f t="shared" ca="1" si="1"/>
        <v>363610.25344488374</v>
      </c>
      <c r="C39" s="16">
        <f ca="1">_xll.CB.Uniform(0,0.06)</f>
        <v>3.0360119431447293E-5</v>
      </c>
      <c r="D39" s="1">
        <f t="shared" ca="1" si="2"/>
        <v>3812541.6967151007</v>
      </c>
      <c r="E39" s="16">
        <f ca="1">_xll.CB.Normal(0.06,0.06)</f>
        <v>5.7508194473303555E-2</v>
      </c>
      <c r="F39" s="2">
        <f t="shared" ca="1" si="0"/>
        <v>10.485242538115081</v>
      </c>
    </row>
    <row r="40" spans="1:8" x14ac:dyDescent="0.25">
      <c r="A40" s="13">
        <v>66</v>
      </c>
      <c r="B40" s="1">
        <f t="shared" ca="1" si="1"/>
        <v>363621.29269560479</v>
      </c>
      <c r="C40" s="16">
        <f ca="1">_xll.CB.Uniform(0,0.06)</f>
        <v>5.1154417233147849E-2</v>
      </c>
      <c r="D40" s="1">
        <f t="shared" ca="1" si="2"/>
        <v>4086335.6240641042</v>
      </c>
      <c r="E40" s="16">
        <f ca="1">_xll.CB.Normal(0.06,0.06)</f>
        <v>3.972249278947744E-2</v>
      </c>
      <c r="F40" s="2">
        <f t="shared" ca="1" si="0"/>
        <v>11.23788872145302</v>
      </c>
    </row>
    <row r="41" spans="1:8" x14ac:dyDescent="0.25">
      <c r="A41" s="13">
        <v>67</v>
      </c>
      <c r="B41" s="1">
        <f t="shared" ca="1" si="1"/>
        <v>382222.12801701238</v>
      </c>
      <c r="C41" s="16">
        <f ca="1">_xll.CB.Uniform(0,0.06)</f>
        <v>4.894846664227008E-2</v>
      </c>
      <c r="D41" s="11">
        <f t="shared" ca="1" si="2"/>
        <v>4303198.2553307153</v>
      </c>
      <c r="E41" s="16">
        <f ca="1">_xll.CB.Normal(0.06,0.06)</f>
        <v>0.13876182150167693</v>
      </c>
      <c r="F41" s="12">
        <f t="shared" ca="1" si="0"/>
        <v>11.258370303299614</v>
      </c>
      <c r="G41">
        <v>8</v>
      </c>
      <c r="H41">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 case</vt:lpstr>
      <vt:lpstr>Simulation</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bizsetup</dc:creator>
  <cp:lastModifiedBy>Anstreicher, Kurt M</cp:lastModifiedBy>
  <dcterms:created xsi:type="dcterms:W3CDTF">2014-02-04T19:16:21Z</dcterms:created>
  <dcterms:modified xsi:type="dcterms:W3CDTF">2017-02-22T15:43:11Z</dcterms:modified>
</cp:coreProperties>
</file>