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16\Fall 2015\Week 10\"/>
    </mc:Choice>
  </mc:AlternateContent>
  <bookViews>
    <workbookView xWindow="0" yWindow="120" windowWidth="19155" windowHeight="11820" activeTab="3"/>
  </bookViews>
  <sheets>
    <sheet name="Linear Model" sheetId="4" r:id="rId1"/>
    <sheet name="Quadratic Model" sheetId="5" r:id="rId2"/>
    <sheet name="Cubic Model" sheetId="7" r:id="rId3"/>
    <sheet name="t, tsqrd, pop" sheetId="8" r:id="rId4"/>
    <sheet name="Physicians Data" sheetId="1" r:id="rId5"/>
    <sheet name="Sheet2" sheetId="2" r:id="rId6"/>
    <sheet name="Sheet3" sheetId="3" r:id="rId7"/>
  </sheet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7" i="1"/>
  <c r="B8" i="1"/>
  <c r="B9" i="1"/>
  <c r="B10" i="1"/>
  <c r="B11" i="1"/>
  <c r="B12" i="1"/>
  <c r="B13" i="1"/>
  <c r="B14" i="1"/>
  <c r="B15" i="1"/>
  <c r="B16" i="1"/>
  <c r="B17" i="1"/>
  <c r="B18" i="1"/>
  <c r="B7" i="1"/>
</calcChain>
</file>

<file path=xl/sharedStrings.xml><?xml version="1.0" encoding="utf-8"?>
<sst xmlns="http://schemas.openxmlformats.org/spreadsheetml/2006/main" count="161" uniqueCount="58">
  <si>
    <t>Total # physicians in the United States for Selected Years</t>
  </si>
  <si>
    <t>Total # MD's</t>
  </si>
  <si>
    <t>Year</t>
  </si>
  <si>
    <t>US Population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</si>
  <si>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</si>
  <si>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</si>
  <si>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</si>
  <si>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</si>
  <si>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</si>
  <si>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</si>
  <si>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</si>
  <si>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</si>
  <si>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</si>
  <si>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</si>
  <si>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</si>
  <si>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</si>
  <si>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</si>
  <si>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</si>
  <si>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</si>
  <si>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</si>
  <si>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</si>
  <si>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</si>
  <si>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</si>
  <si>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</si>
  <si>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</si>
  <si>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</si>
  <si>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</si>
  <si>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</si>
  <si>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</si>
  <si>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</si>
  <si>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Total # MD's</t>
  </si>
  <si>
    <t>Residuals</t>
  </si>
  <si>
    <t>Year-squared</t>
  </si>
  <si>
    <t>Year-cubed</t>
  </si>
  <si>
    <t>Linear Model:</t>
  </si>
  <si>
    <t>Note:  Residuals are much better behaved than in the linear model---no discernible pattern</t>
  </si>
  <si>
    <t>Not much difference from the quadratic model as far as residuals go.</t>
  </si>
  <si>
    <t>Note:  p-values are all quite high---indicating a lack of significant explanatory power.</t>
  </si>
  <si>
    <t>R^2 value is very slightly higher here than in the quadratic case--</t>
  </si>
  <si>
    <t>judging only on this we would have a very slight preference for the cubic model</t>
  </si>
  <si>
    <t xml:space="preserve">Standard error is higher than in the quadratic case  </t>
  </si>
  <si>
    <t>judging only on this, we would prefer the quadratic model</t>
  </si>
  <si>
    <t>This is the real killer for the cubic model---</t>
  </si>
  <si>
    <t>we need p-values for slopes to be at least marginally significant (&lt; 10%)</t>
  </si>
  <si>
    <t>Note:  this scatterplot indicates that the data is nonlinear</t>
  </si>
  <si>
    <t>We can't really expect the linear model to fit the situation.</t>
  </si>
  <si>
    <t>R^2 value is  higher here than in the linear case--</t>
  </si>
  <si>
    <t>We would prefer the quadratic model to the linear one</t>
  </si>
  <si>
    <t xml:space="preserve">Standard error is much lower than in the linear case  </t>
  </si>
  <si>
    <t>judging only on this, so we would prefer the quadratic model to the linear model on the basis of std. error</t>
  </si>
  <si>
    <t>The std. error for the cubic model is higher than here, so once again, the quadratic model would be preferred</t>
  </si>
  <si>
    <t xml:space="preserve">Note:  p-values are quite small indicating significant explanatory power </t>
  </si>
  <si>
    <t>Note:  Residuals are poorly behaved.  The distinct u-shape shows that</t>
  </si>
  <si>
    <t>the linear model first overpredicts, then underpredicts, then overpredicts.</t>
  </si>
  <si>
    <t>It confirms what we saw with the scatterplot in part a.</t>
  </si>
  <si>
    <t>Because of this, we would have to judge the linear model as providing a poor explanation for the data</t>
  </si>
  <si>
    <t xml:space="preserve">if we evaluate on this factor alone---the cubic model, however,  is very slightly better on this factor </t>
  </si>
  <si>
    <t>R^2 value is very good indeed, but see the other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</si>
</sst>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Model'!$E$24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>
              <a:noFill/>
            </a:ln>
          </c:spPr>
          <c:xVal>
            <c:numRef>
              <c:f>'Linear Model'!$D$25:$D$36</c:f>
              <c:numCache>
                <c:formatCode>General</c:formatCode>
                <c:ptCount val="12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</c:numCache>
            </c:numRef>
          </c:xVal>
          <c:yVal>
            <c:numRef>
              <c:f>'Linear Model'!$E$25:$E$36</c:f>
              <c:numCache>
                <c:formatCode>General</c:formatCode>
                <c:ptCount val="12"/>
                <c:pt idx="0">
                  <c:v>69265.342559956014</c:v>
                </c:pt>
                <c:pt idx="1">
                  <c:v>32065.229691393673</c:v>
                </c:pt>
                <c:pt idx="2">
                  <c:v>-8075.8831771686673</c:v>
                </c:pt>
                <c:pt idx="3">
                  <c:v>-35385.996045734733</c:v>
                </c:pt>
                <c:pt idx="4">
                  <c:v>-52360.108914297074</c:v>
                </c:pt>
                <c:pt idx="5">
                  <c:v>-51560.221782859415</c:v>
                </c:pt>
                <c:pt idx="6">
                  <c:v>-36537.334651425481</c:v>
                </c:pt>
                <c:pt idx="7">
                  <c:v>-10414.447519987822</c:v>
                </c:pt>
                <c:pt idx="8">
                  <c:v>-6623.5603885501623</c:v>
                </c:pt>
                <c:pt idx="9">
                  <c:v>15238.14931659773</c:v>
                </c:pt>
                <c:pt idx="10">
                  <c:v>39366.326742883772</c:v>
                </c:pt>
                <c:pt idx="11">
                  <c:v>45022.504169173539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7712"/>
        <c:axId val="323318104"/>
      </c:scatterChart>
      <c:valAx>
        <c:axId val="32331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318104"/>
        <c:crosses val="autoZero"/>
        <c:crossBetween val="midCat"/>
      </c:valAx>
      <c:valAx>
        <c:axId val="32331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317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Residuals- Quadratic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'Quadratic Model'!$D$25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>
              <a:noFill/>
            </a:ln>
          </c:spPr>
          <c:xVal>
            <c:numRef>
              <c:f>'Quadratic Model'!$C$26:$C$37</c:f>
              <c:numCache>
                <c:formatCode>General</c:formatCode>
                <c:ptCount val="12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</c:numCache>
            </c:numRef>
          </c:xVal>
          <c:yVal>
            <c:numRef>
              <c:f>'Quadratic Model'!$D$26:$D$37</c:f>
              <c:numCache>
                <c:formatCode>General</c:formatCode>
                <c:ptCount val="12"/>
                <c:pt idx="0">
                  <c:v>-440.88648128509521</c:v>
                </c:pt>
                <c:pt idx="1">
                  <c:v>5773.3858026266098</c:v>
                </c:pt>
                <c:pt idx="2">
                  <c:v>-839.98800873756409</c:v>
                </c:pt>
                <c:pt idx="3">
                  <c:v>-4509.0079149007797</c:v>
                </c:pt>
                <c:pt idx="4">
                  <c:v>-7728.6739165782928</c:v>
                </c:pt>
                <c:pt idx="5">
                  <c:v>-3060.9860132932663</c:v>
                </c:pt>
                <c:pt idx="6">
                  <c:v>5943.0557949542999</c:v>
                </c:pt>
                <c:pt idx="7">
                  <c:v>16160.451507925987</c:v>
                </c:pt>
                <c:pt idx="8">
                  <c:v>-5840.7988742589951</c:v>
                </c:pt>
                <c:pt idx="9">
                  <c:v>-11731.184368491173</c:v>
                </c:pt>
                <c:pt idx="10">
                  <c:v>4470.3046482801437</c:v>
                </c:pt>
                <c:pt idx="11">
                  <c:v>1804.3278214931488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87648"/>
        <c:axId val="321888040"/>
      </c:scatterChart>
      <c:valAx>
        <c:axId val="3218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1888040"/>
        <c:crosses val="autoZero"/>
        <c:crossBetween val="midCat"/>
      </c:valAx>
      <c:valAx>
        <c:axId val="32188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88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'Cubic Model'!$D$26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>
              <a:noFill/>
            </a:ln>
          </c:spPr>
          <c:xVal>
            <c:numRef>
              <c:f>'Cubic Model'!$C$27:$C$38</c:f>
              <c:numCache>
                <c:formatCode>General</c:formatCode>
                <c:ptCount val="12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</c:numCache>
            </c:numRef>
          </c:xVal>
          <c:yVal>
            <c:numRef>
              <c:f>'Cubic Model'!$D$27:$D$38</c:f>
              <c:numCache>
                <c:formatCode>General</c:formatCode>
                <c:ptCount val="12"/>
                <c:pt idx="0">
                  <c:v>-4143.8877925872803</c:v>
                </c:pt>
                <c:pt idx="1">
                  <c:v>6852.1523923873901</c:v>
                </c:pt>
                <c:pt idx="2">
                  <c:v>2149.0385513305664</c:v>
                </c:pt>
                <c:pt idx="3">
                  <c:v>-1702.4467401504517</c:v>
                </c:pt>
                <c:pt idx="4">
                  <c:v>-6418.5209283828735</c:v>
                </c:pt>
                <c:pt idx="5">
                  <c:v>-3782.4014368057251</c:v>
                </c:pt>
                <c:pt idx="6">
                  <c:v>3433.6942949295044</c:v>
                </c:pt>
                <c:pt idx="7">
                  <c:v>12885.548831939697</c:v>
                </c:pt>
                <c:pt idx="8">
                  <c:v>-8080.0552530288696</c:v>
                </c:pt>
                <c:pt idx="9">
                  <c:v>-11321.726852416992</c:v>
                </c:pt>
                <c:pt idx="10">
                  <c:v>5846.6645956039429</c:v>
                </c:pt>
                <c:pt idx="11">
                  <c:v>4281.9403047561646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88824"/>
        <c:axId val="322213424"/>
      </c:scatterChart>
      <c:valAx>
        <c:axId val="32188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213424"/>
        <c:crosses val="autoZero"/>
        <c:crossBetween val="midCat"/>
      </c:valAx>
      <c:valAx>
        <c:axId val="32221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888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'Physicians Data'!$E$6</c:f>
              <c:strCache>
                <c:ptCount val="1"/>
                <c:pt idx="0">
                  <c:v>Total # MD's</c:v>
                </c:pt>
              </c:strCache>
            </c:strRef>
          </c:tx>
          <c:spPr>
            <a:ln w="28575">
              <a:noFill/>
            </a:ln>
          </c:spPr>
          <c:xVal>
            <c:numRef>
              <c:f>'Physicians Data'!$A$7:$A$18</c:f>
              <c:numCache>
                <c:formatCode>General</c:formatCode>
                <c:ptCount val="12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</c:numCache>
            </c:numRef>
          </c:xVal>
          <c:yVal>
            <c:numRef>
              <c:f>'Physicians Data'!$E$7:$E$18</c:f>
              <c:numCache>
                <c:formatCode>#,##0</c:formatCode>
                <c:ptCount val="12"/>
                <c:pt idx="0">
                  <c:v>219997</c:v>
                </c:pt>
                <c:pt idx="1">
                  <c:v>241711</c:v>
                </c:pt>
                <c:pt idx="2">
                  <c:v>260484</c:v>
                </c:pt>
                <c:pt idx="3">
                  <c:v>292088</c:v>
                </c:pt>
                <c:pt idx="4">
                  <c:v>334028</c:v>
                </c:pt>
                <c:pt idx="5">
                  <c:v>393742</c:v>
                </c:pt>
                <c:pt idx="6">
                  <c:v>467679</c:v>
                </c:pt>
                <c:pt idx="7">
                  <c:v>552716</c:v>
                </c:pt>
                <c:pt idx="8">
                  <c:v>615421</c:v>
                </c:pt>
                <c:pt idx="9">
                  <c:v>684414</c:v>
                </c:pt>
                <c:pt idx="10">
                  <c:v>720325</c:v>
                </c:pt>
                <c:pt idx="11">
                  <c:v>737764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14600"/>
        <c:axId val="322214992"/>
      </c:scatterChart>
      <c:valAx>
        <c:axId val="32221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214992"/>
        <c:crosses val="autoZero"/>
        <c:crossBetween val="midCat"/>
      </c:valAx>
      <c:valAx>
        <c:axId val="3222149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22214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21</xdr:row>
      <xdr:rowOff>133350</xdr:rowOff>
    </xdr:from>
    <xdr:to>
      <xdr:col>14</xdr:col>
      <xdr:colOff>247650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23</xdr:row>
      <xdr:rowOff>142875</xdr:rowOff>
    </xdr:from>
    <xdr:to>
      <xdr:col>14</xdr:col>
      <xdr:colOff>514350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27</xdr:row>
      <xdr:rowOff>19050</xdr:rowOff>
    </xdr:from>
    <xdr:to>
      <xdr:col>13</xdr:col>
      <xdr:colOff>447675</xdr:colOff>
      <xdr:row>41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171450</xdr:rowOff>
    </xdr:from>
    <xdr:to>
      <xdr:col>6</xdr:col>
      <xdr:colOff>304800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6</xdr:row>
          <xdr:rowOff>152400</xdr:rowOff>
        </xdr:from>
        <xdr:to>
          <xdr:col>16</xdr:col>
          <xdr:colOff>409575</xdr:colOff>
          <xdr:row>40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opLeftCell="C61" workbookViewId="0">
      <selection sqref="A1:Q95"/>
    </sheetView>
  </sheetViews>
  <sheetFormatPr defaultRowHeight="15" x14ac:dyDescent="0.25"/>
  <cols>
    <col min="1" max="1" width="16" customWidth="1"/>
    <col min="2" max="2" width="11.7109375" customWidth="1"/>
    <col min="3" max="3" width="14.42578125" customWidth="1"/>
    <col min="5" max="5" width="12" bestFit="1" customWidth="1"/>
    <col min="6" max="6" width="10.85546875" customWidth="1"/>
    <col min="7" max="8" width="11.140625" customWidth="1"/>
    <col min="9" max="9" width="12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8" t="s">
        <v>5</v>
      </c>
      <c r="B3" s="8"/>
    </row>
    <row r="4" spans="1:9" ht="18.75" x14ac:dyDescent="0.3">
      <c r="A4" s="5" t="s">
        <v>6</v>
      </c>
      <c r="B4" s="5">
        <v>0.97861469775925514</v>
      </c>
      <c r="D4" s="13" t="s">
        <v>57</v>
      </c>
    </row>
    <row r="5" spans="1:9" x14ac:dyDescent="0.25">
      <c r="A5" s="5" t="s">
        <v>7</v>
      </c>
      <c r="B5" s="5">
        <v>0.95768672667043819</v>
      </c>
    </row>
    <row r="6" spans="1:9" x14ac:dyDescent="0.25">
      <c r="A6" s="5" t="s">
        <v>8</v>
      </c>
      <c r="B6" s="5">
        <v>0.95345539933748191</v>
      </c>
    </row>
    <row r="7" spans="1:9" x14ac:dyDescent="0.25">
      <c r="A7" s="5" t="s">
        <v>9</v>
      </c>
      <c r="B7" s="5">
        <v>42236.875554955564</v>
      </c>
    </row>
    <row r="8" spans="1:9" ht="15.75" thickBot="1" x14ac:dyDescent="0.3">
      <c r="A8" s="6" t="s">
        <v>10</v>
      </c>
      <c r="B8" s="6">
        <v>12</v>
      </c>
    </row>
    <row r="10" spans="1:9" ht="15.75" thickBot="1" x14ac:dyDescent="0.3">
      <c r="A10" t="s">
        <v>11</v>
      </c>
    </row>
    <row r="11" spans="1:9" x14ac:dyDescent="0.25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25">
      <c r="A12" s="5" t="s">
        <v>12</v>
      </c>
      <c r="B12" s="5">
        <v>1</v>
      </c>
      <c r="C12" s="5">
        <v>403766620619.802</v>
      </c>
      <c r="D12" s="5">
        <v>403766620619.802</v>
      </c>
      <c r="E12" s="5">
        <v>226.33246055236214</v>
      </c>
      <c r="F12" s="5">
        <v>3.3984820156474049E-8</v>
      </c>
    </row>
    <row r="13" spans="1:9" ht="18.75" x14ac:dyDescent="0.3">
      <c r="A13" s="5" t="s">
        <v>13</v>
      </c>
      <c r="B13" s="5">
        <v>10</v>
      </c>
      <c r="C13" s="5">
        <v>17839536566.448029</v>
      </c>
      <c r="D13" s="5">
        <v>1783953656.6448028</v>
      </c>
      <c r="E13" s="5"/>
      <c r="F13" s="5"/>
      <c r="H13" s="13" t="s">
        <v>51</v>
      </c>
    </row>
    <row r="14" spans="1:9" ht="15.75" thickBot="1" x14ac:dyDescent="0.3">
      <c r="A14" s="6" t="s">
        <v>14</v>
      </c>
      <c r="B14" s="6">
        <v>11</v>
      </c>
      <c r="C14" s="6">
        <v>421606157186.25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25">
      <c r="A17" s="5" t="s">
        <v>15</v>
      </c>
      <c r="B17" s="5">
        <v>-22825772.361299749</v>
      </c>
      <c r="C17" s="5">
        <v>1547858.5589487397</v>
      </c>
      <c r="D17" s="5">
        <v>-14.746678389530855</v>
      </c>
      <c r="E17" s="9">
        <v>4.1175952164526974E-8</v>
      </c>
      <c r="F17" s="5">
        <v>-26274616.139074765</v>
      </c>
      <c r="G17" s="5">
        <v>-19376928.583524734</v>
      </c>
      <c r="H17" s="5">
        <v>-26274616.139074765</v>
      </c>
      <c r="I17" s="5">
        <v>-19376928.583524734</v>
      </c>
    </row>
    <row r="18" spans="1:9" ht="15.75" thickBot="1" x14ac:dyDescent="0.3">
      <c r="A18" s="6" t="s">
        <v>2</v>
      </c>
      <c r="B18" s="6">
        <v>11782.822573712714</v>
      </c>
      <c r="C18" s="6">
        <v>783.20583737594279</v>
      </c>
      <c r="D18" s="6">
        <v>15.044349788288029</v>
      </c>
      <c r="E18" s="10">
        <v>3.3984820156474168E-8</v>
      </c>
      <c r="F18" s="6">
        <v>10037.731225840698</v>
      </c>
      <c r="G18" s="6">
        <v>13527.91392158473</v>
      </c>
      <c r="H18" s="6">
        <v>10037.731225840698</v>
      </c>
      <c r="I18" s="6">
        <v>13527.91392158473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7" t="s">
        <v>29</v>
      </c>
      <c r="B24" s="7" t="s">
        <v>30</v>
      </c>
      <c r="C24" s="7" t="s">
        <v>31</v>
      </c>
      <c r="D24" s="4" t="s">
        <v>2</v>
      </c>
      <c r="E24" s="7" t="s">
        <v>31</v>
      </c>
    </row>
    <row r="25" spans="1:9" x14ac:dyDescent="0.25">
      <c r="A25" s="5">
        <v>1</v>
      </c>
      <c r="B25" s="5">
        <v>150731.65744004399</v>
      </c>
      <c r="C25" s="5">
        <v>69265.342559956014</v>
      </c>
      <c r="D25" s="2">
        <v>1950</v>
      </c>
      <c r="E25" s="5">
        <v>69265.342559956014</v>
      </c>
    </row>
    <row r="26" spans="1:9" x14ac:dyDescent="0.25">
      <c r="A26" s="5">
        <v>2</v>
      </c>
      <c r="B26" s="5">
        <v>209645.77030860633</v>
      </c>
      <c r="C26" s="5">
        <v>32065.229691393673</v>
      </c>
      <c r="D26" s="2">
        <v>1955</v>
      </c>
      <c r="E26" s="5">
        <v>32065.229691393673</v>
      </c>
    </row>
    <row r="27" spans="1:9" x14ac:dyDescent="0.25">
      <c r="A27" s="5">
        <v>3</v>
      </c>
      <c r="B27" s="5">
        <v>268559.88317716867</v>
      </c>
      <c r="C27" s="5">
        <v>-8075.8831771686673</v>
      </c>
      <c r="D27" s="2">
        <v>1960</v>
      </c>
      <c r="E27" s="5">
        <v>-8075.8831771686673</v>
      </c>
    </row>
    <row r="28" spans="1:9" x14ac:dyDescent="0.25">
      <c r="A28" s="5">
        <v>4</v>
      </c>
      <c r="B28" s="5">
        <v>327473.99604573473</v>
      </c>
      <c r="C28" s="5">
        <v>-35385.996045734733</v>
      </c>
      <c r="D28" s="2">
        <v>1965</v>
      </c>
      <c r="E28" s="5">
        <v>-35385.996045734733</v>
      </c>
    </row>
    <row r="29" spans="1:9" x14ac:dyDescent="0.25">
      <c r="A29" s="5">
        <v>5</v>
      </c>
      <c r="B29" s="5">
        <v>386388.10891429707</v>
      </c>
      <c r="C29" s="5">
        <v>-52360.108914297074</v>
      </c>
      <c r="D29" s="2">
        <v>1970</v>
      </c>
      <c r="E29" s="5">
        <v>-52360.108914297074</v>
      </c>
    </row>
    <row r="30" spans="1:9" x14ac:dyDescent="0.25">
      <c r="A30" s="5">
        <v>6</v>
      </c>
      <c r="B30" s="5">
        <v>445302.22178285941</v>
      </c>
      <c r="C30" s="5">
        <v>-51560.221782859415</v>
      </c>
      <c r="D30" s="2">
        <v>1975</v>
      </c>
      <c r="E30" s="5">
        <v>-51560.221782859415</v>
      </c>
    </row>
    <row r="31" spans="1:9" x14ac:dyDescent="0.25">
      <c r="A31" s="5">
        <v>7</v>
      </c>
      <c r="B31" s="5">
        <v>504216.33465142548</v>
      </c>
      <c r="C31" s="5">
        <v>-36537.334651425481</v>
      </c>
      <c r="D31" s="2">
        <v>1980</v>
      </c>
      <c r="E31" s="5">
        <v>-36537.334651425481</v>
      </c>
    </row>
    <row r="32" spans="1:9" x14ac:dyDescent="0.25">
      <c r="A32" s="5">
        <v>8</v>
      </c>
      <c r="B32" s="5">
        <v>563130.44751998782</v>
      </c>
      <c r="C32" s="5">
        <v>-10414.447519987822</v>
      </c>
      <c r="D32" s="2">
        <v>1985</v>
      </c>
      <c r="E32" s="5">
        <v>-10414.447519987822</v>
      </c>
    </row>
    <row r="33" spans="1:8" x14ac:dyDescent="0.25">
      <c r="A33" s="5">
        <v>9</v>
      </c>
      <c r="B33" s="5">
        <v>622044.56038855016</v>
      </c>
      <c r="C33" s="5">
        <v>-6623.5603885501623</v>
      </c>
      <c r="D33" s="2">
        <v>1990</v>
      </c>
      <c r="E33" s="5">
        <v>-6623.5603885501623</v>
      </c>
    </row>
    <row r="34" spans="1:8" x14ac:dyDescent="0.25">
      <c r="A34" s="5">
        <v>10</v>
      </c>
      <c r="B34" s="5">
        <v>669175.85068340227</v>
      </c>
      <c r="C34" s="5">
        <v>15238.14931659773</v>
      </c>
      <c r="D34" s="2">
        <v>1994</v>
      </c>
      <c r="E34" s="5">
        <v>15238.14931659773</v>
      </c>
    </row>
    <row r="35" spans="1:8" x14ac:dyDescent="0.25">
      <c r="A35" s="5">
        <v>11</v>
      </c>
      <c r="B35" s="5">
        <v>680958.67325711623</v>
      </c>
      <c r="C35" s="5">
        <v>39366.326742883772</v>
      </c>
      <c r="D35" s="2">
        <v>1995</v>
      </c>
      <c r="E35" s="5">
        <v>39366.326742883772</v>
      </c>
    </row>
    <row r="36" spans="1:8" ht="15.75" thickBot="1" x14ac:dyDescent="0.3">
      <c r="A36" s="6">
        <v>12</v>
      </c>
      <c r="B36" s="6">
        <v>692741.49583082646</v>
      </c>
      <c r="C36" s="6">
        <v>45022.504169173539</v>
      </c>
      <c r="D36" s="2">
        <v>1996</v>
      </c>
      <c r="E36" s="6">
        <v>45022.504169173539</v>
      </c>
    </row>
    <row r="39" spans="1:8" ht="18.75" x14ac:dyDescent="0.3">
      <c r="H39" s="13" t="s">
        <v>52</v>
      </c>
    </row>
    <row r="40" spans="1:8" ht="18.75" x14ac:dyDescent="0.3">
      <c r="H40" s="13" t="s">
        <v>53</v>
      </c>
    </row>
    <row r="41" spans="1:8" ht="18.75" x14ac:dyDescent="0.3">
      <c r="H41" s="13" t="s">
        <v>54</v>
      </c>
    </row>
    <row r="43" spans="1:8" ht="18.75" x14ac:dyDescent="0.3">
      <c r="H43" s="13" t="s">
        <v>55</v>
      </c>
    </row>
  </sheetData>
  <pageMargins left="0.7" right="0.7" top="0.75" bottom="0.75" header="0.3" footer="0.3"/>
  <pageSetup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topLeftCell="A19" workbookViewId="0">
      <selection activeCell="I5" sqref="I5"/>
    </sheetView>
  </sheetViews>
  <sheetFormatPr defaultRowHeight="15" x14ac:dyDescent="0.25"/>
  <cols>
    <col min="5" max="5" width="12" bestFit="1" customWidth="1"/>
  </cols>
  <sheetData>
    <row r="1" spans="1:15" x14ac:dyDescent="0.25">
      <c r="A1" t="s">
        <v>4</v>
      </c>
    </row>
    <row r="2" spans="1:15" ht="15.75" thickBot="1" x14ac:dyDescent="0.3"/>
    <row r="3" spans="1:15" ht="18.75" x14ac:dyDescent="0.3">
      <c r="A3" s="8" t="s">
        <v>5</v>
      </c>
      <c r="B3" s="8"/>
      <c r="E3" s="13" t="s">
        <v>46</v>
      </c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18.75" x14ac:dyDescent="0.3">
      <c r="A4" s="5" t="s">
        <v>6</v>
      </c>
      <c r="B4" s="5">
        <v>0.99927023764283229</v>
      </c>
      <c r="E4" s="13" t="s">
        <v>47</v>
      </c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8.75" x14ac:dyDescent="0.3">
      <c r="A5" s="5" t="s">
        <v>7</v>
      </c>
      <c r="B5" s="5">
        <v>0.99854100783876243</v>
      </c>
      <c r="E5" s="13" t="s">
        <v>56</v>
      </c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5" t="s">
        <v>8</v>
      </c>
      <c r="B6" s="5">
        <v>0.99821678735848751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8.75" x14ac:dyDescent="0.3">
      <c r="A7" s="5" t="s">
        <v>9</v>
      </c>
      <c r="B7" s="5">
        <v>8267.2048108724102</v>
      </c>
      <c r="E7" s="13" t="s">
        <v>48</v>
      </c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19.5" thickBot="1" x14ac:dyDescent="0.35">
      <c r="A8" s="6" t="s">
        <v>10</v>
      </c>
      <c r="B8" s="6">
        <v>12</v>
      </c>
      <c r="E8" s="13" t="s">
        <v>49</v>
      </c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8.75" x14ac:dyDescent="0.3">
      <c r="E9" s="13" t="s">
        <v>50</v>
      </c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15.75" thickBot="1" x14ac:dyDescent="0.3">
      <c r="A10" t="s">
        <v>11</v>
      </c>
    </row>
    <row r="11" spans="1:15" x14ac:dyDescent="0.25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15" x14ac:dyDescent="0.25">
      <c r="A12" s="5" t="s">
        <v>12</v>
      </c>
      <c r="B12" s="5">
        <v>2</v>
      </c>
      <c r="C12" s="5">
        <v>420991037107.78577</v>
      </c>
      <c r="D12" s="5">
        <v>210495518553.89288</v>
      </c>
      <c r="E12" s="5">
        <v>3079.8208891424943</v>
      </c>
      <c r="F12" s="5">
        <v>1.730765834169435E-13</v>
      </c>
    </row>
    <row r="13" spans="1:15" x14ac:dyDescent="0.25">
      <c r="A13" s="5" t="s">
        <v>13</v>
      </c>
      <c r="B13" s="5">
        <v>9</v>
      </c>
      <c r="C13" s="5">
        <v>615120078.46420729</v>
      </c>
      <c r="D13" s="5">
        <v>68346675.384911925</v>
      </c>
      <c r="E13" s="5"/>
      <c r="F13" s="5"/>
    </row>
    <row r="14" spans="1:15" ht="15.75" thickBot="1" x14ac:dyDescent="0.3">
      <c r="A14" s="6" t="s">
        <v>14</v>
      </c>
      <c r="B14" s="6">
        <v>11</v>
      </c>
      <c r="C14" s="6">
        <v>421606157186.25</v>
      </c>
      <c r="D14" s="6"/>
      <c r="E14" s="6"/>
      <c r="F14" s="6"/>
    </row>
    <row r="15" spans="1:15" ht="15.75" thickBot="1" x14ac:dyDescent="0.3"/>
    <row r="16" spans="1:15" x14ac:dyDescent="0.2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25">
      <c r="A17" s="5" t="s">
        <v>15</v>
      </c>
      <c r="B17" s="5">
        <v>747982875.60219526</v>
      </c>
      <c r="C17" s="5">
        <v>48555839.879349217</v>
      </c>
      <c r="D17" s="5">
        <v>15.40459144483488</v>
      </c>
      <c r="E17" s="9">
        <v>8.9508828598960974E-8</v>
      </c>
      <c r="F17" s="5">
        <v>638141934.84799516</v>
      </c>
      <c r="G17" s="5">
        <v>857823816.35639536</v>
      </c>
      <c r="H17" s="5">
        <v>638141934.84799516</v>
      </c>
      <c r="I17" s="5">
        <v>857823816.35639536</v>
      </c>
    </row>
    <row r="18" spans="1:9" x14ac:dyDescent="0.25">
      <c r="A18" s="5" t="s">
        <v>2</v>
      </c>
      <c r="B18" s="5">
        <v>-769047.11448828073</v>
      </c>
      <c r="C18" s="5">
        <v>49186.396120218778</v>
      </c>
      <c r="D18" s="5">
        <v>-15.635362115342149</v>
      </c>
      <c r="E18" s="9">
        <v>7.8641227294923146E-8</v>
      </c>
      <c r="F18" s="5">
        <v>-880314.47255639499</v>
      </c>
      <c r="G18" s="5">
        <v>-657779.75642016646</v>
      </c>
      <c r="H18" s="5">
        <v>-880314.47255639499</v>
      </c>
      <c r="I18" s="5">
        <v>-657779.75642016646</v>
      </c>
    </row>
    <row r="19" spans="1:9" ht="15.75" thickBot="1" x14ac:dyDescent="0.3">
      <c r="A19" s="6" t="s">
        <v>32</v>
      </c>
      <c r="B19" s="6">
        <v>197.73292190307257</v>
      </c>
      <c r="C19" s="6">
        <v>12.455622054419486</v>
      </c>
      <c r="D19" s="6">
        <v>15.874993720840562</v>
      </c>
      <c r="E19" s="10">
        <v>6.8879793797560753E-8</v>
      </c>
      <c r="F19" s="6">
        <v>169.55634731316277</v>
      </c>
      <c r="G19" s="6">
        <v>225.90949649298236</v>
      </c>
      <c r="H19" s="6">
        <v>169.55634731316277</v>
      </c>
      <c r="I19" s="6">
        <v>225.90949649298236</v>
      </c>
    </row>
    <row r="22" spans="1:9" ht="18.75" x14ac:dyDescent="0.3">
      <c r="I22" s="13" t="s">
        <v>35</v>
      </c>
    </row>
    <row r="23" spans="1:9" x14ac:dyDescent="0.25">
      <c r="A23" t="s">
        <v>28</v>
      </c>
    </row>
    <row r="24" spans="1:9" ht="15.75" thickBot="1" x14ac:dyDescent="0.3"/>
    <row r="25" spans="1:9" x14ac:dyDescent="0.25">
      <c r="A25" s="7" t="s">
        <v>29</v>
      </c>
      <c r="B25" s="7" t="s">
        <v>30</v>
      </c>
      <c r="C25" s="4" t="s">
        <v>2</v>
      </c>
      <c r="D25" s="7" t="s">
        <v>31</v>
      </c>
    </row>
    <row r="26" spans="1:9" x14ac:dyDescent="0.25">
      <c r="A26" s="5">
        <v>1</v>
      </c>
      <c r="B26" s="5">
        <v>220437.8864812851</v>
      </c>
      <c r="C26" s="2">
        <v>1950</v>
      </c>
      <c r="D26" s="5">
        <v>-440.88648128509521</v>
      </c>
    </row>
    <row r="27" spans="1:9" x14ac:dyDescent="0.25">
      <c r="A27" s="5">
        <v>2</v>
      </c>
      <c r="B27" s="5">
        <v>235937.61419737339</v>
      </c>
      <c r="C27" s="2">
        <v>1955</v>
      </c>
      <c r="D27" s="5">
        <v>5773.3858026266098</v>
      </c>
    </row>
    <row r="28" spans="1:9" x14ac:dyDescent="0.25">
      <c r="A28" s="5">
        <v>3</v>
      </c>
      <c r="B28" s="5">
        <v>261323.98800873756</v>
      </c>
      <c r="C28" s="2">
        <v>1960</v>
      </c>
      <c r="D28" s="5">
        <v>-839.98800873756409</v>
      </c>
    </row>
    <row r="29" spans="1:9" x14ac:dyDescent="0.25">
      <c r="A29" s="5">
        <v>4</v>
      </c>
      <c r="B29" s="5">
        <v>296597.00791490078</v>
      </c>
      <c r="C29" s="2">
        <v>1965</v>
      </c>
      <c r="D29" s="5">
        <v>-4509.0079149007797</v>
      </c>
    </row>
    <row r="30" spans="1:9" x14ac:dyDescent="0.25">
      <c r="A30" s="5">
        <v>5</v>
      </c>
      <c r="B30" s="5">
        <v>341756.67391657829</v>
      </c>
      <c r="C30" s="2">
        <v>1970</v>
      </c>
      <c r="D30" s="5">
        <v>-7728.6739165782928</v>
      </c>
    </row>
    <row r="31" spans="1:9" x14ac:dyDescent="0.25">
      <c r="A31" s="5">
        <v>6</v>
      </c>
      <c r="B31" s="5">
        <v>396802.98601329327</v>
      </c>
      <c r="C31" s="2">
        <v>1975</v>
      </c>
      <c r="D31" s="5">
        <v>-3060.9860132932663</v>
      </c>
    </row>
    <row r="32" spans="1:9" x14ac:dyDescent="0.25">
      <c r="A32" s="5">
        <v>7</v>
      </c>
      <c r="B32" s="5">
        <v>461735.9442050457</v>
      </c>
      <c r="C32" s="2">
        <v>1980</v>
      </c>
      <c r="D32" s="5">
        <v>5943.0557949542999</v>
      </c>
    </row>
    <row r="33" spans="1:4" x14ac:dyDescent="0.25">
      <c r="A33" s="5">
        <v>8</v>
      </c>
      <c r="B33" s="5">
        <v>536555.54849207401</v>
      </c>
      <c r="C33" s="2">
        <v>1985</v>
      </c>
      <c r="D33" s="5">
        <v>16160.451507925987</v>
      </c>
    </row>
    <row r="34" spans="1:4" x14ac:dyDescent="0.25">
      <c r="A34" s="5">
        <v>9</v>
      </c>
      <c r="B34" s="5">
        <v>621261.798874259</v>
      </c>
      <c r="C34" s="2">
        <v>1990</v>
      </c>
      <c r="D34" s="5">
        <v>-5840.7988742589951</v>
      </c>
    </row>
    <row r="35" spans="1:4" x14ac:dyDescent="0.25">
      <c r="A35" s="5">
        <v>10</v>
      </c>
      <c r="B35" s="5">
        <v>696145.18436849117</v>
      </c>
      <c r="C35" s="2">
        <v>1994</v>
      </c>
      <c r="D35" s="5">
        <v>-11731.184368491173</v>
      </c>
    </row>
    <row r="36" spans="1:4" x14ac:dyDescent="0.25">
      <c r="A36" s="5">
        <v>11</v>
      </c>
      <c r="B36" s="5">
        <v>715854.69535171986</v>
      </c>
      <c r="C36" s="2">
        <v>1995</v>
      </c>
      <c r="D36" s="5">
        <v>4470.3046482801437</v>
      </c>
    </row>
    <row r="37" spans="1:4" ht="15.75" thickBot="1" x14ac:dyDescent="0.3">
      <c r="A37" s="6">
        <v>12</v>
      </c>
      <c r="B37" s="6">
        <v>735959.67217850685</v>
      </c>
      <c r="C37" s="2">
        <v>1996</v>
      </c>
      <c r="D37" s="6">
        <v>1804.3278214931488</v>
      </c>
    </row>
  </sheetData>
  <pageMargins left="0.7" right="0.7" top="0.75" bottom="0.75" header="0.3" footer="0.3"/>
  <pageSetup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8"/>
  <sheetViews>
    <sheetView topLeftCell="A16" workbookViewId="0">
      <selection activeCell="F23" sqref="F23"/>
    </sheetView>
  </sheetViews>
  <sheetFormatPr defaultRowHeight="15" x14ac:dyDescent="0.25"/>
  <cols>
    <col min="1" max="1" width="18.140625" customWidth="1"/>
    <col min="2" max="2" width="11.85546875" customWidth="1"/>
    <col min="3" max="3" width="14.42578125" customWidth="1"/>
  </cols>
  <sheetData>
    <row r="1" spans="1:18" x14ac:dyDescent="0.25">
      <c r="A1" t="s">
        <v>4</v>
      </c>
    </row>
    <row r="2" spans="1:18" ht="15.75" thickBot="1" x14ac:dyDescent="0.3"/>
    <row r="3" spans="1:18" ht="18.75" x14ac:dyDescent="0.3">
      <c r="A3" s="8" t="s">
        <v>5</v>
      </c>
      <c r="B3" s="8"/>
      <c r="D3" s="13" t="s">
        <v>38</v>
      </c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8" ht="18.75" x14ac:dyDescent="0.3">
      <c r="A4" s="5" t="s">
        <v>6</v>
      </c>
      <c r="B4" s="5">
        <v>0.99934638111123519</v>
      </c>
      <c r="D4" s="13" t="s">
        <v>39</v>
      </c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8" x14ac:dyDescent="0.25">
      <c r="A5" s="5" t="s">
        <v>7</v>
      </c>
      <c r="B5" s="5">
        <v>0.9986931894401222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8" x14ac:dyDescent="0.25">
      <c r="A6" s="5" t="s">
        <v>8</v>
      </c>
      <c r="B6" s="5">
        <v>0.99820313548016792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8" ht="18.75" x14ac:dyDescent="0.3">
      <c r="A7" s="5" t="s">
        <v>9</v>
      </c>
      <c r="B7" s="5">
        <v>8298.7904112626748</v>
      </c>
      <c r="D7" s="13" t="s">
        <v>40</v>
      </c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8" ht="19.5" thickBot="1" x14ac:dyDescent="0.35">
      <c r="A8" s="6" t="s">
        <v>10</v>
      </c>
      <c r="B8" s="6">
        <v>12</v>
      </c>
      <c r="D8" s="13" t="s">
        <v>41</v>
      </c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8" x14ac:dyDescent="0.25"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8" ht="15.75" thickBot="1" x14ac:dyDescent="0.3">
      <c r="A10" t="s">
        <v>11</v>
      </c>
    </row>
    <row r="11" spans="1:18" ht="18.75" x14ac:dyDescent="0.3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  <c r="H11" s="11" t="s">
        <v>37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ht="18.75" x14ac:dyDescent="0.3">
      <c r="A12" s="5" t="s">
        <v>12</v>
      </c>
      <c r="B12" s="5">
        <v>3</v>
      </c>
      <c r="C12" s="5">
        <v>421055197807.9295</v>
      </c>
      <c r="D12" s="5">
        <v>140351732602.64316</v>
      </c>
      <c r="E12" s="5">
        <v>2037.9249451090102</v>
      </c>
      <c r="F12" s="5">
        <v>7.1733824756162226E-12</v>
      </c>
      <c r="H12" s="13" t="s">
        <v>42</v>
      </c>
      <c r="I12" s="12"/>
      <c r="J12" s="12"/>
      <c r="K12" s="12"/>
      <c r="L12" s="12"/>
      <c r="M12" s="12"/>
      <c r="N12" s="12"/>
      <c r="O12" s="12"/>
    </row>
    <row r="13" spans="1:18" ht="18.75" x14ac:dyDescent="0.3">
      <c r="A13" s="5" t="s">
        <v>13</v>
      </c>
      <c r="B13" s="5">
        <v>8</v>
      </c>
      <c r="C13" s="5">
        <v>550959378.32052255</v>
      </c>
      <c r="D13" s="5">
        <v>68869922.290065318</v>
      </c>
      <c r="E13" s="5"/>
      <c r="F13" s="5"/>
      <c r="H13" s="13" t="s">
        <v>43</v>
      </c>
      <c r="I13" s="12"/>
      <c r="J13" s="12"/>
      <c r="K13" s="12"/>
      <c r="L13" s="12"/>
      <c r="M13" s="12"/>
      <c r="N13" s="12"/>
      <c r="O13" s="12"/>
    </row>
    <row r="14" spans="1:18" ht="15.75" thickBot="1" x14ac:dyDescent="0.3">
      <c r="A14" s="6" t="s">
        <v>14</v>
      </c>
      <c r="B14" s="6">
        <v>11</v>
      </c>
      <c r="C14" s="6">
        <v>421606157186.25</v>
      </c>
      <c r="D14" s="6"/>
      <c r="E14" s="6"/>
      <c r="F14" s="6"/>
    </row>
    <row r="15" spans="1:18" ht="15.75" thickBot="1" x14ac:dyDescent="0.3"/>
    <row r="16" spans="1:18" x14ac:dyDescent="0.2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16" x14ac:dyDescent="0.25">
      <c r="A17" s="5" t="s">
        <v>15</v>
      </c>
      <c r="B17" s="5">
        <v>8727551084.8924408</v>
      </c>
      <c r="C17" s="5">
        <v>8267366457.5803595</v>
      </c>
      <c r="D17" s="5">
        <v>1.0556627832663856</v>
      </c>
      <c r="E17" s="9">
        <v>0.32195692549218191</v>
      </c>
      <c r="F17" s="5">
        <v>-10337030137.78635</v>
      </c>
      <c r="G17" s="5">
        <v>27792132307.571232</v>
      </c>
      <c r="H17" s="5">
        <v>-10337030137.78635</v>
      </c>
      <c r="I17" s="5">
        <v>27792132307.571232</v>
      </c>
    </row>
    <row r="18" spans="1:16" x14ac:dyDescent="0.25">
      <c r="A18" s="5" t="s">
        <v>2</v>
      </c>
      <c r="B18" s="5">
        <v>-12900348.025421429</v>
      </c>
      <c r="C18" s="5">
        <v>12568717.80779954</v>
      </c>
      <c r="D18" s="5">
        <v>-1.0263853658498161</v>
      </c>
      <c r="E18" s="9">
        <v>0.33474061916689835</v>
      </c>
      <c r="F18" s="5">
        <v>-41883863.240477391</v>
      </c>
      <c r="G18" s="5">
        <v>16083167.189634532</v>
      </c>
      <c r="H18" s="5">
        <v>-41883863.240477391</v>
      </c>
      <c r="I18" s="5">
        <v>16083167.189634532</v>
      </c>
    </row>
    <row r="19" spans="1:16" x14ac:dyDescent="0.25">
      <c r="A19" s="5" t="s">
        <v>32</v>
      </c>
      <c r="B19" s="5">
        <v>6345.2427467638163</v>
      </c>
      <c r="C19" s="5">
        <v>6369.13299501439</v>
      </c>
      <c r="D19" s="5">
        <v>0.99624905803203134</v>
      </c>
      <c r="E19" s="9">
        <v>0.34830419600794349</v>
      </c>
      <c r="F19" s="5">
        <v>-8342.0042652711527</v>
      </c>
      <c r="G19" s="5">
        <v>21032.489758798787</v>
      </c>
      <c r="H19" s="5">
        <v>-8342.0042652711527</v>
      </c>
      <c r="I19" s="5">
        <v>21032.489758798787</v>
      </c>
    </row>
    <row r="20" spans="1:16" ht="15.75" thickBot="1" x14ac:dyDescent="0.3">
      <c r="A20" s="6" t="s">
        <v>33</v>
      </c>
      <c r="B20" s="6">
        <v>-1.0383767546994753</v>
      </c>
      <c r="C20" s="6">
        <v>1.0758090827907429</v>
      </c>
      <c r="D20" s="6">
        <v>-0.96520541730865028</v>
      </c>
      <c r="E20" s="10">
        <v>0.3627087413336787</v>
      </c>
      <c r="F20" s="6">
        <v>-3.5191969462556609</v>
      </c>
      <c r="G20" s="6">
        <v>1.4424434368567103</v>
      </c>
      <c r="H20" s="6">
        <v>-3.5191969462556609</v>
      </c>
      <c r="I20" s="6">
        <v>1.4424434368567103</v>
      </c>
    </row>
    <row r="24" spans="1:16" x14ac:dyDescent="0.25">
      <c r="A24" t="s">
        <v>28</v>
      </c>
    </row>
    <row r="25" spans="1:16" ht="19.5" thickBot="1" x14ac:dyDescent="0.35">
      <c r="H25" s="13" t="s">
        <v>35</v>
      </c>
      <c r="I25" s="12"/>
      <c r="J25" s="12"/>
      <c r="K25" s="12"/>
      <c r="L25" s="12"/>
      <c r="M25" s="12"/>
      <c r="N25" s="12"/>
      <c r="O25" s="12"/>
      <c r="P25" s="12"/>
    </row>
    <row r="26" spans="1:16" ht="18.75" x14ac:dyDescent="0.3">
      <c r="A26" s="7" t="s">
        <v>29</v>
      </c>
      <c r="B26" s="7" t="s">
        <v>30</v>
      </c>
      <c r="C26" s="7" t="s">
        <v>2</v>
      </c>
      <c r="D26" s="7" t="s">
        <v>31</v>
      </c>
      <c r="H26" s="13" t="s">
        <v>36</v>
      </c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5">
        <v>1</v>
      </c>
      <c r="B27" s="5">
        <v>224140.88779258728</v>
      </c>
      <c r="C27" s="2">
        <v>1950</v>
      </c>
      <c r="D27" s="5">
        <v>-4143.8877925872803</v>
      </c>
    </row>
    <row r="28" spans="1:16" x14ac:dyDescent="0.25">
      <c r="A28" s="5">
        <v>2</v>
      </c>
      <c r="B28" s="5">
        <v>234858.84760761261</v>
      </c>
      <c r="C28" s="2">
        <v>1955</v>
      </c>
      <c r="D28" s="5">
        <v>6852.1523923873901</v>
      </c>
    </row>
    <row r="29" spans="1:16" x14ac:dyDescent="0.25">
      <c r="A29" s="5">
        <v>3</v>
      </c>
      <c r="B29" s="5">
        <v>258334.96144866943</v>
      </c>
      <c r="C29" s="2">
        <v>1960</v>
      </c>
      <c r="D29" s="5">
        <v>2149.0385513305664</v>
      </c>
    </row>
    <row r="30" spans="1:16" x14ac:dyDescent="0.25">
      <c r="A30" s="5">
        <v>4</v>
      </c>
      <c r="B30" s="5">
        <v>293790.44674015045</v>
      </c>
      <c r="C30" s="2">
        <v>1965</v>
      </c>
      <c r="D30" s="5">
        <v>-1702.4467401504517</v>
      </c>
    </row>
    <row r="31" spans="1:16" x14ac:dyDescent="0.25">
      <c r="A31" s="5">
        <v>5</v>
      </c>
      <c r="B31" s="5">
        <v>340446.52092838287</v>
      </c>
      <c r="C31" s="2">
        <v>1970</v>
      </c>
      <c r="D31" s="5">
        <v>-6418.5209283828735</v>
      </c>
    </row>
    <row r="32" spans="1:16" x14ac:dyDescent="0.25">
      <c r="A32" s="5">
        <v>6</v>
      </c>
      <c r="B32" s="5">
        <v>397524.40143680573</v>
      </c>
      <c r="C32" s="2">
        <v>1975</v>
      </c>
      <c r="D32" s="5">
        <v>-3782.4014368057251</v>
      </c>
    </row>
    <row r="33" spans="1:4" x14ac:dyDescent="0.25">
      <c r="A33" s="5">
        <v>7</v>
      </c>
      <c r="B33" s="5">
        <v>464245.3057050705</v>
      </c>
      <c r="C33" s="2">
        <v>1980</v>
      </c>
      <c r="D33" s="5">
        <v>3433.6942949295044</v>
      </c>
    </row>
    <row r="34" spans="1:4" x14ac:dyDescent="0.25">
      <c r="A34" s="5">
        <v>8</v>
      </c>
      <c r="B34" s="5">
        <v>539830.4511680603</v>
      </c>
      <c r="C34" s="2">
        <v>1985</v>
      </c>
      <c r="D34" s="5">
        <v>12885.548831939697</v>
      </c>
    </row>
    <row r="35" spans="1:4" x14ac:dyDescent="0.25">
      <c r="A35" s="5">
        <v>9</v>
      </c>
      <c r="B35" s="5">
        <v>623501.05525302887</v>
      </c>
      <c r="C35" s="2">
        <v>1990</v>
      </c>
      <c r="D35" s="5">
        <v>-8080.0552530288696</v>
      </c>
    </row>
    <row r="36" spans="1:4" x14ac:dyDescent="0.25">
      <c r="A36" s="5">
        <v>10</v>
      </c>
      <c r="B36" s="5">
        <v>695735.72685241699</v>
      </c>
      <c r="C36" s="2">
        <v>1994</v>
      </c>
      <c r="D36" s="5">
        <v>-11321.726852416992</v>
      </c>
    </row>
    <row r="37" spans="1:4" x14ac:dyDescent="0.25">
      <c r="A37" s="5">
        <v>11</v>
      </c>
      <c r="B37" s="5">
        <v>714478.33540439606</v>
      </c>
      <c r="C37" s="2">
        <v>1995</v>
      </c>
      <c r="D37" s="5">
        <v>5846.6645956039429</v>
      </c>
    </row>
    <row r="38" spans="1:4" ht="15.75" thickBot="1" x14ac:dyDescent="0.3">
      <c r="A38" s="6">
        <v>12</v>
      </c>
      <c r="B38" s="6">
        <v>733482.05969524384</v>
      </c>
      <c r="C38" s="2">
        <v>1996</v>
      </c>
      <c r="D38" s="6">
        <v>4281.9403047561646</v>
      </c>
    </row>
  </sheetData>
  <pageMargins left="0.7" right="0.7" top="0.75" bottom="0.75" header="0.3" footer="0.3"/>
  <pageSetup scale="6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E23" sqref="E23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8" t="s">
        <v>5</v>
      </c>
      <c r="B3" s="8"/>
    </row>
    <row r="4" spans="1:9" x14ac:dyDescent="0.25">
      <c r="A4" s="5" t="s">
        <v>6</v>
      </c>
      <c r="B4" s="5">
        <v>0.99935664907271204</v>
      </c>
    </row>
    <row r="5" spans="1:9" x14ac:dyDescent="0.25">
      <c r="A5" s="5" t="s">
        <v>7</v>
      </c>
      <c r="B5" s="5">
        <v>0.9987137120458397</v>
      </c>
    </row>
    <row r="6" spans="1:9" x14ac:dyDescent="0.25">
      <c r="A6" s="5" t="s">
        <v>8</v>
      </c>
      <c r="B6" s="5">
        <v>0.99823135406302965</v>
      </c>
    </row>
    <row r="7" spans="1:9" x14ac:dyDescent="0.25">
      <c r="A7" s="5" t="s">
        <v>9</v>
      </c>
      <c r="B7" s="5">
        <v>8233.3690050648838</v>
      </c>
    </row>
    <row r="8" spans="1:9" ht="15.75" thickBot="1" x14ac:dyDescent="0.3">
      <c r="A8" s="6" t="s">
        <v>10</v>
      </c>
      <c r="B8" s="6">
        <v>12</v>
      </c>
    </row>
    <row r="10" spans="1:9" ht="15.75" thickBot="1" x14ac:dyDescent="0.3">
      <c r="A10" t="s">
        <v>11</v>
      </c>
    </row>
    <row r="11" spans="1:9" x14ac:dyDescent="0.25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25">
      <c r="A12" s="5" t="s">
        <v>12</v>
      </c>
      <c r="B12" s="5">
        <v>3</v>
      </c>
      <c r="C12" s="5">
        <v>421063850264.86151</v>
      </c>
      <c r="D12" s="5">
        <v>140354616754.95383</v>
      </c>
      <c r="E12" s="5">
        <v>2070.4823961397274</v>
      </c>
      <c r="F12" s="5">
        <v>6.7333288552873414E-12</v>
      </c>
    </row>
    <row r="13" spans="1:9" x14ac:dyDescent="0.25">
      <c r="A13" s="5" t="s">
        <v>13</v>
      </c>
      <c r="B13" s="5">
        <v>8</v>
      </c>
      <c r="C13" s="5">
        <v>542306921.38850498</v>
      </c>
      <c r="D13" s="5">
        <v>67788365.173563123</v>
      </c>
      <c r="E13" s="5"/>
      <c r="F13" s="5"/>
    </row>
    <row r="14" spans="1:9" ht="15.75" thickBot="1" x14ac:dyDescent="0.3">
      <c r="A14" s="6" t="s">
        <v>14</v>
      </c>
      <c r="B14" s="6">
        <v>11</v>
      </c>
      <c r="C14" s="6">
        <v>421606157186.25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25">
      <c r="A17" s="5" t="s">
        <v>15</v>
      </c>
      <c r="B17" s="5">
        <v>736794992.68070364</v>
      </c>
      <c r="C17" s="5">
        <v>49547362.848513357</v>
      </c>
      <c r="D17" s="5">
        <v>14.870518839385834</v>
      </c>
      <c r="E17" s="5">
        <v>4.1212566689203578E-7</v>
      </c>
      <c r="F17" s="5">
        <v>622538569.15796065</v>
      </c>
      <c r="G17" s="5">
        <v>851051416.20344663</v>
      </c>
      <c r="H17" s="5">
        <v>622538569.15796065</v>
      </c>
      <c r="I17" s="5">
        <v>851051416.20344663</v>
      </c>
    </row>
    <row r="18" spans="1:9" x14ac:dyDescent="0.25">
      <c r="A18" s="5" t="s">
        <v>2</v>
      </c>
      <c r="B18" s="5">
        <v>-760692.20062070142</v>
      </c>
      <c r="C18" s="5">
        <v>49643.994502028632</v>
      </c>
      <c r="D18" s="5">
        <v>-15.322945066187549</v>
      </c>
      <c r="E18" s="5">
        <v>3.2664923615017271E-7</v>
      </c>
      <c r="F18" s="5">
        <v>-875171.45713585813</v>
      </c>
      <c r="G18" s="5">
        <v>-646212.94410554471</v>
      </c>
      <c r="H18" s="5">
        <v>-875171.45713585813</v>
      </c>
      <c r="I18" s="5">
        <v>-646212.94410554471</v>
      </c>
    </row>
    <row r="19" spans="1:9" x14ac:dyDescent="0.25">
      <c r="A19" s="5" t="s">
        <v>32</v>
      </c>
      <c r="B19" s="5">
        <v>196.44425874914037</v>
      </c>
      <c r="C19" s="5">
        <v>12.466805720580373</v>
      </c>
      <c r="D19" s="5">
        <v>15.75738510345497</v>
      </c>
      <c r="E19" s="5">
        <v>2.6287660794577413E-7</v>
      </c>
      <c r="F19" s="5">
        <v>167.69575322844494</v>
      </c>
      <c r="G19" s="5">
        <v>225.19276426983581</v>
      </c>
      <c r="H19" s="5">
        <v>167.69575322844494</v>
      </c>
      <c r="I19" s="5">
        <v>225.19276426983581</v>
      </c>
    </row>
    <row r="20" spans="1:9" ht="15.75" thickBot="1" x14ac:dyDescent="0.3">
      <c r="A20" s="6" t="s">
        <v>3</v>
      </c>
      <c r="B20" s="6">
        <v>-1325.3278253968397</v>
      </c>
      <c r="C20" s="6">
        <v>1278.780382865192</v>
      </c>
      <c r="D20" s="6">
        <v>-1.0363998722183672</v>
      </c>
      <c r="E20" s="6">
        <v>0.3303244268411123</v>
      </c>
      <c r="F20" s="6">
        <v>-4274.2006738658001</v>
      </c>
      <c r="G20" s="6">
        <v>1623.5450230721208</v>
      </c>
      <c r="H20" s="6">
        <v>-4274.2006738658001</v>
      </c>
      <c r="I20" s="6">
        <v>1623.5450230721208</v>
      </c>
    </row>
    <row r="24" spans="1:9" x14ac:dyDescent="0.25">
      <c r="A24" t="s">
        <v>28</v>
      </c>
    </row>
    <row r="25" spans="1:9" ht="15.75" thickBot="1" x14ac:dyDescent="0.3"/>
    <row r="26" spans="1:9" x14ac:dyDescent="0.25">
      <c r="A26" s="7" t="s">
        <v>29</v>
      </c>
      <c r="B26" s="7" t="s">
        <v>30</v>
      </c>
      <c r="C26" s="7" t="s">
        <v>31</v>
      </c>
    </row>
    <row r="27" spans="1:9" x14ac:dyDescent="0.25">
      <c r="A27" s="5">
        <v>1</v>
      </c>
      <c r="B27" s="5">
        <v>223045.53448194588</v>
      </c>
      <c r="C27" s="5">
        <v>-3048.5344819458842</v>
      </c>
    </row>
    <row r="28" spans="1:9" x14ac:dyDescent="0.25">
      <c r="A28" s="5">
        <v>2</v>
      </c>
      <c r="B28" s="5">
        <v>236604.0938998551</v>
      </c>
      <c r="C28" s="5">
        <v>5106.9061001449008</v>
      </c>
    </row>
    <row r="29" spans="1:9" x14ac:dyDescent="0.25">
      <c r="A29" s="5">
        <v>3</v>
      </c>
      <c r="B29" s="5">
        <v>258659.53842984172</v>
      </c>
      <c r="C29" s="5">
        <v>1824.4615701582807</v>
      </c>
    </row>
    <row r="30" spans="1:9" x14ac:dyDescent="0.25">
      <c r="A30" s="5">
        <v>4</v>
      </c>
      <c r="B30" s="5">
        <v>293187.85154773865</v>
      </c>
      <c r="C30" s="5">
        <v>-1099.8515477386536</v>
      </c>
    </row>
    <row r="31" spans="1:9" x14ac:dyDescent="0.25">
      <c r="A31" s="5">
        <v>5</v>
      </c>
      <c r="B31" s="5">
        <v>340189.03325426113</v>
      </c>
      <c r="C31" s="5">
        <v>-6161.0332542611286</v>
      </c>
    </row>
    <row r="32" spans="1:9" x14ac:dyDescent="0.25">
      <c r="A32" s="5">
        <v>6</v>
      </c>
      <c r="B32" s="5">
        <v>397012.42789825785</v>
      </c>
      <c r="C32" s="5">
        <v>-3270.4278982578544</v>
      </c>
    </row>
    <row r="33" spans="1:3" x14ac:dyDescent="0.25">
      <c r="A33" s="5">
        <v>7</v>
      </c>
      <c r="B33" s="5">
        <v>463658.03547960962</v>
      </c>
      <c r="C33" s="5">
        <v>4020.9645203903783</v>
      </c>
    </row>
    <row r="34" spans="1:3" x14ac:dyDescent="0.25">
      <c r="A34" s="5">
        <v>8</v>
      </c>
      <c r="B34" s="5">
        <v>540125.85599843564</v>
      </c>
      <c r="C34" s="5">
        <v>12590.14400156436</v>
      </c>
    </row>
    <row r="35" spans="1:3" x14ac:dyDescent="0.25">
      <c r="A35" s="5">
        <v>9</v>
      </c>
      <c r="B35" s="5">
        <v>625090.56162933912</v>
      </c>
      <c r="C35" s="5">
        <v>-9669.5616293391213</v>
      </c>
    </row>
    <row r="36" spans="1:3" x14ac:dyDescent="0.25">
      <c r="A36" s="5">
        <v>10</v>
      </c>
      <c r="B36" s="5">
        <v>695628.20484264637</v>
      </c>
      <c r="C36" s="5">
        <v>-11214.204842646373</v>
      </c>
    </row>
    <row r="37" spans="1:3" x14ac:dyDescent="0.25">
      <c r="A37" s="5">
        <v>11</v>
      </c>
      <c r="B37" s="5">
        <v>714576.16889612935</v>
      </c>
      <c r="C37" s="5">
        <v>5748.8311038706452</v>
      </c>
    </row>
    <row r="38" spans="1:3" ht="15.75" thickBot="1" x14ac:dyDescent="0.3">
      <c r="A38" s="6">
        <v>12</v>
      </c>
      <c r="B38" s="6">
        <v>732591.69364171452</v>
      </c>
      <c r="C38" s="6">
        <v>5172.3063582854811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F45"/>
  <sheetViews>
    <sheetView topLeftCell="A31" workbookViewId="0">
      <selection activeCell="G16" sqref="G16"/>
    </sheetView>
  </sheetViews>
  <sheetFormatPr defaultRowHeight="15" x14ac:dyDescent="0.25"/>
  <cols>
    <col min="2" max="3" width="13.5703125" customWidth="1"/>
    <col min="4" max="4" width="12.42578125" customWidth="1"/>
    <col min="5" max="5" width="15.28515625" customWidth="1"/>
    <col min="6" max="6" width="13.5703125" customWidth="1"/>
    <col min="7" max="7" width="11" bestFit="1" customWidth="1"/>
    <col min="15" max="16" width="13.140625" customWidth="1"/>
    <col min="17" max="18" width="19.7109375" customWidth="1"/>
  </cols>
  <sheetData>
    <row r="3" spans="1:6" x14ac:dyDescent="0.25">
      <c r="A3" s="1" t="s">
        <v>0</v>
      </c>
      <c r="B3" s="1"/>
      <c r="C3" s="1"/>
      <c r="D3" s="1"/>
      <c r="E3" s="1"/>
      <c r="F3" s="1"/>
    </row>
    <row r="6" spans="1:6" x14ac:dyDescent="0.25">
      <c r="A6" s="4" t="s">
        <v>2</v>
      </c>
      <c r="B6" s="4" t="s">
        <v>32</v>
      </c>
      <c r="C6" s="4" t="s">
        <v>3</v>
      </c>
      <c r="D6" s="4" t="s">
        <v>33</v>
      </c>
      <c r="E6" s="4" t="s">
        <v>1</v>
      </c>
      <c r="F6" s="4" t="s">
        <v>3</v>
      </c>
    </row>
    <row r="7" spans="1:6" x14ac:dyDescent="0.25">
      <c r="A7" s="2">
        <v>1950</v>
      </c>
      <c r="B7" s="2">
        <f>A7^2</f>
        <v>3802500</v>
      </c>
      <c r="C7" s="2">
        <v>152</v>
      </c>
      <c r="D7" s="2">
        <f>A7^3</f>
        <v>7414875000</v>
      </c>
      <c r="E7" s="3">
        <v>219997</v>
      </c>
      <c r="F7" s="2">
        <v>152</v>
      </c>
    </row>
    <row r="8" spans="1:6" x14ac:dyDescent="0.25">
      <c r="A8" s="2">
        <v>1955</v>
      </c>
      <c r="B8" s="2">
        <f t="shared" ref="B8:B18" si="0">A8^2</f>
        <v>3822025</v>
      </c>
      <c r="C8" s="2">
        <v>166</v>
      </c>
      <c r="D8" s="2">
        <f>A8^3</f>
        <v>7472058875</v>
      </c>
      <c r="E8" s="3">
        <v>241711</v>
      </c>
      <c r="F8" s="2">
        <v>166</v>
      </c>
    </row>
    <row r="9" spans="1:6" x14ac:dyDescent="0.25">
      <c r="A9" s="2">
        <v>1960</v>
      </c>
      <c r="B9" s="2">
        <f t="shared" si="0"/>
        <v>3841600</v>
      </c>
      <c r="C9" s="2">
        <v>181</v>
      </c>
      <c r="D9" s="2">
        <f t="shared" ref="D9:D18" si="1">A9^3</f>
        <v>7529536000</v>
      </c>
      <c r="E9" s="3">
        <v>260484</v>
      </c>
      <c r="F9" s="2">
        <v>181</v>
      </c>
    </row>
    <row r="10" spans="1:6" x14ac:dyDescent="0.25">
      <c r="A10" s="2">
        <v>1965</v>
      </c>
      <c r="B10" s="2">
        <f t="shared" si="0"/>
        <v>3861225</v>
      </c>
      <c r="C10" s="2">
        <v>194</v>
      </c>
      <c r="D10" s="2">
        <f t="shared" si="1"/>
        <v>7587307125</v>
      </c>
      <c r="E10" s="3">
        <v>292088</v>
      </c>
      <c r="F10" s="2">
        <v>194</v>
      </c>
    </row>
    <row r="11" spans="1:6" x14ac:dyDescent="0.25">
      <c r="A11" s="2">
        <v>1970</v>
      </c>
      <c r="B11" s="2">
        <f t="shared" si="0"/>
        <v>3880900</v>
      </c>
      <c r="C11" s="2">
        <v>205</v>
      </c>
      <c r="D11" s="2">
        <f t="shared" si="1"/>
        <v>7645373000</v>
      </c>
      <c r="E11" s="3">
        <v>334028</v>
      </c>
      <c r="F11" s="2">
        <v>205</v>
      </c>
    </row>
    <row r="12" spans="1:6" x14ac:dyDescent="0.25">
      <c r="A12" s="2">
        <v>1975</v>
      </c>
      <c r="B12" s="2">
        <f t="shared" si="0"/>
        <v>3900625</v>
      </c>
      <c r="C12" s="2">
        <v>216</v>
      </c>
      <c r="D12" s="2">
        <f t="shared" si="1"/>
        <v>7703734375</v>
      </c>
      <c r="E12" s="3">
        <v>393742</v>
      </c>
      <c r="F12" s="2">
        <v>216</v>
      </c>
    </row>
    <row r="13" spans="1:6" x14ac:dyDescent="0.25">
      <c r="A13" s="2">
        <v>1980</v>
      </c>
      <c r="B13" s="2">
        <f t="shared" si="0"/>
        <v>3920400</v>
      </c>
      <c r="C13" s="2">
        <v>227</v>
      </c>
      <c r="D13" s="2">
        <f t="shared" si="1"/>
        <v>7762392000</v>
      </c>
      <c r="E13" s="3">
        <v>467679</v>
      </c>
      <c r="F13" s="2">
        <v>227</v>
      </c>
    </row>
    <row r="14" spans="1:6" x14ac:dyDescent="0.25">
      <c r="A14" s="2">
        <v>1985</v>
      </c>
      <c r="B14" s="2">
        <f t="shared" si="0"/>
        <v>3940225</v>
      </c>
      <c r="C14" s="2">
        <v>238</v>
      </c>
      <c r="D14" s="2">
        <f t="shared" si="1"/>
        <v>7821346625</v>
      </c>
      <c r="E14" s="3">
        <v>552716</v>
      </c>
      <c r="F14" s="2">
        <v>238</v>
      </c>
    </row>
    <row r="15" spans="1:6" x14ac:dyDescent="0.25">
      <c r="A15" s="2">
        <v>1990</v>
      </c>
      <c r="B15" s="2">
        <f t="shared" si="0"/>
        <v>3960100</v>
      </c>
      <c r="C15" s="2">
        <v>250</v>
      </c>
      <c r="D15" s="2">
        <f t="shared" si="1"/>
        <v>7880599000</v>
      </c>
      <c r="E15" s="3">
        <v>615421</v>
      </c>
      <c r="F15" s="2">
        <v>250</v>
      </c>
    </row>
    <row r="16" spans="1:6" x14ac:dyDescent="0.25">
      <c r="A16" s="2">
        <v>1994</v>
      </c>
      <c r="B16" s="2">
        <f t="shared" si="0"/>
        <v>3976036</v>
      </c>
      <c r="C16" s="2">
        <v>263</v>
      </c>
      <c r="D16" s="2">
        <f t="shared" si="1"/>
        <v>7928215784</v>
      </c>
      <c r="E16" s="3">
        <v>684414</v>
      </c>
      <c r="F16" s="2">
        <v>263</v>
      </c>
    </row>
    <row r="17" spans="1:6" x14ac:dyDescent="0.25">
      <c r="A17" s="2">
        <v>1995</v>
      </c>
      <c r="B17" s="2">
        <f t="shared" si="0"/>
        <v>3980025</v>
      </c>
      <c r="C17" s="2">
        <v>266</v>
      </c>
      <c r="D17" s="2">
        <f t="shared" si="1"/>
        <v>7940149875</v>
      </c>
      <c r="E17" s="3">
        <v>720325</v>
      </c>
      <c r="F17" s="2">
        <v>266</v>
      </c>
    </row>
    <row r="18" spans="1:6" x14ac:dyDescent="0.25">
      <c r="A18" s="2">
        <v>1996</v>
      </c>
      <c r="B18" s="2">
        <f t="shared" si="0"/>
        <v>3984016</v>
      </c>
      <c r="C18" s="2">
        <v>270</v>
      </c>
      <c r="D18" s="2">
        <f t="shared" si="1"/>
        <v>7952095936</v>
      </c>
      <c r="E18" s="3">
        <v>737764</v>
      </c>
      <c r="F18" s="2">
        <v>270</v>
      </c>
    </row>
    <row r="38" spans="1:6" ht="18.75" x14ac:dyDescent="0.3">
      <c r="A38" s="13" t="s">
        <v>44</v>
      </c>
      <c r="B38" s="12"/>
      <c r="C38" s="12"/>
      <c r="D38" s="12"/>
      <c r="E38" s="12"/>
      <c r="F38" s="12"/>
    </row>
    <row r="39" spans="1:6" ht="18.75" x14ac:dyDescent="0.3">
      <c r="A39" s="13" t="s">
        <v>45</v>
      </c>
      <c r="B39" s="12"/>
      <c r="C39" s="12"/>
      <c r="D39" s="12"/>
      <c r="E39" s="12"/>
      <c r="F39" s="12"/>
    </row>
    <row r="45" spans="1:6" x14ac:dyDescent="0.25">
      <c r="A45" t="s">
        <v>34</v>
      </c>
    </row>
  </sheetData>
  <pageMargins left="0.7" right="0.7" top="0.75" bottom="0.75" header="0.3" footer="0.3"/>
  <pageSetup scale="68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7</xdr:col>
                <xdr:colOff>476250</xdr:colOff>
                <xdr:row>6</xdr:row>
                <xdr:rowOff>152400</xdr:rowOff>
              </from>
              <to>
                <xdr:col>16</xdr:col>
                <xdr:colOff>409575</xdr:colOff>
                <xdr:row>40</xdr:row>
                <xdr:rowOff>66675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Linear Model</vt:lpstr>
      <vt:lpstr>Quadratic Model</vt:lpstr>
      <vt:lpstr>Cubic Model</vt:lpstr>
      <vt:lpstr>t, tsqrd, pop</vt:lpstr>
      <vt:lpstr>Physicians 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pcjones</dc:creator>
  <cp:lastModifiedBy>jones</cp:lastModifiedBy>
  <cp:lastPrinted>2013-11-19T18:21:51Z</cp:lastPrinted>
  <dcterms:created xsi:type="dcterms:W3CDTF">2013-10-28T21:09:01Z</dcterms:created>
  <dcterms:modified xsi:type="dcterms:W3CDTF">2015-10-24T17:31:17Z</dcterms:modified>
</cp:coreProperties>
</file>