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120" windowWidth="12120" windowHeight="8835" tabRatio="695"/>
  </bookViews>
  <sheets>
    <sheet name="1st Ex" sheetId="2" r:id="rId1"/>
    <sheet name="1st Ex Ans" sheetId="18" r:id="rId2"/>
    <sheet name="Bank Cashy" sheetId="10" r:id="rId3"/>
    <sheet name="Bank Cashy Ans" sheetId="20" r:id="rId4"/>
    <sheet name="Pluckett" sheetId="15" r:id="rId5"/>
    <sheet name="Pluckett Ans." sheetId="22" r:id="rId6"/>
    <sheet name="Pluckett (alt)" sheetId="23" r:id="rId7"/>
    <sheet name="Pluckett (alt) Ans" sheetId="25" r:id="rId8"/>
    <sheet name="Refrigerators" sheetId="6" r:id="rId9"/>
    <sheet name="Refrigerators Ans" sheetId="19" r:id="rId10"/>
    <sheet name="Fertilizer" sheetId="13" r:id="rId11"/>
    <sheet name="Fertilizer Answer" sheetId="21" r:id="rId12"/>
  </sheets>
  <definedNames>
    <definedName name="solver_adj" localSheetId="0" hidden="1">'1st Ex'!$B$2:$C$2</definedName>
    <definedName name="solver_adj" localSheetId="2" hidden="1">'Bank Cashy'!$B$2:$C$2</definedName>
    <definedName name="solver_adj" localSheetId="10" hidden="1">Fertilizer!$B$2:$E$2</definedName>
    <definedName name="solver_adj" localSheetId="4" hidden="1">Pluckett!$B$2:$E$4</definedName>
    <definedName name="solver_adj" localSheetId="6" hidden="1">'Pluckett (alt)'!$B$2:$E$4</definedName>
    <definedName name="solver_adj" localSheetId="8" hidden="1">Refrigerators!$B$2:$C$2</definedName>
    <definedName name="solver_cvg" localSheetId="0" hidden="1">0.0001</definedName>
    <definedName name="solver_cvg" localSheetId="2" hidden="1">0.0001</definedName>
    <definedName name="solver_cvg" localSheetId="10" hidden="1">0.0001</definedName>
    <definedName name="solver_cvg" localSheetId="4" hidden="1">0.0001</definedName>
    <definedName name="solver_cvg" localSheetId="6" hidden="1">0.0001</definedName>
    <definedName name="solver_cvg" localSheetId="8" hidden="1">0.0001</definedName>
    <definedName name="solver_drv" localSheetId="0" hidden="1">1</definedName>
    <definedName name="solver_drv" localSheetId="2" hidden="1">1</definedName>
    <definedName name="solver_drv" localSheetId="10" hidden="1">1</definedName>
    <definedName name="solver_drv" localSheetId="4" hidden="1">1</definedName>
    <definedName name="solver_drv" localSheetId="6" hidden="1">1</definedName>
    <definedName name="solver_drv" localSheetId="8" hidden="1">1</definedName>
    <definedName name="solver_est" localSheetId="0" hidden="1">1</definedName>
    <definedName name="solver_est" localSheetId="2" hidden="1">1</definedName>
    <definedName name="solver_est" localSheetId="10" hidden="1">1</definedName>
    <definedName name="solver_est" localSheetId="4" hidden="1">1</definedName>
    <definedName name="solver_est" localSheetId="6" hidden="1">1</definedName>
    <definedName name="solver_est" localSheetId="8" hidden="1">1</definedName>
    <definedName name="solver_itr" localSheetId="0" hidden="1">100</definedName>
    <definedName name="solver_itr" localSheetId="2" hidden="1">100</definedName>
    <definedName name="solver_itr" localSheetId="10" hidden="1">100</definedName>
    <definedName name="solver_itr" localSheetId="4" hidden="1">100</definedName>
    <definedName name="solver_itr" localSheetId="6" hidden="1">100</definedName>
    <definedName name="solver_itr" localSheetId="8" hidden="1">100</definedName>
    <definedName name="solver_lhs1" localSheetId="0" hidden="1">'1st Ex'!$G$5:$G$6</definedName>
    <definedName name="solver_lhs1" localSheetId="2" hidden="1">'Bank Cashy'!$G$5</definedName>
    <definedName name="solver_lhs1" localSheetId="10" hidden="1">Fertilizer!$I$5:$I$7</definedName>
    <definedName name="solver_lhs1" localSheetId="4" hidden="1">Pluckett!$I$12</definedName>
    <definedName name="solver_lhs1" localSheetId="6" hidden="1">'Pluckett (alt)'!$I$10:$I$13</definedName>
    <definedName name="solver_lhs1" localSheetId="8" hidden="1">Refrigerators!$G$5</definedName>
    <definedName name="solver_lhs2" localSheetId="0" hidden="1">'1st Ex'!$G$5</definedName>
    <definedName name="solver_lhs2" localSheetId="2" hidden="1">'Bank Cashy'!$G$5</definedName>
    <definedName name="solver_lhs2" localSheetId="10" hidden="1">Fertilizer!$I$8</definedName>
    <definedName name="solver_lhs2" localSheetId="4" hidden="1">Pluckett!$I$16</definedName>
    <definedName name="solver_lhs2" localSheetId="6" hidden="1">'Pluckett (alt)'!$I$14:$I$16</definedName>
    <definedName name="solver_lhs2" localSheetId="8" hidden="1">Refrigerators!$G$6</definedName>
    <definedName name="solver_lhs3" localSheetId="0" hidden="1">'1st Ex'!$G$6</definedName>
    <definedName name="solver_lhs3" localSheetId="2" hidden="1">'Bank Cashy'!$G$5</definedName>
    <definedName name="solver_lhs3" localSheetId="4" hidden="1">Pluckett!$I$20</definedName>
    <definedName name="solver_lhs3" localSheetId="6" hidden="1">'Pluckett (alt)'!$I$15</definedName>
    <definedName name="solver_lhs4" localSheetId="4" hidden="1">Pluckett!$I$24</definedName>
    <definedName name="solver_lhs4" localSheetId="6" hidden="1">'Pluckett (alt)'!$I$13</definedName>
    <definedName name="solver_lhs5" localSheetId="4" hidden="1">Pluckett!$I$28</definedName>
    <definedName name="solver_lhs5" localSheetId="6" hidden="1">'Pluckett (alt)'!$I$14</definedName>
    <definedName name="solver_lhs6" localSheetId="4" hidden="1">Pluckett!$I$32</definedName>
    <definedName name="solver_lhs6" localSheetId="6" hidden="1">'Pluckett (alt)'!$I$15</definedName>
    <definedName name="solver_lhs7" localSheetId="4" hidden="1">Pluckett!$I$36</definedName>
    <definedName name="solver_lhs7" localSheetId="6" hidden="1">'Pluckett (alt)'!$I$16</definedName>
    <definedName name="solver_lin" localSheetId="0" hidden="1">1</definedName>
    <definedName name="solver_lin" localSheetId="2" hidden="1">1</definedName>
    <definedName name="solver_lin" localSheetId="10" hidden="1">1</definedName>
    <definedName name="solver_lin" localSheetId="4" hidden="1">1</definedName>
    <definedName name="solver_lin" localSheetId="6" hidden="1">1</definedName>
    <definedName name="solver_lin" localSheetId="8" hidden="1">1</definedName>
    <definedName name="solver_neg" localSheetId="0" hidden="1">1</definedName>
    <definedName name="solver_neg" localSheetId="2" hidden="1">2</definedName>
    <definedName name="solver_neg" localSheetId="10" hidden="1">1</definedName>
    <definedName name="solver_neg" localSheetId="4" hidden="1">1</definedName>
    <definedName name="solver_neg" localSheetId="6" hidden="1">1</definedName>
    <definedName name="solver_neg" localSheetId="8" hidden="1">1</definedName>
    <definedName name="solver_num" localSheetId="0" hidden="1">0</definedName>
    <definedName name="solver_num" localSheetId="2" hidden="1">0</definedName>
    <definedName name="solver_num" localSheetId="10" hidden="1">2</definedName>
    <definedName name="solver_num" localSheetId="4" hidden="1">7</definedName>
    <definedName name="solver_num" localSheetId="6" hidden="1">2</definedName>
    <definedName name="solver_num" localSheetId="8" hidden="1">2</definedName>
    <definedName name="solver_nwt" localSheetId="0" hidden="1">1</definedName>
    <definedName name="solver_nwt" localSheetId="2" hidden="1">1</definedName>
    <definedName name="solver_nwt" localSheetId="10" hidden="1">1</definedName>
    <definedName name="solver_nwt" localSheetId="4" hidden="1">1</definedName>
    <definedName name="solver_nwt" localSheetId="6" hidden="1">1</definedName>
    <definedName name="solver_nwt" localSheetId="8" hidden="1">1</definedName>
    <definedName name="solver_opt" localSheetId="0" hidden="1">'1st Ex'!$G$4</definedName>
    <definedName name="solver_opt" localSheetId="2" hidden="1">'Bank Cashy'!$G$4</definedName>
    <definedName name="solver_opt" localSheetId="10" hidden="1">Fertilizer!$I$4</definedName>
    <definedName name="solver_opt" localSheetId="4" hidden="1">Pluckett!$I$8</definedName>
    <definedName name="solver_opt" localSheetId="6" hidden="1">'Pluckett (alt)'!$I$8</definedName>
    <definedName name="solver_opt" localSheetId="8" hidden="1">Refrigerators!$G$4</definedName>
    <definedName name="solver_pre" localSheetId="0" hidden="1">0.000001</definedName>
    <definedName name="solver_pre" localSheetId="2" hidden="1">0.000001</definedName>
    <definedName name="solver_pre" localSheetId="10" hidden="1">0.000001</definedName>
    <definedName name="solver_pre" localSheetId="4" hidden="1">0.000001</definedName>
    <definedName name="solver_pre" localSheetId="6" hidden="1">0.000001</definedName>
    <definedName name="solver_pre" localSheetId="8" hidden="1">0.000001</definedName>
    <definedName name="solver_rel1" localSheetId="0" hidden="1">1</definedName>
    <definedName name="solver_rel1" localSheetId="2" hidden="1">1</definedName>
    <definedName name="solver_rel1" localSheetId="10" hidden="1">3</definedName>
    <definedName name="solver_rel1" localSheetId="4" hidden="1">3</definedName>
    <definedName name="solver_rel1" localSheetId="6" hidden="1">3</definedName>
    <definedName name="solver_rel1" localSheetId="8" hidden="1">1</definedName>
    <definedName name="solver_rel2" localSheetId="0" hidden="1">1</definedName>
    <definedName name="solver_rel2" localSheetId="2" hidden="1">1</definedName>
    <definedName name="solver_rel2" localSheetId="10" hidden="1">2</definedName>
    <definedName name="solver_rel2" localSheetId="4" hidden="1">3</definedName>
    <definedName name="solver_rel2" localSheetId="6" hidden="1">1</definedName>
    <definedName name="solver_rel2" localSheetId="8" hidden="1">3</definedName>
    <definedName name="solver_rel3" localSheetId="0" hidden="1">1</definedName>
    <definedName name="solver_rel3" localSheetId="2" hidden="1">1</definedName>
    <definedName name="solver_rel3" localSheetId="4" hidden="1">3</definedName>
    <definedName name="solver_rel3" localSheetId="6" hidden="1">1</definedName>
    <definedName name="solver_rel4" localSheetId="4" hidden="1">3</definedName>
    <definedName name="solver_rel4" localSheetId="6" hidden="1">3</definedName>
    <definedName name="solver_rel5" localSheetId="4" hidden="1">1</definedName>
    <definedName name="solver_rel5" localSheetId="6" hidden="1">1</definedName>
    <definedName name="solver_rel6" localSheetId="4" hidden="1">1</definedName>
    <definedName name="solver_rel6" localSheetId="6" hidden="1">1</definedName>
    <definedName name="solver_rel7" localSheetId="4" hidden="1">1</definedName>
    <definedName name="solver_rel7" localSheetId="6" hidden="1">1</definedName>
    <definedName name="solver_rhs1" localSheetId="0" hidden="1">'1st Ex'!$E$5:$E$6</definedName>
    <definedName name="solver_rhs1" localSheetId="2" hidden="1">'Bank Cashy'!$E$5</definedName>
    <definedName name="solver_rhs1" localSheetId="10" hidden="1">Fertilizer!$G$5:$G$7</definedName>
    <definedName name="solver_rhs1" localSheetId="4" hidden="1">Pluckett!$G$12</definedName>
    <definedName name="solver_rhs1" localSheetId="6" hidden="1">'Pluckett (alt)'!$G$10:$G$13</definedName>
    <definedName name="solver_rhs1" localSheetId="8" hidden="1">Refrigerators!$E$5</definedName>
    <definedName name="solver_rhs2" localSheetId="0" hidden="1">'1st Ex'!$E$5</definedName>
    <definedName name="solver_rhs2" localSheetId="2" hidden="1">'Bank Cashy'!$E$5</definedName>
    <definedName name="solver_rhs2" localSheetId="10" hidden="1">Fertilizer!$G$8</definedName>
    <definedName name="solver_rhs2" localSheetId="4" hidden="1">Pluckett!$G$16</definedName>
    <definedName name="solver_rhs2" localSheetId="6" hidden="1">'Pluckett (alt)'!$G$14:$G$16</definedName>
    <definedName name="solver_rhs2" localSheetId="8" hidden="1">Refrigerators!$E$6</definedName>
    <definedName name="solver_rhs3" localSheetId="0" hidden="1">'1st Ex'!$E$6</definedName>
    <definedName name="solver_rhs3" localSheetId="2" hidden="1">'Bank Cashy'!$E$5</definedName>
    <definedName name="solver_rhs3" localSheetId="4" hidden="1">Pluckett!$G$20</definedName>
    <definedName name="solver_rhs3" localSheetId="6" hidden="1">'Pluckett (alt)'!$G$15</definedName>
    <definedName name="solver_rhs4" localSheetId="4" hidden="1">Pluckett!$G$24</definedName>
    <definedName name="solver_rhs4" localSheetId="6" hidden="1">'Pluckett (alt)'!$G$13</definedName>
    <definedName name="solver_rhs5" localSheetId="4" hidden="1">Pluckett!$G$28</definedName>
    <definedName name="solver_rhs5" localSheetId="6" hidden="1">'Pluckett (alt)'!$G$14</definedName>
    <definedName name="solver_rhs6" localSheetId="4" hidden="1">Pluckett!$G$32</definedName>
    <definedName name="solver_rhs6" localSheetId="6" hidden="1">'Pluckett (alt)'!$G$15</definedName>
    <definedName name="solver_rhs7" localSheetId="4" hidden="1">Pluckett!$G$36</definedName>
    <definedName name="solver_rhs7" localSheetId="6" hidden="1">'Pluckett (alt)'!$G$16</definedName>
    <definedName name="solver_scl" localSheetId="0" hidden="1">2</definedName>
    <definedName name="solver_scl" localSheetId="2" hidden="1">2</definedName>
    <definedName name="solver_scl" localSheetId="10" hidden="1">2</definedName>
    <definedName name="solver_scl" localSheetId="4" hidden="1">2</definedName>
    <definedName name="solver_scl" localSheetId="6" hidden="1">2</definedName>
    <definedName name="solver_scl" localSheetId="8" hidden="1">2</definedName>
    <definedName name="solver_sho" localSheetId="0" hidden="1">2</definedName>
    <definedName name="solver_sho" localSheetId="2" hidden="1">2</definedName>
    <definedName name="solver_sho" localSheetId="10" hidden="1">2</definedName>
    <definedName name="solver_sho" localSheetId="4" hidden="1">2</definedName>
    <definedName name="solver_sho" localSheetId="6" hidden="1">2</definedName>
    <definedName name="solver_sho" localSheetId="8" hidden="1">2</definedName>
    <definedName name="solver_tim" localSheetId="0" hidden="1">100</definedName>
    <definedName name="solver_tim" localSheetId="2" hidden="1">100</definedName>
    <definedName name="solver_tim" localSheetId="10" hidden="1">100</definedName>
    <definedName name="solver_tim" localSheetId="4" hidden="1">100</definedName>
    <definedName name="solver_tim" localSheetId="6" hidden="1">100</definedName>
    <definedName name="solver_tim" localSheetId="8" hidden="1">100</definedName>
    <definedName name="solver_tol" localSheetId="0" hidden="1">0.05</definedName>
    <definedName name="solver_tol" localSheetId="2" hidden="1">0.05</definedName>
    <definedName name="solver_tol" localSheetId="10" hidden="1">0.05</definedName>
    <definedName name="solver_tol" localSheetId="4" hidden="1">0.05</definedName>
    <definedName name="solver_tol" localSheetId="6" hidden="1">0.05</definedName>
    <definedName name="solver_tol" localSheetId="8" hidden="1">0.05</definedName>
    <definedName name="solver_typ" localSheetId="0" hidden="1">1</definedName>
    <definedName name="solver_typ" localSheetId="2" hidden="1">1</definedName>
    <definedName name="solver_typ" localSheetId="10" hidden="1">2</definedName>
    <definedName name="solver_typ" localSheetId="4" hidden="1">2</definedName>
    <definedName name="solver_typ" localSheetId="6" hidden="1">2</definedName>
    <definedName name="solver_typ" localSheetId="8" hidden="1">1</definedName>
    <definedName name="solver_val" localSheetId="0" hidden="1">0</definedName>
    <definedName name="solver_val" localSheetId="2" hidden="1">0</definedName>
    <definedName name="solver_val" localSheetId="10" hidden="1">0</definedName>
    <definedName name="solver_val" localSheetId="4" hidden="1">0</definedName>
    <definedName name="solver_val" localSheetId="6" hidden="1">0</definedName>
    <definedName name="solver_val" localSheetId="8" hidden="1">0</definedName>
  </definedNames>
  <calcPr calcId="125725"/>
</workbook>
</file>

<file path=xl/calcChain.xml><?xml version="1.0" encoding="utf-8"?>
<calcChain xmlns="http://schemas.openxmlformats.org/spreadsheetml/2006/main">
  <c r="I8" i="13"/>
  <c r="I7"/>
  <c r="I6"/>
  <c r="I5"/>
  <c r="I4"/>
  <c r="I36" i="15"/>
  <c r="I32"/>
  <c r="I28"/>
  <c r="I24"/>
  <c r="I20"/>
  <c r="I16"/>
  <c r="I12"/>
  <c r="I8"/>
  <c r="I16" i="23"/>
  <c r="I15"/>
  <c r="I14"/>
  <c r="I13"/>
  <c r="I12"/>
  <c r="I11"/>
  <c r="I10"/>
  <c r="I8"/>
  <c r="G4" i="10"/>
  <c r="G7"/>
  <c r="G6"/>
  <c r="G5"/>
  <c r="G5" i="6"/>
  <c r="G6"/>
  <c r="C4"/>
  <c r="B4"/>
  <c r="G4"/>
  <c r="G6" i="2"/>
  <c r="G5"/>
  <c r="G4"/>
</calcChain>
</file>

<file path=xl/comments1.xml><?xml version="1.0" encoding="utf-8"?>
<comments xmlns="http://schemas.openxmlformats.org/spreadsheetml/2006/main">
  <authors>
    <author>College of Business Admin</author>
  </authors>
  <commentList>
    <comment ref="C2" authorId="0">
      <text>
        <r>
          <rPr>
            <sz val="8"/>
            <color indexed="81"/>
            <rFont val="Tahoma"/>
            <family val="2"/>
          </rPr>
          <t xml:space="preserve">Decision Variables
</t>
        </r>
      </text>
    </comment>
    <comment ref="C4" authorId="0">
      <text>
        <r>
          <rPr>
            <b/>
            <sz val="8"/>
            <color indexed="81"/>
            <rFont val="Tahoma"/>
            <family val="2"/>
          </rPr>
          <t>Coefficients of objective function</t>
        </r>
      </text>
    </comment>
    <comment ref="G4" authorId="0">
      <text>
        <r>
          <rPr>
            <b/>
            <sz val="8"/>
            <color indexed="81"/>
            <rFont val="Tahoma"/>
            <family val="2"/>
          </rPr>
          <t>Value of objective function</t>
        </r>
      </text>
    </comment>
    <comment ref="C5" authorId="0">
      <text>
        <r>
          <rPr>
            <b/>
            <sz val="8"/>
            <color indexed="81"/>
            <rFont val="Tahoma"/>
            <family val="2"/>
          </rPr>
          <t>Constraint coefficients</t>
        </r>
      </text>
    </comment>
    <comment ref="E5" authorId="0">
      <text>
        <r>
          <rPr>
            <b/>
            <sz val="8"/>
            <color indexed="81"/>
            <rFont val="Tahoma"/>
            <family val="2"/>
          </rPr>
          <t>Bounds on constraints: right hand side</t>
        </r>
      </text>
    </comment>
    <comment ref="G5" authorId="0">
      <text>
        <r>
          <rPr>
            <b/>
            <sz val="8"/>
            <color indexed="81"/>
            <rFont val="Tahoma"/>
            <family val="2"/>
          </rPr>
          <t>value of constraint 1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Value of Constraint 2</t>
        </r>
      </text>
    </comment>
  </commentList>
</comments>
</file>

<file path=xl/comments2.xml><?xml version="1.0" encoding="utf-8"?>
<comments xmlns="http://schemas.openxmlformats.org/spreadsheetml/2006/main">
  <authors>
    <author>Samuel Burer</author>
  </authors>
  <commentList>
    <comment ref="E8" authorId="0">
      <text>
        <r>
          <rPr>
            <sz val="8"/>
            <color indexed="81"/>
            <rFont val="Tahoma"/>
            <family val="2"/>
          </rPr>
          <t xml:space="preserve">
This is the final amount of profit realized from optimizing the model.</t>
        </r>
      </text>
    </comment>
    <comment ref="E13" authorId="0">
      <text>
        <r>
          <rPr>
            <sz val="8"/>
            <color indexed="81"/>
            <rFont val="Tahoma"/>
            <family val="2"/>
          </rPr>
          <t xml:space="preserve">
These are the amounts that you should produce to maximize profit.</t>
        </r>
      </text>
    </comment>
    <comment ref="F19" authorId="0">
      <text>
        <r>
          <rPr>
            <sz val="8"/>
            <color indexed="81"/>
            <rFont val="Tahoma"/>
            <family val="2"/>
          </rPr>
          <t xml:space="preserve">
The word "binding" means that you have used all of this resource.</t>
        </r>
      </text>
    </comment>
  </commentList>
</comments>
</file>

<file path=xl/comments3.xml><?xml version="1.0" encoding="utf-8"?>
<comments xmlns="http://schemas.openxmlformats.org/spreadsheetml/2006/main">
  <authors>
    <author>Sam Burer</author>
  </authors>
  <commentList>
    <comment ref="B10" authorId="0">
      <text>
        <r>
          <rPr>
            <sz val="8"/>
            <color indexed="81"/>
            <rFont val="Tahoma"/>
            <family val="2"/>
          </rPr>
          <t xml:space="preserve">
Instead of writing out the constraints explicitly, they have been moved into the colored cells on the right. This is possible because of the simple form of the constraints.</t>
        </r>
      </text>
    </comment>
  </commentList>
</comments>
</file>

<file path=xl/sharedStrings.xml><?xml version="1.0" encoding="utf-8"?>
<sst xmlns="http://schemas.openxmlformats.org/spreadsheetml/2006/main" count="410" uniqueCount="171">
  <si>
    <t>Microsoft Excel 9.0 Answer Report</t>
  </si>
  <si>
    <t>Target Cell (Max)</t>
  </si>
  <si>
    <t>Cell</t>
  </si>
  <si>
    <t>Name</t>
  </si>
  <si>
    <t>Original Value</t>
  </si>
  <si>
    <t>Final Value</t>
  </si>
  <si>
    <t>Adjustable Cells</t>
  </si>
  <si>
    <t>Constraints</t>
  </si>
  <si>
    <t>Cell Value</t>
  </si>
  <si>
    <t>Formula</t>
  </si>
  <si>
    <t>Status</t>
  </si>
  <si>
    <t>Slack</t>
  </si>
  <si>
    <t>Not Binding</t>
  </si>
  <si>
    <t>Binding</t>
  </si>
  <si>
    <t>X</t>
  </si>
  <si>
    <t>A</t>
  </si>
  <si>
    <t>B</t>
  </si>
  <si>
    <t>max</t>
  </si>
  <si>
    <t>s.t.</t>
  </si>
  <si>
    <t>&lt;=</t>
  </si>
  <si>
    <t>rhs</t>
  </si>
  <si>
    <t>Worksheet: [lp.xls]12.7</t>
  </si>
  <si>
    <t>Profit</t>
  </si>
  <si>
    <t>Number of products</t>
  </si>
  <si>
    <t>total</t>
  </si>
  <si>
    <t>"A minus B"</t>
  </si>
  <si>
    <t xml:space="preserve"> =&gt;</t>
  </si>
  <si>
    <t>$I$4</t>
  </si>
  <si>
    <t>Profit total</t>
  </si>
  <si>
    <t>$I$5</t>
  </si>
  <si>
    <t>Number of products total</t>
  </si>
  <si>
    <t>$I$6</t>
  </si>
  <si>
    <t>"A minus B" total</t>
  </si>
  <si>
    <t>Quantity produced</t>
  </si>
  <si>
    <t>$B$2</t>
  </si>
  <si>
    <t>Quantity produced A</t>
  </si>
  <si>
    <t>$C$2</t>
  </si>
  <si>
    <t>Quantity produced B</t>
  </si>
  <si>
    <t>Quantity Invested</t>
  </si>
  <si>
    <t>Y</t>
  </si>
  <si>
    <t>s.t</t>
  </si>
  <si>
    <t>&gt;=</t>
  </si>
  <si>
    <t>Invested</t>
  </si>
  <si>
    <t>"Adjusted" mix</t>
  </si>
  <si>
    <t>Quantity Invested X</t>
  </si>
  <si>
    <t>Quantity Invested Y</t>
  </si>
  <si>
    <t>$I$7</t>
  </si>
  <si>
    <t>Invested total</t>
  </si>
  <si>
    <t>X total</t>
  </si>
  <si>
    <t>"Adjusted" mix total</t>
  </si>
  <si>
    <t>Fraction contributed</t>
  </si>
  <si>
    <t>P1</t>
  </si>
  <si>
    <t>P2</t>
  </si>
  <si>
    <t>P3</t>
  </si>
  <si>
    <t>P4</t>
  </si>
  <si>
    <t>min</t>
  </si>
  <si>
    <t xml:space="preserve"> = </t>
  </si>
  <si>
    <t>Potash percentage</t>
  </si>
  <si>
    <t>Nitrogen percentage</t>
  </si>
  <si>
    <t>Phosphate percentage</t>
  </si>
  <si>
    <t>Cost</t>
  </si>
  <si>
    <t>Worksheet: [lp.xls]12.10</t>
  </si>
  <si>
    <t>Target Cell (Min)</t>
  </si>
  <si>
    <t>Cost total</t>
  </si>
  <si>
    <t>Fraction contributed P1</t>
  </si>
  <si>
    <t>Fraction contributed P2</t>
  </si>
  <si>
    <t>$D$2</t>
  </si>
  <si>
    <t>Fraction contributed P3</t>
  </si>
  <si>
    <t>$E$2</t>
  </si>
  <si>
    <t>Fraction contributed P4</t>
  </si>
  <si>
    <t>Potash percentage total</t>
  </si>
  <si>
    <t>Nitrogen percentage total</t>
  </si>
  <si>
    <t>Phosphate percentage total</t>
  </si>
  <si>
    <t>Weight total</t>
  </si>
  <si>
    <t>Outlet 1</t>
  </si>
  <si>
    <t>Outlet 2</t>
  </si>
  <si>
    <t>Outlet 3</t>
  </si>
  <si>
    <t>Outlet 4</t>
  </si>
  <si>
    <t>Demand met at Outlet 1</t>
  </si>
  <si>
    <t>Demand met at Outlet 2</t>
  </si>
  <si>
    <t>Demand met at Outlet 3</t>
  </si>
  <si>
    <t>Demand met at Outlet 4</t>
  </si>
  <si>
    <t>Supply used at Plant 1</t>
  </si>
  <si>
    <t>Supply used at Plant 2</t>
  </si>
  <si>
    <t>Supply used at Plant 3</t>
  </si>
  <si>
    <t>Worksheet: [lp.xls]12.14</t>
  </si>
  <si>
    <t>$B$3</t>
  </si>
  <si>
    <t>$C$3</t>
  </si>
  <si>
    <t>$D$3</t>
  </si>
  <si>
    <t>$E$3</t>
  </si>
  <si>
    <t>$B$4</t>
  </si>
  <si>
    <t>$C$4</t>
  </si>
  <si>
    <t>$D$4</t>
  </si>
  <si>
    <t>$E$4</t>
  </si>
  <si>
    <t>Demand met at Outlet 1 total</t>
  </si>
  <si>
    <t>Demand met at Outlet 2 total</t>
  </si>
  <si>
    <t>Demand met at Outlet 3 total</t>
  </si>
  <si>
    <t>Demand met at Outlet 4 total</t>
  </si>
  <si>
    <t>Supply used at Plant 1 total</t>
  </si>
  <si>
    <t>Supply used at Plant 2 total</t>
  </si>
  <si>
    <t>Supply used at Plant 3 total</t>
  </si>
  <si>
    <t>Wood</t>
  </si>
  <si>
    <t>Metal</t>
  </si>
  <si>
    <t>Worksheet: [lp.xls]1st Ex</t>
  </si>
  <si>
    <t>$G$4</t>
  </si>
  <si>
    <t>$G$5</t>
  </si>
  <si>
    <t>Wood total</t>
  </si>
  <si>
    <t>$G$5&lt;=$E$5</t>
  </si>
  <si>
    <t>$G$6</t>
  </si>
  <si>
    <t>Metal total</t>
  </si>
  <si>
    <t>$G$6&lt;=$E$6</t>
  </si>
  <si>
    <t>Report Created: 10/31/01 6:45:11 AM</t>
  </si>
  <si>
    <t>Report Created: 10/31/01 6:47:00 AM</t>
  </si>
  <si>
    <t>$G$6&gt;=$E$6</t>
  </si>
  <si>
    <t>Worksheet: [lp.xls]12.5</t>
  </si>
  <si>
    <t>Report Created: 10/31/01 6:49:04 AM</t>
  </si>
  <si>
    <t>$G$7</t>
  </si>
  <si>
    <t>$G$7&gt;=$E$7</t>
  </si>
  <si>
    <t>Report Created: 10/31/01 6:50:09 AM</t>
  </si>
  <si>
    <t>$I$5&gt;=$G$5</t>
  </si>
  <si>
    <t>$I$6&gt;=$G$6</t>
  </si>
  <si>
    <t>$I$7&gt;=$G$7</t>
  </si>
  <si>
    <t>$I$8</t>
  </si>
  <si>
    <t>$I$8=$G$8</t>
  </si>
  <si>
    <t>Amount sent from plant 1 to</t>
  </si>
  <si>
    <t>Amount sent from plant 2 to</t>
  </si>
  <si>
    <t>Amount sent from plant 3 to</t>
  </si>
  <si>
    <t>Report Created: 10/31/01 6:52:44 AM</t>
  </si>
  <si>
    <t>Amount sent from plant 1 to Outlet 1</t>
  </si>
  <si>
    <t>Amount sent from plant 1 to Outlet 2</t>
  </si>
  <si>
    <t>Amount sent from plant 1 to Outlet 3</t>
  </si>
  <si>
    <t>Amount sent from plant 1 to Outlet 4</t>
  </si>
  <si>
    <t>Amount sent from plant 2 to Outlet 1</t>
  </si>
  <si>
    <t>Amount sent from plant 2 to Outlet 2</t>
  </si>
  <si>
    <t>Amount sent from plant 2 to Outlet 3</t>
  </si>
  <si>
    <t>Amount sent from plant 2 to Outlet 4</t>
  </si>
  <si>
    <t>Amount sent from plant 3 to Outlet 1</t>
  </si>
  <si>
    <t>Amount sent from plant 3 to Outlet 2</t>
  </si>
  <si>
    <t>Amount sent from plant 3 to Outlet 3</t>
  </si>
  <si>
    <t>Amount sent from plant 3 to Outlet 4</t>
  </si>
  <si>
    <t>$I$12</t>
  </si>
  <si>
    <t>$I$12&gt;=$G$12</t>
  </si>
  <si>
    <t>$I$16</t>
  </si>
  <si>
    <t>$I$16&gt;=$G$16</t>
  </si>
  <si>
    <t>$I$20</t>
  </si>
  <si>
    <t>$I$20&gt;=$G$20</t>
  </si>
  <si>
    <t>$I$24</t>
  </si>
  <si>
    <t>$I$24&gt;=$G$24</t>
  </si>
  <si>
    <t>$I$28</t>
  </si>
  <si>
    <t>$I$28&lt;=$G$28</t>
  </si>
  <si>
    <t>$I$32</t>
  </si>
  <si>
    <t>$I$32&lt;=$G$32</t>
  </si>
  <si>
    <t>$I$36</t>
  </si>
  <si>
    <t>$I$36&lt;=$G$36</t>
  </si>
  <si>
    <t>Added fractions</t>
  </si>
  <si>
    <t>Worksheet: [linprog.xls]12.14 (alt)</t>
  </si>
  <si>
    <t>Report Created: 10/31/2001 10:48:18 AM</t>
  </si>
  <si>
    <t>$I$10</t>
  </si>
  <si>
    <t>$I$10&gt;=$G$10</t>
  </si>
  <si>
    <t>$I$11</t>
  </si>
  <si>
    <t>$I$11&gt;=$G$11</t>
  </si>
  <si>
    <t>$I$13</t>
  </si>
  <si>
    <t>$I$13&gt;=$G$13</t>
  </si>
  <si>
    <t>$I$14</t>
  </si>
  <si>
    <t>$I$14&lt;=$G$14</t>
  </si>
  <si>
    <t>$I$15</t>
  </si>
  <si>
    <t>$I$15&lt;=$G$15</t>
  </si>
  <si>
    <t>$I$16&lt;=$G$16</t>
  </si>
  <si>
    <t>note:  sumproduct(array1, array2)  means multiply the elements of array1 by the corresponding elements of array 2</t>
  </si>
  <si>
    <t>then add up all of the individual products.  So, if (x1,x2) is array1 and (y1,y2) is array2</t>
  </si>
  <si>
    <t>the sumproduct of the two arrays would be:  x1*y1 + x2*y2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</si>
</sst>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b/>
      <sz val="10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lightGray">
        <bgColor indexed="9"/>
      </patternFill>
    </fill>
  </fills>
  <borders count="4">
    <border>
      <left/>
      <right/>
      <top/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1" xfId="0" applyNumberFormat="1" applyFill="1" applyBorder="1" applyAlignment="1"/>
    <xf numFmtId="0" fontId="0" fillId="0" borderId="3" xfId="0" applyNumberFormat="1" applyFill="1" applyBorder="1" applyAlignme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3" borderId="0" xfId="0" applyFill="1"/>
    <xf numFmtId="0" fontId="6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>
      <selection activeCell="B17" sqref="B17"/>
    </sheetView>
  </sheetViews>
  <sheetFormatPr defaultRowHeight="12.75"/>
  <cols>
    <col min="1" max="1" width="18.5703125" customWidth="1"/>
    <col min="3" max="3" width="7.85546875" customWidth="1"/>
    <col min="4" max="4" width="3.42578125" customWidth="1"/>
    <col min="6" max="6" width="12" customWidth="1"/>
  </cols>
  <sheetData>
    <row r="1" spans="1:7">
      <c r="B1" s="10" t="s">
        <v>15</v>
      </c>
      <c r="C1" s="10" t="s">
        <v>16</v>
      </c>
      <c r="G1" s="12"/>
    </row>
    <row r="2" spans="1:7">
      <c r="A2" s="2" t="s">
        <v>33</v>
      </c>
      <c r="B2" s="9">
        <v>0</v>
      </c>
      <c r="C2" s="9">
        <v>0</v>
      </c>
    </row>
    <row r="3" spans="1:7">
      <c r="B3" s="10"/>
      <c r="C3" s="10"/>
      <c r="G3" s="10" t="s">
        <v>24</v>
      </c>
    </row>
    <row r="4" spans="1:7">
      <c r="A4" s="2" t="s">
        <v>17</v>
      </c>
      <c r="B4" s="8">
        <v>25</v>
      </c>
      <c r="C4" s="8">
        <v>40</v>
      </c>
      <c r="F4" s="10" t="s">
        <v>22</v>
      </c>
      <c r="G4" s="1">
        <f>SUMPRODUCT(B4:C4,$B$2:$C$2)</f>
        <v>0</v>
      </c>
    </row>
    <row r="5" spans="1:7">
      <c r="A5" s="2" t="s">
        <v>18</v>
      </c>
      <c r="B5" s="8">
        <v>12</v>
      </c>
      <c r="C5" s="8">
        <v>12</v>
      </c>
      <c r="D5" s="11" t="s">
        <v>19</v>
      </c>
      <c r="E5">
        <v>1200</v>
      </c>
      <c r="F5" s="10" t="s">
        <v>101</v>
      </c>
      <c r="G5" s="1">
        <f>SUMPRODUCT(B5:C5,$B$2:$C$2)</f>
        <v>0</v>
      </c>
    </row>
    <row r="6" spans="1:7">
      <c r="B6" s="8">
        <v>6</v>
      </c>
      <c r="C6" s="8">
        <v>10</v>
      </c>
      <c r="D6" s="11" t="s">
        <v>19</v>
      </c>
      <c r="E6">
        <v>700</v>
      </c>
      <c r="F6" s="10" t="s">
        <v>102</v>
      </c>
      <c r="G6" s="1">
        <f>SUMPRODUCT(B6:C6,$B$2:$C$2)</f>
        <v>0</v>
      </c>
    </row>
    <row r="7" spans="1:7">
      <c r="E7" s="10" t="s">
        <v>20</v>
      </c>
    </row>
    <row r="9" spans="1:7">
      <c r="A9" t="s">
        <v>168</v>
      </c>
    </row>
    <row r="10" spans="1:7">
      <c r="A10" t="s">
        <v>169</v>
      </c>
    </row>
    <row r="11" spans="1:7">
      <c r="A11" t="s">
        <v>170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20"/>
  <sheetViews>
    <sheetView showGridLines="0" workbookViewId="0"/>
  </sheetViews>
  <sheetFormatPr defaultRowHeight="12.75"/>
  <cols>
    <col min="1" max="1" width="2.28515625" customWidth="1"/>
    <col min="2" max="2" width="5.42578125" bestFit="1" customWidth="1"/>
    <col min="3" max="3" width="21.7109375" bestFit="1" customWidth="1"/>
    <col min="4" max="4" width="14.28515625" bestFit="1" customWidth="1"/>
    <col min="5" max="5" width="12" bestFit="1" customWidth="1"/>
    <col min="6" max="6" width="7.140625" bestFit="1" customWidth="1"/>
    <col min="7" max="7" width="6" customWidth="1"/>
  </cols>
  <sheetData>
    <row r="1" spans="1:5">
      <c r="A1" s="2" t="s">
        <v>0</v>
      </c>
    </row>
    <row r="2" spans="1:5">
      <c r="A2" s="2" t="s">
        <v>21</v>
      </c>
    </row>
    <row r="3" spans="1:5">
      <c r="A3" s="2" t="s">
        <v>112</v>
      </c>
    </row>
    <row r="6" spans="1:5" ht="13.5" thickBot="1">
      <c r="A6" t="s">
        <v>1</v>
      </c>
    </row>
    <row r="7" spans="1:5" ht="13.5" thickBot="1">
      <c r="B7" s="4" t="s">
        <v>2</v>
      </c>
      <c r="C7" s="4" t="s">
        <v>3</v>
      </c>
      <c r="D7" s="4" t="s">
        <v>4</v>
      </c>
      <c r="E7" s="4" t="s">
        <v>5</v>
      </c>
    </row>
    <row r="8" spans="1:5" ht="13.5" thickBot="1">
      <c r="B8" s="3" t="s">
        <v>104</v>
      </c>
      <c r="C8" s="3" t="s">
        <v>28</v>
      </c>
      <c r="D8" s="6">
        <v>0</v>
      </c>
      <c r="E8" s="6">
        <v>42500</v>
      </c>
    </row>
    <row r="11" spans="1:5" ht="13.5" thickBot="1">
      <c r="A11" t="s">
        <v>6</v>
      </c>
    </row>
    <row r="12" spans="1:5" ht="13.5" thickBot="1">
      <c r="B12" s="4" t="s">
        <v>2</v>
      </c>
      <c r="C12" s="4" t="s">
        <v>3</v>
      </c>
      <c r="D12" s="4" t="s">
        <v>4</v>
      </c>
      <c r="E12" s="4" t="s">
        <v>5</v>
      </c>
    </row>
    <row r="13" spans="1:5">
      <c r="B13" s="5" t="s">
        <v>34</v>
      </c>
      <c r="C13" s="5" t="s">
        <v>35</v>
      </c>
      <c r="D13" s="7">
        <v>0</v>
      </c>
      <c r="E13" s="7">
        <v>50</v>
      </c>
    </row>
    <row r="14" spans="1:5" ht="13.5" thickBot="1">
      <c r="B14" s="3" t="s">
        <v>36</v>
      </c>
      <c r="C14" s="3" t="s">
        <v>37</v>
      </c>
      <c r="D14" s="6">
        <v>0</v>
      </c>
      <c r="E14" s="6">
        <v>50</v>
      </c>
    </row>
    <row r="17" spans="1:7" ht="13.5" thickBot="1">
      <c r="A17" t="s">
        <v>7</v>
      </c>
    </row>
    <row r="18" spans="1:7" ht="13.5" thickBot="1">
      <c r="B18" s="4" t="s">
        <v>2</v>
      </c>
      <c r="C18" s="4" t="s">
        <v>3</v>
      </c>
      <c r="D18" s="4" t="s">
        <v>8</v>
      </c>
      <c r="E18" s="4" t="s">
        <v>9</v>
      </c>
      <c r="F18" s="4" t="s">
        <v>10</v>
      </c>
      <c r="G18" s="4" t="s">
        <v>11</v>
      </c>
    </row>
    <row r="19" spans="1:7">
      <c r="B19" s="5" t="s">
        <v>105</v>
      </c>
      <c r="C19" s="5" t="s">
        <v>30</v>
      </c>
      <c r="D19" s="7">
        <v>100</v>
      </c>
      <c r="E19" s="5" t="s">
        <v>107</v>
      </c>
      <c r="F19" s="5" t="s">
        <v>13</v>
      </c>
      <c r="G19" s="5">
        <v>0</v>
      </c>
    </row>
    <row r="20" spans="1:7" ht="13.5" thickBot="1">
      <c r="B20" s="3" t="s">
        <v>108</v>
      </c>
      <c r="C20" s="3" t="s">
        <v>32</v>
      </c>
      <c r="D20" s="6">
        <v>0</v>
      </c>
      <c r="E20" s="3" t="s">
        <v>113</v>
      </c>
      <c r="F20" s="3" t="s">
        <v>13</v>
      </c>
      <c r="G20" s="6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C17" sqref="C17"/>
    </sheetView>
  </sheetViews>
  <sheetFormatPr defaultRowHeight="12.75"/>
  <cols>
    <col min="1" max="1" width="19.85546875" customWidth="1"/>
    <col min="6" max="6" width="4.140625" customWidth="1"/>
    <col min="8" max="8" width="24.140625" customWidth="1"/>
  </cols>
  <sheetData>
    <row r="1" spans="1:9">
      <c r="B1" s="10" t="s">
        <v>51</v>
      </c>
      <c r="C1" s="10" t="s">
        <v>52</v>
      </c>
      <c r="D1" s="10" t="s">
        <v>53</v>
      </c>
      <c r="E1" s="10" t="s">
        <v>54</v>
      </c>
    </row>
    <row r="2" spans="1:9">
      <c r="A2" s="2" t="s">
        <v>50</v>
      </c>
      <c r="B2" s="1">
        <v>0</v>
      </c>
      <c r="C2" s="1">
        <v>0</v>
      </c>
      <c r="D2" s="1">
        <v>0</v>
      </c>
      <c r="E2" s="1">
        <v>0</v>
      </c>
    </row>
    <row r="3" spans="1:9">
      <c r="I3" s="10" t="s">
        <v>24</v>
      </c>
    </row>
    <row r="4" spans="1:9">
      <c r="A4" s="2" t="s">
        <v>55</v>
      </c>
      <c r="B4">
        <v>0.3</v>
      </c>
      <c r="C4">
        <v>0.6</v>
      </c>
      <c r="D4">
        <v>0.15</v>
      </c>
      <c r="E4">
        <v>0.2</v>
      </c>
      <c r="H4" s="10" t="s">
        <v>60</v>
      </c>
      <c r="I4" s="1">
        <f>SUMPRODUCT(B4:E4,$B$2:$E$2)</f>
        <v>0</v>
      </c>
    </row>
    <row r="5" spans="1:9">
      <c r="A5" s="2" t="s">
        <v>18</v>
      </c>
      <c r="B5">
        <v>40</v>
      </c>
      <c r="C5">
        <v>6</v>
      </c>
      <c r="D5">
        <v>1</v>
      </c>
      <c r="E5">
        <v>10</v>
      </c>
      <c r="F5" s="8" t="s">
        <v>41</v>
      </c>
      <c r="G5">
        <v>11</v>
      </c>
      <c r="H5" s="10" t="s">
        <v>57</v>
      </c>
      <c r="I5" s="1">
        <f>SUMPRODUCT(B5:E5,$B$2:$E$2)</f>
        <v>0</v>
      </c>
    </row>
    <row r="6" spans="1:9">
      <c r="B6">
        <v>2</v>
      </c>
      <c r="C6">
        <v>20</v>
      </c>
      <c r="D6">
        <v>4</v>
      </c>
      <c r="E6">
        <v>6</v>
      </c>
      <c r="F6" s="8" t="s">
        <v>41</v>
      </c>
      <c r="G6">
        <v>11</v>
      </c>
      <c r="H6" s="10" t="s">
        <v>58</v>
      </c>
      <c r="I6" s="1">
        <f>SUMPRODUCT(B6:E6,$B$2:$E$2)</f>
        <v>0</v>
      </c>
    </row>
    <row r="7" spans="1:9">
      <c r="B7">
        <v>5</v>
      </c>
      <c r="C7">
        <v>3</v>
      </c>
      <c r="D7">
        <v>30</v>
      </c>
      <c r="E7">
        <v>15</v>
      </c>
      <c r="F7" s="8" t="s">
        <v>41</v>
      </c>
      <c r="G7">
        <v>11</v>
      </c>
      <c r="H7" s="10" t="s">
        <v>59</v>
      </c>
      <c r="I7" s="1">
        <f>SUMPRODUCT(B7:E7,$B$2:$E$2)</f>
        <v>0</v>
      </c>
    </row>
    <row r="8" spans="1:9">
      <c r="B8">
        <v>1</v>
      </c>
      <c r="C8">
        <v>1</v>
      </c>
      <c r="D8">
        <v>1</v>
      </c>
      <c r="E8">
        <v>1</v>
      </c>
      <c r="F8" s="8" t="s">
        <v>56</v>
      </c>
      <c r="G8">
        <v>1</v>
      </c>
      <c r="H8" s="10" t="s">
        <v>154</v>
      </c>
      <c r="I8" s="1">
        <f>SUMPRODUCT(B8:E8,$B$2:$E$2)</f>
        <v>0</v>
      </c>
    </row>
    <row r="9" spans="1:9">
      <c r="G9" s="10" t="s">
        <v>20</v>
      </c>
      <c r="H9" s="2"/>
    </row>
    <row r="10" spans="1:9">
      <c r="G10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24"/>
  <sheetViews>
    <sheetView showGridLines="0" workbookViewId="0"/>
  </sheetViews>
  <sheetFormatPr defaultRowHeight="12.75"/>
  <cols>
    <col min="1" max="1" width="2.28515625" customWidth="1"/>
    <col min="2" max="2" width="5.28515625" bestFit="1" customWidth="1"/>
    <col min="3" max="3" width="24.140625" bestFit="1" customWidth="1"/>
    <col min="4" max="4" width="14.28515625" bestFit="1" customWidth="1"/>
    <col min="5" max="5" width="12" bestFit="1" customWidth="1"/>
    <col min="6" max="6" width="10.5703125" bestFit="1" customWidth="1"/>
    <col min="7" max="7" width="6" customWidth="1"/>
  </cols>
  <sheetData>
    <row r="1" spans="1:5">
      <c r="A1" s="2" t="s">
        <v>0</v>
      </c>
    </row>
    <row r="2" spans="1:5">
      <c r="A2" s="2" t="s">
        <v>61</v>
      </c>
    </row>
    <row r="3" spans="1:5">
      <c r="A3" s="2" t="s">
        <v>118</v>
      </c>
    </row>
    <row r="6" spans="1:5" ht="13.5" thickBot="1">
      <c r="A6" t="s">
        <v>62</v>
      </c>
    </row>
    <row r="7" spans="1:5" ht="13.5" thickBot="1">
      <c r="B7" s="4" t="s">
        <v>2</v>
      </c>
      <c r="C7" s="4" t="s">
        <v>3</v>
      </c>
      <c r="D7" s="4" t="s">
        <v>4</v>
      </c>
      <c r="E7" s="4" t="s">
        <v>5</v>
      </c>
    </row>
    <row r="8" spans="1:5" ht="13.5" thickBot="1">
      <c r="B8" s="3" t="s">
        <v>27</v>
      </c>
      <c r="C8" s="3" t="s">
        <v>63</v>
      </c>
      <c r="D8" s="6">
        <v>0</v>
      </c>
      <c r="E8" s="6">
        <v>0.37343049327354261</v>
      </c>
    </row>
    <row r="11" spans="1:5" ht="13.5" thickBot="1">
      <c r="A11" t="s">
        <v>6</v>
      </c>
    </row>
    <row r="12" spans="1:5" ht="13.5" thickBot="1">
      <c r="B12" s="4" t="s">
        <v>2</v>
      </c>
      <c r="C12" s="4" t="s">
        <v>3</v>
      </c>
      <c r="D12" s="4" t="s">
        <v>4</v>
      </c>
      <c r="E12" s="4" t="s">
        <v>5</v>
      </c>
    </row>
    <row r="13" spans="1:5">
      <c r="B13" s="5" t="s">
        <v>34</v>
      </c>
      <c r="C13" s="5" t="s">
        <v>64</v>
      </c>
      <c r="D13" s="7">
        <v>0</v>
      </c>
      <c r="E13" s="7">
        <v>0.13733183856502235</v>
      </c>
    </row>
    <row r="14" spans="1:5">
      <c r="B14" s="5" t="s">
        <v>36</v>
      </c>
      <c r="C14" s="5" t="s">
        <v>65</v>
      </c>
      <c r="D14" s="7">
        <v>0</v>
      </c>
      <c r="E14" s="7">
        <v>0.41928251121076227</v>
      </c>
    </row>
    <row r="15" spans="1:5">
      <c r="B15" s="5" t="s">
        <v>66</v>
      </c>
      <c r="C15" s="5" t="s">
        <v>67</v>
      </c>
      <c r="D15" s="7">
        <v>0</v>
      </c>
      <c r="E15" s="7">
        <v>0.1603139013452913</v>
      </c>
    </row>
    <row r="16" spans="1:5" ht="13.5" thickBot="1">
      <c r="B16" s="3" t="s">
        <v>68</v>
      </c>
      <c r="C16" s="3" t="s">
        <v>69</v>
      </c>
      <c r="D16" s="6">
        <v>0</v>
      </c>
      <c r="E16" s="6">
        <v>0.28307174887892411</v>
      </c>
    </row>
    <row r="19" spans="1:7" ht="13.5" thickBot="1">
      <c r="A19" t="s">
        <v>7</v>
      </c>
    </row>
    <row r="20" spans="1:7" ht="13.5" thickBot="1">
      <c r="B20" s="4" t="s">
        <v>2</v>
      </c>
      <c r="C20" s="4" t="s">
        <v>3</v>
      </c>
      <c r="D20" s="4" t="s">
        <v>8</v>
      </c>
      <c r="E20" s="4" t="s">
        <v>9</v>
      </c>
      <c r="F20" s="4" t="s">
        <v>10</v>
      </c>
      <c r="G20" s="4" t="s">
        <v>11</v>
      </c>
    </row>
    <row r="21" spans="1:7">
      <c r="B21" s="5" t="s">
        <v>29</v>
      </c>
      <c r="C21" s="5" t="s">
        <v>70</v>
      </c>
      <c r="D21" s="7">
        <v>11</v>
      </c>
      <c r="E21" s="5" t="s">
        <v>119</v>
      </c>
      <c r="F21" s="5" t="s">
        <v>13</v>
      </c>
      <c r="G21" s="7">
        <v>0</v>
      </c>
    </row>
    <row r="22" spans="1:7">
      <c r="B22" s="5" t="s">
        <v>31</v>
      </c>
      <c r="C22" s="5" t="s">
        <v>71</v>
      </c>
      <c r="D22" s="7">
        <v>11</v>
      </c>
      <c r="E22" s="5" t="s">
        <v>120</v>
      </c>
      <c r="F22" s="5" t="s">
        <v>13</v>
      </c>
      <c r="G22" s="7">
        <v>0</v>
      </c>
    </row>
    <row r="23" spans="1:7">
      <c r="B23" s="5" t="s">
        <v>46</v>
      </c>
      <c r="C23" s="5" t="s">
        <v>72</v>
      </c>
      <c r="D23" s="7">
        <v>11</v>
      </c>
      <c r="E23" s="5" t="s">
        <v>121</v>
      </c>
      <c r="F23" s="5" t="s">
        <v>13</v>
      </c>
      <c r="G23" s="7">
        <v>0</v>
      </c>
    </row>
    <row r="24" spans="1:7" ht="13.5" thickBot="1">
      <c r="B24" s="3" t="s">
        <v>122</v>
      </c>
      <c r="C24" s="3" t="s">
        <v>73</v>
      </c>
      <c r="D24" s="6">
        <v>1</v>
      </c>
      <c r="E24" s="3" t="s">
        <v>123</v>
      </c>
      <c r="F24" s="3" t="s">
        <v>12</v>
      </c>
      <c r="G24" s="3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0"/>
  <sheetViews>
    <sheetView showGridLines="0" topLeftCell="A7" workbookViewId="0">
      <selection activeCell="E22" sqref="E22"/>
    </sheetView>
  </sheetViews>
  <sheetFormatPr defaultRowHeight="12.75"/>
  <cols>
    <col min="1" max="1" width="2.28515625" customWidth="1"/>
    <col min="2" max="2" width="5.42578125" bestFit="1" customWidth="1"/>
    <col min="3" max="3" width="18.28515625" bestFit="1" customWidth="1"/>
    <col min="4" max="4" width="14.28515625" bestFit="1" customWidth="1"/>
    <col min="5" max="5" width="12" bestFit="1" customWidth="1"/>
    <col min="6" max="6" width="7.140625" bestFit="1" customWidth="1"/>
    <col min="7" max="7" width="6" customWidth="1"/>
  </cols>
  <sheetData>
    <row r="1" spans="1:5">
      <c r="A1" s="2" t="s">
        <v>0</v>
      </c>
    </row>
    <row r="2" spans="1:5">
      <c r="A2" s="2" t="s">
        <v>103</v>
      </c>
    </row>
    <row r="3" spans="1:5">
      <c r="A3" s="2" t="s">
        <v>111</v>
      </c>
    </row>
    <row r="6" spans="1:5" ht="13.5" thickBot="1">
      <c r="A6" t="s">
        <v>1</v>
      </c>
    </row>
    <row r="7" spans="1:5" ht="13.5" thickBot="1">
      <c r="B7" s="4" t="s">
        <v>2</v>
      </c>
      <c r="C7" s="4" t="s">
        <v>3</v>
      </c>
      <c r="D7" s="4" t="s">
        <v>4</v>
      </c>
      <c r="E7" s="4" t="s">
        <v>5</v>
      </c>
    </row>
    <row r="8" spans="1:5" ht="13.5" thickBot="1">
      <c r="B8" s="3" t="s">
        <v>104</v>
      </c>
      <c r="C8" s="3" t="s">
        <v>28</v>
      </c>
      <c r="D8" s="6">
        <v>0</v>
      </c>
      <c r="E8" s="6">
        <v>2875</v>
      </c>
    </row>
    <row r="11" spans="1:5" ht="13.5" thickBot="1">
      <c r="A11" t="s">
        <v>6</v>
      </c>
    </row>
    <row r="12" spans="1:5" ht="13.5" thickBot="1">
      <c r="B12" s="4" t="s">
        <v>2</v>
      </c>
      <c r="C12" s="4" t="s">
        <v>3</v>
      </c>
      <c r="D12" s="4" t="s">
        <v>4</v>
      </c>
      <c r="E12" s="4" t="s">
        <v>5</v>
      </c>
    </row>
    <row r="13" spans="1:5">
      <c r="B13" s="5" t="s">
        <v>34</v>
      </c>
      <c r="C13" s="5" t="s">
        <v>35</v>
      </c>
      <c r="D13" s="7">
        <v>0</v>
      </c>
      <c r="E13" s="7">
        <v>75</v>
      </c>
    </row>
    <row r="14" spans="1:5" ht="13.5" thickBot="1">
      <c r="B14" s="3" t="s">
        <v>36</v>
      </c>
      <c r="C14" s="3" t="s">
        <v>37</v>
      </c>
      <c r="D14" s="6">
        <v>0</v>
      </c>
      <c r="E14" s="6">
        <v>25</v>
      </c>
    </row>
    <row r="17" spans="1:7" ht="13.5" thickBot="1">
      <c r="A17" t="s">
        <v>7</v>
      </c>
    </row>
    <row r="18" spans="1:7" ht="13.5" thickBot="1">
      <c r="B18" s="4" t="s">
        <v>2</v>
      </c>
      <c r="C18" s="4" t="s">
        <v>3</v>
      </c>
      <c r="D18" s="4" t="s">
        <v>8</v>
      </c>
      <c r="E18" s="4" t="s">
        <v>9</v>
      </c>
      <c r="F18" s="4" t="s">
        <v>10</v>
      </c>
      <c r="G18" s="4" t="s">
        <v>11</v>
      </c>
    </row>
    <row r="19" spans="1:7">
      <c r="B19" s="5" t="s">
        <v>105</v>
      </c>
      <c r="C19" s="5" t="s">
        <v>106</v>
      </c>
      <c r="D19" s="7">
        <v>1200</v>
      </c>
      <c r="E19" s="5" t="s">
        <v>107</v>
      </c>
      <c r="F19" s="5" t="s">
        <v>13</v>
      </c>
      <c r="G19" s="5">
        <v>0</v>
      </c>
    </row>
    <row r="20" spans="1:7" ht="13.5" thickBot="1">
      <c r="B20" s="3" t="s">
        <v>108</v>
      </c>
      <c r="C20" s="3" t="s">
        <v>109</v>
      </c>
      <c r="D20" s="6">
        <v>700</v>
      </c>
      <c r="E20" s="3" t="s">
        <v>110</v>
      </c>
      <c r="F20" s="3" t="s">
        <v>13</v>
      </c>
      <c r="G20" s="3">
        <v>0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E11" sqref="E11"/>
    </sheetView>
  </sheetViews>
  <sheetFormatPr defaultRowHeight="12.75"/>
  <cols>
    <col min="1" max="1" width="16.7109375" customWidth="1"/>
    <col min="4" max="4" width="4.7109375" customWidth="1"/>
    <col min="6" max="6" width="18" customWidth="1"/>
  </cols>
  <sheetData>
    <row r="1" spans="1:7">
      <c r="B1" s="10" t="s">
        <v>14</v>
      </c>
      <c r="C1" s="10" t="s">
        <v>39</v>
      </c>
    </row>
    <row r="2" spans="1:7">
      <c r="A2" s="2" t="s">
        <v>38</v>
      </c>
      <c r="B2" s="1">
        <v>0</v>
      </c>
      <c r="C2" s="1">
        <v>0</v>
      </c>
    </row>
    <row r="3" spans="1:7">
      <c r="G3" s="10" t="s">
        <v>24</v>
      </c>
    </row>
    <row r="4" spans="1:7">
      <c r="A4" s="2" t="s">
        <v>17</v>
      </c>
      <c r="B4">
        <v>0.12</v>
      </c>
      <c r="C4">
        <v>0.14000000000000001</v>
      </c>
      <c r="F4" s="10" t="s">
        <v>22</v>
      </c>
      <c r="G4" s="1">
        <f>SUMPRODUCT(B4:C4,$B$2:$C$2)</f>
        <v>0</v>
      </c>
    </row>
    <row r="5" spans="1:7">
      <c r="A5" s="2" t="s">
        <v>40</v>
      </c>
      <c r="B5">
        <v>1</v>
      </c>
      <c r="C5">
        <v>1</v>
      </c>
      <c r="D5" t="s">
        <v>19</v>
      </c>
      <c r="E5">
        <v>700</v>
      </c>
      <c r="F5" s="10" t="s">
        <v>42</v>
      </c>
      <c r="G5" s="1">
        <f>SUMPRODUCT(B5:C5,$B$2:$C$2)</f>
        <v>0</v>
      </c>
    </row>
    <row r="6" spans="1:7">
      <c r="B6">
        <v>1</v>
      </c>
      <c r="C6">
        <v>0</v>
      </c>
      <c r="D6" t="s">
        <v>41</v>
      </c>
      <c r="E6">
        <v>300</v>
      </c>
      <c r="F6" s="10" t="s">
        <v>14</v>
      </c>
      <c r="G6" s="1">
        <f>SUMPRODUCT(B6:C6,$B$2:$C$2)</f>
        <v>0</v>
      </c>
    </row>
    <row r="7" spans="1:7">
      <c r="B7">
        <v>-0.3</v>
      </c>
      <c r="C7">
        <v>0.7</v>
      </c>
      <c r="D7" t="s">
        <v>41</v>
      </c>
      <c r="E7">
        <v>0</v>
      </c>
      <c r="F7" s="10" t="s">
        <v>43</v>
      </c>
      <c r="G7" s="1">
        <f>SUMPRODUCT(B7:C7,$B$2:$C$2)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1"/>
  <sheetViews>
    <sheetView showGridLines="0" workbookViewId="0"/>
  </sheetViews>
  <sheetFormatPr defaultRowHeight="12.75"/>
  <cols>
    <col min="1" max="1" width="2.28515625" customWidth="1"/>
    <col min="2" max="2" width="5.42578125" bestFit="1" customWidth="1"/>
    <col min="3" max="3" width="17.7109375" bestFit="1" customWidth="1"/>
    <col min="4" max="4" width="14.28515625" bestFit="1" customWidth="1"/>
    <col min="5" max="5" width="12" bestFit="1" customWidth="1"/>
    <col min="6" max="6" width="10.5703125" bestFit="1" customWidth="1"/>
    <col min="7" max="7" width="6" customWidth="1"/>
  </cols>
  <sheetData>
    <row r="1" spans="1:5">
      <c r="A1" s="2" t="s">
        <v>0</v>
      </c>
    </row>
    <row r="2" spans="1:5">
      <c r="A2" s="2" t="s">
        <v>114</v>
      </c>
    </row>
    <row r="3" spans="1:5">
      <c r="A3" s="2" t="s">
        <v>115</v>
      </c>
    </row>
    <row r="6" spans="1:5" ht="13.5" thickBot="1">
      <c r="A6" t="s">
        <v>1</v>
      </c>
    </row>
    <row r="7" spans="1:5" ht="13.5" thickBot="1">
      <c r="B7" s="4" t="s">
        <v>2</v>
      </c>
      <c r="C7" s="4" t="s">
        <v>3</v>
      </c>
      <c r="D7" s="4" t="s">
        <v>4</v>
      </c>
      <c r="E7" s="4" t="s">
        <v>5</v>
      </c>
    </row>
    <row r="8" spans="1:5" ht="13.5" thickBot="1">
      <c r="B8" s="3" t="s">
        <v>104</v>
      </c>
      <c r="C8" s="3" t="s">
        <v>28</v>
      </c>
      <c r="D8" s="6">
        <v>0</v>
      </c>
      <c r="E8" s="6">
        <v>92</v>
      </c>
    </row>
    <row r="11" spans="1:5" ht="13.5" thickBot="1">
      <c r="A11" t="s">
        <v>6</v>
      </c>
    </row>
    <row r="12" spans="1:5" ht="13.5" thickBot="1">
      <c r="B12" s="4" t="s">
        <v>2</v>
      </c>
      <c r="C12" s="4" t="s">
        <v>3</v>
      </c>
      <c r="D12" s="4" t="s">
        <v>4</v>
      </c>
      <c r="E12" s="4" t="s">
        <v>5</v>
      </c>
    </row>
    <row r="13" spans="1:5">
      <c r="B13" s="5" t="s">
        <v>34</v>
      </c>
      <c r="C13" s="5" t="s">
        <v>44</v>
      </c>
      <c r="D13" s="7">
        <v>0</v>
      </c>
      <c r="E13" s="7">
        <v>300</v>
      </c>
    </row>
    <row r="14" spans="1:5" ht="13.5" thickBot="1">
      <c r="B14" s="3" t="s">
        <v>36</v>
      </c>
      <c r="C14" s="3" t="s">
        <v>45</v>
      </c>
      <c r="D14" s="6">
        <v>0</v>
      </c>
      <c r="E14" s="6">
        <v>400</v>
      </c>
    </row>
    <row r="17" spans="1:7" ht="13.5" thickBot="1">
      <c r="A17" t="s">
        <v>7</v>
      </c>
    </row>
    <row r="18" spans="1:7" ht="13.5" thickBot="1">
      <c r="B18" s="4" t="s">
        <v>2</v>
      </c>
      <c r="C18" s="4" t="s">
        <v>3</v>
      </c>
      <c r="D18" s="4" t="s">
        <v>8</v>
      </c>
      <c r="E18" s="4" t="s">
        <v>9</v>
      </c>
      <c r="F18" s="4" t="s">
        <v>10</v>
      </c>
      <c r="G18" s="4" t="s">
        <v>11</v>
      </c>
    </row>
    <row r="19" spans="1:7">
      <c r="B19" s="5" t="s">
        <v>105</v>
      </c>
      <c r="C19" s="5" t="s">
        <v>47</v>
      </c>
      <c r="D19" s="7">
        <v>700</v>
      </c>
      <c r="E19" s="5" t="s">
        <v>107</v>
      </c>
      <c r="F19" s="5" t="s">
        <v>13</v>
      </c>
      <c r="G19" s="5">
        <v>0</v>
      </c>
    </row>
    <row r="20" spans="1:7">
      <c r="B20" s="5" t="s">
        <v>108</v>
      </c>
      <c r="C20" s="5" t="s">
        <v>48</v>
      </c>
      <c r="D20" s="7">
        <v>300</v>
      </c>
      <c r="E20" s="5" t="s">
        <v>113</v>
      </c>
      <c r="F20" s="5" t="s">
        <v>13</v>
      </c>
      <c r="G20" s="7">
        <v>0</v>
      </c>
    </row>
    <row r="21" spans="1:7" ht="13.5" thickBot="1">
      <c r="B21" s="3" t="s">
        <v>116</v>
      </c>
      <c r="C21" s="3" t="s">
        <v>49</v>
      </c>
      <c r="D21" s="6">
        <v>190</v>
      </c>
      <c r="E21" s="3" t="s">
        <v>117</v>
      </c>
      <c r="F21" s="3" t="s">
        <v>12</v>
      </c>
      <c r="G21" s="6">
        <v>190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8"/>
  <sheetViews>
    <sheetView workbookViewId="0">
      <selection activeCell="E7" sqref="E7"/>
    </sheetView>
  </sheetViews>
  <sheetFormatPr defaultRowHeight="12.75"/>
  <cols>
    <col min="1" max="1" width="26.7109375" customWidth="1"/>
    <col min="6" max="6" width="4.7109375" customWidth="1"/>
    <col min="7" max="7" width="5.5703125" customWidth="1"/>
    <col min="8" max="8" width="24.140625" customWidth="1"/>
  </cols>
  <sheetData>
    <row r="1" spans="1:9">
      <c r="B1" s="10" t="s">
        <v>74</v>
      </c>
      <c r="C1" s="10" t="s">
        <v>75</v>
      </c>
      <c r="D1" s="10" t="s">
        <v>76</v>
      </c>
      <c r="E1" s="10" t="s">
        <v>77</v>
      </c>
    </row>
    <row r="2" spans="1:9">
      <c r="A2" s="2" t="s">
        <v>124</v>
      </c>
      <c r="B2" s="1">
        <v>0</v>
      </c>
      <c r="C2" s="1">
        <v>0</v>
      </c>
      <c r="D2" s="1">
        <v>0</v>
      </c>
      <c r="E2" s="1">
        <v>0</v>
      </c>
    </row>
    <row r="3" spans="1:9">
      <c r="A3" s="2" t="s">
        <v>125</v>
      </c>
      <c r="B3" s="1">
        <v>0</v>
      </c>
      <c r="C3" s="1">
        <v>0</v>
      </c>
      <c r="D3" s="1">
        <v>0</v>
      </c>
      <c r="E3" s="1">
        <v>0</v>
      </c>
    </row>
    <row r="4" spans="1:9">
      <c r="A4" s="2" t="s">
        <v>126</v>
      </c>
      <c r="B4" s="1">
        <v>0</v>
      </c>
      <c r="C4" s="1">
        <v>0</v>
      </c>
      <c r="D4" s="1">
        <v>0</v>
      </c>
      <c r="E4" s="1">
        <v>0</v>
      </c>
    </row>
    <row r="6" spans="1:9">
      <c r="A6" s="2" t="s">
        <v>55</v>
      </c>
      <c r="B6" s="12">
        <v>40</v>
      </c>
      <c r="C6" s="12">
        <v>70</v>
      </c>
      <c r="D6" s="12">
        <v>30</v>
      </c>
      <c r="E6" s="12">
        <v>20</v>
      </c>
      <c r="I6" s="10" t="s">
        <v>24</v>
      </c>
    </row>
    <row r="7" spans="1:9">
      <c r="B7" s="12">
        <v>90</v>
      </c>
      <c r="C7" s="12">
        <v>60</v>
      </c>
      <c r="D7" s="12">
        <v>10</v>
      </c>
      <c r="E7" s="12">
        <v>80</v>
      </c>
    </row>
    <row r="8" spans="1:9">
      <c r="B8" s="12">
        <v>100</v>
      </c>
      <c r="C8" s="12">
        <v>30</v>
      </c>
      <c r="D8" s="12">
        <v>70</v>
      </c>
      <c r="E8" s="12">
        <v>60</v>
      </c>
      <c r="H8" s="10" t="s">
        <v>60</v>
      </c>
      <c r="I8" s="1">
        <f>SUMPRODUCT(B6:E8,$B$2:$E$4)</f>
        <v>0</v>
      </c>
    </row>
    <row r="10" spans="1:9">
      <c r="A10" s="2" t="s">
        <v>18</v>
      </c>
      <c r="B10" s="12">
        <v>1</v>
      </c>
      <c r="C10" s="12">
        <v>0</v>
      </c>
      <c r="D10" s="12">
        <v>0</v>
      </c>
      <c r="E10" s="12">
        <v>0</v>
      </c>
    </row>
    <row r="11" spans="1:9">
      <c r="B11" s="12">
        <v>1</v>
      </c>
      <c r="C11" s="12">
        <v>0</v>
      </c>
      <c r="D11" s="12">
        <v>0</v>
      </c>
      <c r="E11" s="12">
        <v>0</v>
      </c>
    </row>
    <row r="12" spans="1:9">
      <c r="B12" s="12">
        <v>1</v>
      </c>
      <c r="C12" s="12">
        <v>0</v>
      </c>
      <c r="D12" s="12">
        <v>0</v>
      </c>
      <c r="E12" s="12">
        <v>0</v>
      </c>
      <c r="F12" t="s">
        <v>41</v>
      </c>
      <c r="G12">
        <v>9</v>
      </c>
      <c r="H12" s="10" t="s">
        <v>78</v>
      </c>
      <c r="I12" s="1">
        <f>SUMPRODUCT(B10:E12,$B$2:$E$4)</f>
        <v>0</v>
      </c>
    </row>
    <row r="14" spans="1:9">
      <c r="B14" s="12">
        <v>0</v>
      </c>
      <c r="C14" s="12">
        <v>1</v>
      </c>
      <c r="D14" s="12">
        <v>0</v>
      </c>
      <c r="E14" s="12">
        <v>0</v>
      </c>
    </row>
    <row r="15" spans="1:9">
      <c r="B15" s="12">
        <v>0</v>
      </c>
      <c r="C15" s="12">
        <v>1</v>
      </c>
      <c r="D15" s="12">
        <v>0</v>
      </c>
      <c r="E15" s="12">
        <v>0</v>
      </c>
    </row>
    <row r="16" spans="1:9">
      <c r="B16" s="12">
        <v>0</v>
      </c>
      <c r="C16" s="12">
        <v>1</v>
      </c>
      <c r="D16" s="12">
        <v>0</v>
      </c>
      <c r="E16" s="12">
        <v>0</v>
      </c>
      <c r="F16" t="s">
        <v>41</v>
      </c>
      <c r="G16">
        <v>9</v>
      </c>
      <c r="H16" s="10" t="s">
        <v>79</v>
      </c>
      <c r="I16" s="1">
        <f>SUMPRODUCT(B14:E16,$B$2:$E$4)</f>
        <v>0</v>
      </c>
    </row>
    <row r="18" spans="2:9">
      <c r="B18" s="12">
        <v>0</v>
      </c>
      <c r="C18" s="12">
        <v>0</v>
      </c>
      <c r="D18" s="12">
        <v>1</v>
      </c>
      <c r="E18" s="12">
        <v>0</v>
      </c>
    </row>
    <row r="19" spans="2:9">
      <c r="B19" s="12">
        <v>0</v>
      </c>
      <c r="C19" s="12">
        <v>0</v>
      </c>
      <c r="D19" s="12">
        <v>1</v>
      </c>
      <c r="E19" s="12">
        <v>0</v>
      </c>
    </row>
    <row r="20" spans="2:9">
      <c r="B20" s="12">
        <v>0</v>
      </c>
      <c r="C20" s="12">
        <v>0</v>
      </c>
      <c r="D20" s="12">
        <v>1</v>
      </c>
      <c r="E20" s="12">
        <v>0</v>
      </c>
      <c r="F20" t="s">
        <v>41</v>
      </c>
      <c r="G20">
        <v>9</v>
      </c>
      <c r="H20" s="10" t="s">
        <v>80</v>
      </c>
      <c r="I20" s="1">
        <f>SUMPRODUCT(B18:E20,$B$2:$E$4)</f>
        <v>0</v>
      </c>
    </row>
    <row r="22" spans="2:9">
      <c r="B22" s="12">
        <v>0</v>
      </c>
      <c r="C22" s="12">
        <v>0</v>
      </c>
      <c r="D22" s="12">
        <v>0</v>
      </c>
      <c r="E22" s="12">
        <v>1</v>
      </c>
    </row>
    <row r="23" spans="2:9">
      <c r="B23" s="12">
        <v>0</v>
      </c>
      <c r="C23" s="12">
        <v>0</v>
      </c>
      <c r="D23" s="12">
        <v>0</v>
      </c>
      <c r="E23" s="12">
        <v>1</v>
      </c>
    </row>
    <row r="24" spans="2:9">
      <c r="B24" s="12">
        <v>0</v>
      </c>
      <c r="C24" s="12">
        <v>0</v>
      </c>
      <c r="D24" s="12">
        <v>0</v>
      </c>
      <c r="E24" s="12">
        <v>1</v>
      </c>
      <c r="F24" t="s">
        <v>41</v>
      </c>
      <c r="G24">
        <v>9</v>
      </c>
      <c r="H24" s="10" t="s">
        <v>81</v>
      </c>
      <c r="I24" s="1">
        <f>SUMPRODUCT(B22:E24,$B$2:$E$4)</f>
        <v>0</v>
      </c>
    </row>
    <row r="26" spans="2:9">
      <c r="B26">
        <v>1</v>
      </c>
      <c r="C26">
        <v>1</v>
      </c>
      <c r="D26">
        <v>1</v>
      </c>
      <c r="E26">
        <v>1</v>
      </c>
    </row>
    <row r="27" spans="2:9">
      <c r="B27">
        <v>0</v>
      </c>
      <c r="C27">
        <v>0</v>
      </c>
      <c r="D27">
        <v>0</v>
      </c>
      <c r="E27">
        <v>0</v>
      </c>
    </row>
    <row r="28" spans="2:9">
      <c r="B28">
        <v>0</v>
      </c>
      <c r="C28">
        <v>0</v>
      </c>
      <c r="D28">
        <v>0</v>
      </c>
      <c r="E28">
        <v>0</v>
      </c>
      <c r="F28" t="s">
        <v>19</v>
      </c>
      <c r="G28">
        <v>10</v>
      </c>
      <c r="H28" s="10" t="s">
        <v>82</v>
      </c>
      <c r="I28" s="1">
        <f>SUMPRODUCT(B26:E28,$B$2:$E$4)</f>
        <v>0</v>
      </c>
    </row>
    <row r="30" spans="2:9">
      <c r="B30">
        <v>0</v>
      </c>
      <c r="C30">
        <v>0</v>
      </c>
      <c r="D30">
        <v>0</v>
      </c>
      <c r="E30">
        <v>0</v>
      </c>
    </row>
    <row r="31" spans="2:9">
      <c r="B31">
        <v>1</v>
      </c>
      <c r="C31">
        <v>1</v>
      </c>
      <c r="D31">
        <v>1</v>
      </c>
      <c r="E31">
        <v>1</v>
      </c>
    </row>
    <row r="32" spans="2:9">
      <c r="B32">
        <v>0</v>
      </c>
      <c r="C32">
        <v>0</v>
      </c>
      <c r="D32">
        <v>0</v>
      </c>
      <c r="E32">
        <v>0</v>
      </c>
      <c r="F32" t="s">
        <v>19</v>
      </c>
      <c r="G32">
        <v>15</v>
      </c>
      <c r="H32" s="10" t="s">
        <v>83</v>
      </c>
      <c r="I32" s="1">
        <f>SUMPRODUCT(B30:E32,$B$2:$E$4)</f>
        <v>0</v>
      </c>
    </row>
    <row r="34" spans="2:9">
      <c r="B34">
        <v>0</v>
      </c>
      <c r="C34">
        <v>0</v>
      </c>
      <c r="D34">
        <v>0</v>
      </c>
      <c r="E34">
        <v>0</v>
      </c>
    </row>
    <row r="35" spans="2:9">
      <c r="B35">
        <v>0</v>
      </c>
      <c r="C35">
        <v>0</v>
      </c>
      <c r="D35">
        <v>0</v>
      </c>
      <c r="E35">
        <v>0</v>
      </c>
    </row>
    <row r="36" spans="2:9">
      <c r="B36">
        <v>1</v>
      </c>
      <c r="C36">
        <v>1</v>
      </c>
      <c r="D36">
        <v>1</v>
      </c>
      <c r="E36">
        <v>1</v>
      </c>
      <c r="F36" t="s">
        <v>19</v>
      </c>
      <c r="G36">
        <v>11</v>
      </c>
      <c r="H36" s="10" t="s">
        <v>84</v>
      </c>
      <c r="I36" s="1">
        <f>SUMPRODUCT(B34:E36,$B$2:$E$4)</f>
        <v>0</v>
      </c>
    </row>
    <row r="38" spans="2:9">
      <c r="G38" s="10" t="s">
        <v>20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5"/>
  <sheetViews>
    <sheetView showGridLines="0" topLeftCell="A7" workbookViewId="0">
      <selection activeCell="F32" sqref="F32"/>
    </sheetView>
  </sheetViews>
  <sheetFormatPr defaultRowHeight="12.75"/>
  <cols>
    <col min="1" max="1" width="2.28515625" customWidth="1"/>
    <col min="2" max="2" width="5.42578125" bestFit="1" customWidth="1"/>
    <col min="3" max="3" width="31.85546875" bestFit="1" customWidth="1"/>
    <col min="4" max="4" width="14.28515625" bestFit="1" customWidth="1"/>
    <col min="5" max="5" width="13.28515625" bestFit="1" customWidth="1"/>
    <col min="6" max="6" width="7.140625" bestFit="1" customWidth="1"/>
    <col min="7" max="7" width="6" customWidth="1"/>
  </cols>
  <sheetData>
    <row r="1" spans="1:5">
      <c r="A1" s="2" t="s">
        <v>0</v>
      </c>
    </row>
    <row r="2" spans="1:5">
      <c r="A2" s="2" t="s">
        <v>85</v>
      </c>
    </row>
    <row r="3" spans="1:5">
      <c r="A3" s="2" t="s">
        <v>127</v>
      </c>
    </row>
    <row r="6" spans="1:5" ht="13.5" thickBot="1">
      <c r="A6" t="s">
        <v>62</v>
      </c>
    </row>
    <row r="7" spans="1:5" ht="13.5" thickBot="1">
      <c r="B7" s="4" t="s">
        <v>2</v>
      </c>
      <c r="C7" s="4" t="s">
        <v>3</v>
      </c>
      <c r="D7" s="4" t="s">
        <v>4</v>
      </c>
      <c r="E7" s="4" t="s">
        <v>5</v>
      </c>
    </row>
    <row r="8" spans="1:5" ht="13.5" thickBot="1">
      <c r="B8" s="3" t="s">
        <v>122</v>
      </c>
      <c r="C8" s="3" t="s">
        <v>63</v>
      </c>
      <c r="D8" s="6">
        <v>0</v>
      </c>
      <c r="E8" s="6">
        <v>1280</v>
      </c>
    </row>
    <row r="11" spans="1:5" ht="13.5" thickBot="1">
      <c r="A11" t="s">
        <v>6</v>
      </c>
    </row>
    <row r="12" spans="1:5" ht="13.5" thickBot="1">
      <c r="B12" s="4" t="s">
        <v>2</v>
      </c>
      <c r="C12" s="4" t="s">
        <v>3</v>
      </c>
      <c r="D12" s="4" t="s">
        <v>4</v>
      </c>
      <c r="E12" s="4" t="s">
        <v>5</v>
      </c>
    </row>
    <row r="13" spans="1:5">
      <c r="B13" s="5" t="s">
        <v>34</v>
      </c>
      <c r="C13" s="5" t="s">
        <v>128</v>
      </c>
      <c r="D13" s="7">
        <v>0</v>
      </c>
      <c r="E13" s="7">
        <v>3</v>
      </c>
    </row>
    <row r="14" spans="1:5">
      <c r="B14" s="5" t="s">
        <v>36</v>
      </c>
      <c r="C14" s="5" t="s">
        <v>129</v>
      </c>
      <c r="D14" s="7">
        <v>0</v>
      </c>
      <c r="E14" s="7">
        <v>0</v>
      </c>
    </row>
    <row r="15" spans="1:5">
      <c r="B15" s="5" t="s">
        <v>66</v>
      </c>
      <c r="C15" s="5" t="s">
        <v>130</v>
      </c>
      <c r="D15" s="7">
        <v>0</v>
      </c>
      <c r="E15" s="7">
        <v>0</v>
      </c>
    </row>
    <row r="16" spans="1:5">
      <c r="B16" s="5" t="s">
        <v>68</v>
      </c>
      <c r="C16" s="5" t="s">
        <v>131</v>
      </c>
      <c r="D16" s="7">
        <v>0</v>
      </c>
      <c r="E16" s="7">
        <v>7</v>
      </c>
    </row>
    <row r="17" spans="1:7">
      <c r="B17" s="5" t="s">
        <v>86</v>
      </c>
      <c r="C17" s="5" t="s">
        <v>132</v>
      </c>
      <c r="D17" s="7">
        <v>0</v>
      </c>
      <c r="E17" s="7">
        <v>6</v>
      </c>
    </row>
    <row r="18" spans="1:7">
      <c r="B18" s="5" t="s">
        <v>87</v>
      </c>
      <c r="C18" s="5" t="s">
        <v>133</v>
      </c>
      <c r="D18" s="7">
        <v>0</v>
      </c>
      <c r="E18" s="7">
        <v>0</v>
      </c>
    </row>
    <row r="19" spans="1:7">
      <c r="B19" s="5" t="s">
        <v>88</v>
      </c>
      <c r="C19" s="5" t="s">
        <v>134</v>
      </c>
      <c r="D19" s="7">
        <v>0</v>
      </c>
      <c r="E19" s="7">
        <v>9</v>
      </c>
    </row>
    <row r="20" spans="1:7">
      <c r="B20" s="5" t="s">
        <v>89</v>
      </c>
      <c r="C20" s="5" t="s">
        <v>135</v>
      </c>
      <c r="D20" s="7">
        <v>0</v>
      </c>
      <c r="E20" s="7">
        <v>0</v>
      </c>
    </row>
    <row r="21" spans="1:7">
      <c r="B21" s="5" t="s">
        <v>90</v>
      </c>
      <c r="C21" s="5" t="s">
        <v>136</v>
      </c>
      <c r="D21" s="7">
        <v>0</v>
      </c>
      <c r="E21" s="7">
        <v>0</v>
      </c>
    </row>
    <row r="22" spans="1:7">
      <c r="B22" s="5" t="s">
        <v>91</v>
      </c>
      <c r="C22" s="5" t="s">
        <v>137</v>
      </c>
      <c r="D22" s="7">
        <v>0</v>
      </c>
      <c r="E22" s="7">
        <v>9</v>
      </c>
    </row>
    <row r="23" spans="1:7">
      <c r="B23" s="5" t="s">
        <v>92</v>
      </c>
      <c r="C23" s="5" t="s">
        <v>138</v>
      </c>
      <c r="D23" s="7">
        <v>0</v>
      </c>
      <c r="E23" s="7">
        <v>0</v>
      </c>
    </row>
    <row r="24" spans="1:7" ht="13.5" thickBot="1">
      <c r="B24" s="3" t="s">
        <v>93</v>
      </c>
      <c r="C24" s="3" t="s">
        <v>139</v>
      </c>
      <c r="D24" s="6">
        <v>0</v>
      </c>
      <c r="E24" s="6">
        <v>2</v>
      </c>
    </row>
    <row r="27" spans="1:7" ht="13.5" thickBot="1">
      <c r="A27" t="s">
        <v>7</v>
      </c>
    </row>
    <row r="28" spans="1:7" ht="13.5" thickBot="1">
      <c r="B28" s="4" t="s">
        <v>2</v>
      </c>
      <c r="C28" s="4" t="s">
        <v>3</v>
      </c>
      <c r="D28" s="4" t="s">
        <v>8</v>
      </c>
      <c r="E28" s="4" t="s">
        <v>9</v>
      </c>
      <c r="F28" s="4" t="s">
        <v>10</v>
      </c>
      <c r="G28" s="4" t="s">
        <v>11</v>
      </c>
    </row>
    <row r="29" spans="1:7">
      <c r="B29" s="5" t="s">
        <v>140</v>
      </c>
      <c r="C29" s="5" t="s">
        <v>94</v>
      </c>
      <c r="D29" s="7">
        <v>9</v>
      </c>
      <c r="E29" s="5" t="s">
        <v>141</v>
      </c>
      <c r="F29" s="5" t="s">
        <v>13</v>
      </c>
      <c r="G29" s="7">
        <v>0</v>
      </c>
    </row>
    <row r="30" spans="1:7">
      <c r="B30" s="5" t="s">
        <v>142</v>
      </c>
      <c r="C30" s="5" t="s">
        <v>95</v>
      </c>
      <c r="D30" s="7">
        <v>9</v>
      </c>
      <c r="E30" s="5" t="s">
        <v>143</v>
      </c>
      <c r="F30" s="5" t="s">
        <v>13</v>
      </c>
      <c r="G30" s="7">
        <v>0</v>
      </c>
    </row>
    <row r="31" spans="1:7">
      <c r="B31" s="5" t="s">
        <v>144</v>
      </c>
      <c r="C31" s="5" t="s">
        <v>96</v>
      </c>
      <c r="D31" s="7">
        <v>9</v>
      </c>
      <c r="E31" s="5" t="s">
        <v>145</v>
      </c>
      <c r="F31" s="5" t="s">
        <v>13</v>
      </c>
      <c r="G31" s="7">
        <v>0</v>
      </c>
    </row>
    <row r="32" spans="1:7">
      <c r="B32" s="5" t="s">
        <v>146</v>
      </c>
      <c r="C32" s="5" t="s">
        <v>97</v>
      </c>
      <c r="D32" s="7">
        <v>9</v>
      </c>
      <c r="E32" s="5" t="s">
        <v>147</v>
      </c>
      <c r="F32" s="5" t="s">
        <v>13</v>
      </c>
      <c r="G32" s="7">
        <v>0</v>
      </c>
    </row>
    <row r="33" spans="2:7">
      <c r="B33" s="5" t="s">
        <v>148</v>
      </c>
      <c r="C33" s="5" t="s">
        <v>98</v>
      </c>
      <c r="D33" s="7">
        <v>10</v>
      </c>
      <c r="E33" s="5" t="s">
        <v>149</v>
      </c>
      <c r="F33" s="5" t="s">
        <v>13</v>
      </c>
      <c r="G33" s="5">
        <v>0</v>
      </c>
    </row>
    <row r="34" spans="2:7">
      <c r="B34" s="5" t="s">
        <v>150</v>
      </c>
      <c r="C34" s="5" t="s">
        <v>99</v>
      </c>
      <c r="D34" s="7">
        <v>15</v>
      </c>
      <c r="E34" s="5" t="s">
        <v>151</v>
      </c>
      <c r="F34" s="5" t="s">
        <v>13</v>
      </c>
      <c r="G34" s="5">
        <v>0</v>
      </c>
    </row>
    <row r="35" spans="2:7" ht="13.5" thickBot="1">
      <c r="B35" s="3" t="s">
        <v>152</v>
      </c>
      <c r="C35" s="3" t="s">
        <v>100</v>
      </c>
      <c r="D35" s="6">
        <v>11</v>
      </c>
      <c r="E35" s="3" t="s">
        <v>153</v>
      </c>
      <c r="F35" s="3" t="s">
        <v>13</v>
      </c>
      <c r="G35" s="3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H22" sqref="H22"/>
    </sheetView>
  </sheetViews>
  <sheetFormatPr defaultRowHeight="12.75"/>
  <cols>
    <col min="1" max="1" width="26.7109375" customWidth="1"/>
    <col min="6" max="6" width="4.7109375" customWidth="1"/>
    <col min="7" max="7" width="5.5703125" customWidth="1"/>
    <col min="8" max="8" width="24.140625" customWidth="1"/>
  </cols>
  <sheetData>
    <row r="1" spans="1:9">
      <c r="B1" s="10" t="s">
        <v>74</v>
      </c>
      <c r="C1" s="10" t="s">
        <v>75</v>
      </c>
      <c r="D1" s="10" t="s">
        <v>76</v>
      </c>
      <c r="E1" s="10" t="s">
        <v>77</v>
      </c>
    </row>
    <row r="2" spans="1:9">
      <c r="A2" s="2" t="s">
        <v>124</v>
      </c>
      <c r="B2" s="1">
        <v>0</v>
      </c>
      <c r="C2" s="1">
        <v>0</v>
      </c>
      <c r="D2" s="1">
        <v>0</v>
      </c>
      <c r="E2" s="1">
        <v>0</v>
      </c>
    </row>
    <row r="3" spans="1:9">
      <c r="A3" s="2" t="s">
        <v>125</v>
      </c>
      <c r="B3" s="1">
        <v>0</v>
      </c>
      <c r="C3" s="1">
        <v>0</v>
      </c>
      <c r="D3" s="1">
        <v>0</v>
      </c>
      <c r="E3" s="1">
        <v>0</v>
      </c>
    </row>
    <row r="4" spans="1:9">
      <c r="A4" s="2" t="s">
        <v>126</v>
      </c>
      <c r="B4" s="1">
        <v>0</v>
      </c>
      <c r="C4" s="1">
        <v>0</v>
      </c>
      <c r="D4" s="1">
        <v>0</v>
      </c>
      <c r="E4" s="1">
        <v>0</v>
      </c>
    </row>
    <row r="6" spans="1:9">
      <c r="A6" s="2" t="s">
        <v>55</v>
      </c>
      <c r="B6" s="12">
        <v>40</v>
      </c>
      <c r="C6" s="12">
        <v>70</v>
      </c>
      <c r="D6" s="12">
        <v>30</v>
      </c>
      <c r="E6" s="12">
        <v>20</v>
      </c>
      <c r="I6" s="10" t="s">
        <v>24</v>
      </c>
    </row>
    <row r="7" spans="1:9">
      <c r="B7" s="12">
        <v>90</v>
      </c>
      <c r="C7" s="12">
        <v>60</v>
      </c>
      <c r="D7" s="12">
        <v>10</v>
      </c>
      <c r="E7" s="12">
        <v>80</v>
      </c>
    </row>
    <row r="8" spans="1:9">
      <c r="B8" s="12">
        <v>100</v>
      </c>
      <c r="C8" s="12">
        <v>30</v>
      </c>
      <c r="D8" s="12">
        <v>70</v>
      </c>
      <c r="E8" s="12">
        <v>60</v>
      </c>
      <c r="H8" s="10" t="s">
        <v>60</v>
      </c>
      <c r="I8" s="1">
        <f>SUMPRODUCT(B6:E8,$B$2:$E$4)</f>
        <v>0</v>
      </c>
    </row>
    <row r="10" spans="1:9">
      <c r="A10" s="2" t="s">
        <v>40</v>
      </c>
      <c r="B10" s="14"/>
      <c r="C10" s="14"/>
      <c r="D10" s="14"/>
      <c r="E10" s="14"/>
      <c r="F10" t="s">
        <v>41</v>
      </c>
      <c r="G10">
        <v>9</v>
      </c>
      <c r="H10" s="10" t="s">
        <v>78</v>
      </c>
      <c r="I10" s="1">
        <f>SUM(B2:B4)</f>
        <v>0</v>
      </c>
    </row>
    <row r="11" spans="1:9">
      <c r="B11" s="14"/>
      <c r="C11" s="14"/>
      <c r="D11" s="14"/>
      <c r="E11" s="14"/>
      <c r="F11" t="s">
        <v>41</v>
      </c>
      <c r="G11">
        <v>9</v>
      </c>
      <c r="H11" s="10" t="s">
        <v>79</v>
      </c>
      <c r="I11" s="1">
        <f>SUM(C2:C4)</f>
        <v>0</v>
      </c>
    </row>
    <row r="12" spans="1:9">
      <c r="B12" s="14"/>
      <c r="C12" s="14"/>
      <c r="D12" s="14"/>
      <c r="E12" s="14"/>
      <c r="F12" t="s">
        <v>41</v>
      </c>
      <c r="G12">
        <v>9</v>
      </c>
      <c r="H12" s="10" t="s">
        <v>80</v>
      </c>
      <c r="I12" s="1">
        <f>SUM(D2:D4)</f>
        <v>0</v>
      </c>
    </row>
    <row r="13" spans="1:9">
      <c r="B13" s="14"/>
      <c r="C13" s="14"/>
      <c r="D13" s="14"/>
      <c r="E13" s="14"/>
      <c r="F13" t="s">
        <v>41</v>
      </c>
      <c r="G13">
        <v>9</v>
      </c>
      <c r="H13" s="10" t="s">
        <v>81</v>
      </c>
      <c r="I13" s="1">
        <f>SUM(E2:E4)</f>
        <v>0</v>
      </c>
    </row>
    <row r="14" spans="1:9">
      <c r="B14" s="14"/>
      <c r="C14" s="14"/>
      <c r="D14" s="14"/>
      <c r="E14" s="14"/>
      <c r="F14" t="s">
        <v>19</v>
      </c>
      <c r="G14">
        <v>10</v>
      </c>
      <c r="H14" s="10" t="s">
        <v>82</v>
      </c>
      <c r="I14" s="1">
        <f>SUM(B2:E2)</f>
        <v>0</v>
      </c>
    </row>
    <row r="15" spans="1:9">
      <c r="B15" s="14"/>
      <c r="C15" s="14"/>
      <c r="D15" s="14"/>
      <c r="E15" s="14"/>
      <c r="F15" t="s">
        <v>19</v>
      </c>
      <c r="G15">
        <v>15</v>
      </c>
      <c r="H15" s="10" t="s">
        <v>83</v>
      </c>
      <c r="I15" s="1">
        <f>SUM(B3:E3)</f>
        <v>0</v>
      </c>
    </row>
    <row r="16" spans="1:9">
      <c r="B16" s="14"/>
      <c r="C16" s="14"/>
      <c r="D16" s="14"/>
      <c r="E16" s="14"/>
      <c r="F16" t="s">
        <v>19</v>
      </c>
      <c r="G16">
        <v>11</v>
      </c>
      <c r="H16" s="10" t="s">
        <v>84</v>
      </c>
      <c r="I16" s="1">
        <f>SUM(B4:E4)</f>
        <v>0</v>
      </c>
    </row>
    <row r="18" spans="7:7">
      <c r="G18" s="10" t="s">
        <v>20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5"/>
  <sheetViews>
    <sheetView showGridLines="0" workbookViewId="0">
      <selection activeCell="G22" sqref="G22"/>
    </sheetView>
  </sheetViews>
  <sheetFormatPr defaultRowHeight="12.75"/>
  <cols>
    <col min="1" max="1" width="2.28515625" customWidth="1"/>
    <col min="2" max="2" width="5.42578125" bestFit="1" customWidth="1"/>
    <col min="3" max="3" width="31.85546875" bestFit="1" customWidth="1"/>
    <col min="4" max="4" width="14.28515625" bestFit="1" customWidth="1"/>
    <col min="5" max="5" width="13.28515625" bestFit="1" customWidth="1"/>
    <col min="6" max="6" width="7.140625" bestFit="1" customWidth="1"/>
    <col min="7" max="7" width="6" customWidth="1"/>
  </cols>
  <sheetData>
    <row r="1" spans="1:5">
      <c r="A1" s="2" t="s">
        <v>0</v>
      </c>
    </row>
    <row r="2" spans="1:5">
      <c r="A2" s="2" t="s">
        <v>155</v>
      </c>
    </row>
    <row r="3" spans="1:5">
      <c r="A3" s="2" t="s">
        <v>156</v>
      </c>
    </row>
    <row r="6" spans="1:5" ht="13.5" thickBot="1">
      <c r="A6" t="s">
        <v>62</v>
      </c>
    </row>
    <row r="7" spans="1:5" ht="13.5" thickBot="1">
      <c r="B7" s="15" t="s">
        <v>2</v>
      </c>
      <c r="C7" s="15" t="s">
        <v>3</v>
      </c>
      <c r="D7" s="15" t="s">
        <v>4</v>
      </c>
      <c r="E7" s="15" t="s">
        <v>5</v>
      </c>
    </row>
    <row r="8" spans="1:5" ht="13.5" thickBot="1">
      <c r="B8" s="3" t="s">
        <v>122</v>
      </c>
      <c r="C8" s="3" t="s">
        <v>63</v>
      </c>
      <c r="D8" s="6">
        <v>0</v>
      </c>
      <c r="E8" s="6">
        <v>1280</v>
      </c>
    </row>
    <row r="11" spans="1:5" ht="13.5" thickBot="1">
      <c r="A11" t="s">
        <v>6</v>
      </c>
    </row>
    <row r="12" spans="1:5" ht="13.5" thickBot="1">
      <c r="B12" s="15" t="s">
        <v>2</v>
      </c>
      <c r="C12" s="15" t="s">
        <v>3</v>
      </c>
      <c r="D12" s="15" t="s">
        <v>4</v>
      </c>
      <c r="E12" s="15" t="s">
        <v>5</v>
      </c>
    </row>
    <row r="13" spans="1:5">
      <c r="B13" s="5" t="s">
        <v>34</v>
      </c>
      <c r="C13" s="5" t="s">
        <v>128</v>
      </c>
      <c r="D13" s="7">
        <v>0</v>
      </c>
      <c r="E13" s="7">
        <v>3</v>
      </c>
    </row>
    <row r="14" spans="1:5">
      <c r="B14" s="5" t="s">
        <v>36</v>
      </c>
      <c r="C14" s="5" t="s">
        <v>129</v>
      </c>
      <c r="D14" s="7">
        <v>0</v>
      </c>
      <c r="E14" s="7">
        <v>0</v>
      </c>
    </row>
    <row r="15" spans="1:5">
      <c r="B15" s="5" t="s">
        <v>66</v>
      </c>
      <c r="C15" s="5" t="s">
        <v>130</v>
      </c>
      <c r="D15" s="7">
        <v>0</v>
      </c>
      <c r="E15" s="7">
        <v>0</v>
      </c>
    </row>
    <row r="16" spans="1:5">
      <c r="B16" s="5" t="s">
        <v>68</v>
      </c>
      <c r="C16" s="5" t="s">
        <v>131</v>
      </c>
      <c r="D16" s="7">
        <v>0</v>
      </c>
      <c r="E16" s="7">
        <v>7</v>
      </c>
    </row>
    <row r="17" spans="1:7">
      <c r="B17" s="5" t="s">
        <v>86</v>
      </c>
      <c r="C17" s="5" t="s">
        <v>132</v>
      </c>
      <c r="D17" s="7">
        <v>0</v>
      </c>
      <c r="E17" s="7">
        <v>6</v>
      </c>
    </row>
    <row r="18" spans="1:7">
      <c r="B18" s="5" t="s">
        <v>87</v>
      </c>
      <c r="C18" s="5" t="s">
        <v>133</v>
      </c>
      <c r="D18" s="7">
        <v>0</v>
      </c>
      <c r="E18" s="7">
        <v>0</v>
      </c>
    </row>
    <row r="19" spans="1:7">
      <c r="B19" s="5" t="s">
        <v>88</v>
      </c>
      <c r="C19" s="5" t="s">
        <v>134</v>
      </c>
      <c r="D19" s="7">
        <v>0</v>
      </c>
      <c r="E19" s="7">
        <v>9</v>
      </c>
    </row>
    <row r="20" spans="1:7">
      <c r="B20" s="5" t="s">
        <v>89</v>
      </c>
      <c r="C20" s="5" t="s">
        <v>135</v>
      </c>
      <c r="D20" s="7">
        <v>0</v>
      </c>
      <c r="E20" s="7">
        <v>0</v>
      </c>
    </row>
    <row r="21" spans="1:7">
      <c r="B21" s="5" t="s">
        <v>90</v>
      </c>
      <c r="C21" s="5" t="s">
        <v>136</v>
      </c>
      <c r="D21" s="7">
        <v>0</v>
      </c>
      <c r="E21" s="7">
        <v>0</v>
      </c>
    </row>
    <row r="22" spans="1:7">
      <c r="B22" s="5" t="s">
        <v>91</v>
      </c>
      <c r="C22" s="5" t="s">
        <v>137</v>
      </c>
      <c r="D22" s="7">
        <v>0</v>
      </c>
      <c r="E22" s="7">
        <v>9</v>
      </c>
    </row>
    <row r="23" spans="1:7">
      <c r="B23" s="5" t="s">
        <v>92</v>
      </c>
      <c r="C23" s="5" t="s">
        <v>138</v>
      </c>
      <c r="D23" s="7">
        <v>0</v>
      </c>
      <c r="E23" s="7">
        <v>0</v>
      </c>
    </row>
    <row r="24" spans="1:7" ht="13.5" thickBot="1">
      <c r="B24" s="3" t="s">
        <v>93</v>
      </c>
      <c r="C24" s="3" t="s">
        <v>139</v>
      </c>
      <c r="D24" s="6">
        <v>0</v>
      </c>
      <c r="E24" s="6">
        <v>2</v>
      </c>
    </row>
    <row r="27" spans="1:7" ht="13.5" thickBot="1">
      <c r="A27" t="s">
        <v>7</v>
      </c>
    </row>
    <row r="28" spans="1:7" ht="13.5" thickBot="1">
      <c r="B28" s="15" t="s">
        <v>2</v>
      </c>
      <c r="C28" s="15" t="s">
        <v>3</v>
      </c>
      <c r="D28" s="15" t="s">
        <v>8</v>
      </c>
      <c r="E28" s="15" t="s">
        <v>9</v>
      </c>
      <c r="F28" s="15" t="s">
        <v>10</v>
      </c>
      <c r="G28" s="15" t="s">
        <v>11</v>
      </c>
    </row>
    <row r="29" spans="1:7">
      <c r="B29" s="5" t="s">
        <v>157</v>
      </c>
      <c r="C29" s="5" t="s">
        <v>94</v>
      </c>
      <c r="D29" s="7">
        <v>9</v>
      </c>
      <c r="E29" s="5" t="s">
        <v>158</v>
      </c>
      <c r="F29" s="5" t="s">
        <v>13</v>
      </c>
      <c r="G29" s="7">
        <v>0</v>
      </c>
    </row>
    <row r="30" spans="1:7">
      <c r="B30" s="5" t="s">
        <v>159</v>
      </c>
      <c r="C30" s="5" t="s">
        <v>95</v>
      </c>
      <c r="D30" s="7">
        <v>9</v>
      </c>
      <c r="E30" s="5" t="s">
        <v>160</v>
      </c>
      <c r="F30" s="5" t="s">
        <v>13</v>
      </c>
      <c r="G30" s="7">
        <v>0</v>
      </c>
    </row>
    <row r="31" spans="1:7">
      <c r="B31" s="5" t="s">
        <v>140</v>
      </c>
      <c r="C31" s="5" t="s">
        <v>96</v>
      </c>
      <c r="D31" s="7">
        <v>9</v>
      </c>
      <c r="E31" s="5" t="s">
        <v>141</v>
      </c>
      <c r="F31" s="5" t="s">
        <v>13</v>
      </c>
      <c r="G31" s="7">
        <v>0</v>
      </c>
    </row>
    <row r="32" spans="1:7">
      <c r="B32" s="5" t="s">
        <v>161</v>
      </c>
      <c r="C32" s="5" t="s">
        <v>97</v>
      </c>
      <c r="D32" s="7">
        <v>9</v>
      </c>
      <c r="E32" s="5" t="s">
        <v>162</v>
      </c>
      <c r="F32" s="5" t="s">
        <v>13</v>
      </c>
      <c r="G32" s="7">
        <v>0</v>
      </c>
    </row>
    <row r="33" spans="2:7">
      <c r="B33" s="5" t="s">
        <v>163</v>
      </c>
      <c r="C33" s="5" t="s">
        <v>98</v>
      </c>
      <c r="D33" s="7">
        <v>10</v>
      </c>
      <c r="E33" s="5" t="s">
        <v>164</v>
      </c>
      <c r="F33" s="5" t="s">
        <v>13</v>
      </c>
      <c r="G33" s="5">
        <v>0</v>
      </c>
    </row>
    <row r="34" spans="2:7">
      <c r="B34" s="5" t="s">
        <v>165</v>
      </c>
      <c r="C34" s="5" t="s">
        <v>99</v>
      </c>
      <c r="D34" s="7">
        <v>15</v>
      </c>
      <c r="E34" s="5" t="s">
        <v>166</v>
      </c>
      <c r="F34" s="5" t="s">
        <v>13</v>
      </c>
      <c r="G34" s="5">
        <v>0</v>
      </c>
    </row>
    <row r="35" spans="2:7" ht="13.5" thickBot="1">
      <c r="B35" s="3" t="s">
        <v>142</v>
      </c>
      <c r="C35" s="3" t="s">
        <v>100</v>
      </c>
      <c r="D35" s="6">
        <v>11</v>
      </c>
      <c r="E35" s="3" t="s">
        <v>167</v>
      </c>
      <c r="F35" s="3" t="s">
        <v>13</v>
      </c>
      <c r="G35" s="3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C13" sqref="C13"/>
    </sheetView>
  </sheetViews>
  <sheetFormatPr defaultRowHeight="12.75"/>
  <cols>
    <col min="1" max="1" width="17.5703125" customWidth="1"/>
    <col min="4" max="4" width="3.5703125" customWidth="1"/>
    <col min="6" max="6" width="20" customWidth="1"/>
  </cols>
  <sheetData>
    <row r="1" spans="1:7">
      <c r="B1" s="10" t="s">
        <v>15</v>
      </c>
      <c r="C1" s="10" t="s">
        <v>16</v>
      </c>
    </row>
    <row r="2" spans="1:7">
      <c r="A2" s="2" t="s">
        <v>33</v>
      </c>
      <c r="B2" s="1">
        <v>0</v>
      </c>
      <c r="C2" s="1">
        <v>0</v>
      </c>
    </row>
    <row r="3" spans="1:7">
      <c r="G3" s="13" t="s">
        <v>24</v>
      </c>
    </row>
    <row r="4" spans="1:7">
      <c r="A4" s="2" t="s">
        <v>17</v>
      </c>
      <c r="B4">
        <f>1200-400-300-100</f>
        <v>400</v>
      </c>
      <c r="C4">
        <f>1400-500-300-150</f>
        <v>450</v>
      </c>
      <c r="F4" s="10" t="s">
        <v>22</v>
      </c>
      <c r="G4" s="1">
        <f>SUMPRODUCT(B4:C4,$B$2:$C$2)</f>
        <v>0</v>
      </c>
    </row>
    <row r="5" spans="1:7">
      <c r="A5" s="2" t="s">
        <v>18</v>
      </c>
      <c r="B5">
        <v>1</v>
      </c>
      <c r="C5">
        <v>1</v>
      </c>
      <c r="D5" t="s">
        <v>19</v>
      </c>
      <c r="E5">
        <v>100</v>
      </c>
      <c r="F5" s="10" t="s">
        <v>23</v>
      </c>
      <c r="G5" s="1">
        <f>SUMPRODUCT(B5:C5,$B$2:$C$2)</f>
        <v>0</v>
      </c>
    </row>
    <row r="6" spans="1:7">
      <c r="B6">
        <v>1</v>
      </c>
      <c r="C6">
        <v>-1</v>
      </c>
      <c r="D6" t="s">
        <v>26</v>
      </c>
      <c r="E6">
        <v>0</v>
      </c>
      <c r="F6" s="10" t="s">
        <v>25</v>
      </c>
      <c r="G6" s="1">
        <f>SUMPRODUCT(B6:C6,$B$2:$C$2)</f>
        <v>0</v>
      </c>
    </row>
    <row r="7" spans="1:7">
      <c r="E7" s="10" t="s">
        <v>20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1st Ex</vt:lpstr>
      <vt:lpstr>1st Ex Ans</vt:lpstr>
      <vt:lpstr>Bank Cashy</vt:lpstr>
      <vt:lpstr>Bank Cashy Ans</vt:lpstr>
      <vt:lpstr>Pluckett</vt:lpstr>
      <vt:lpstr>Pluckett Ans.</vt:lpstr>
      <vt:lpstr>Pluckett (alt)</vt:lpstr>
      <vt:lpstr>Pluckett (alt) Ans</vt:lpstr>
      <vt:lpstr>Refrigerators</vt:lpstr>
      <vt:lpstr>Refrigerators Ans</vt:lpstr>
      <vt:lpstr>Fertilizer</vt:lpstr>
      <vt:lpstr>Fertilizer Answer</vt:lpstr>
    </vt:vector>
  </TitlesOfParts>
  <Company>Tippie College of Business, University of Iowa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Burer</dc:creator>
  <cp:lastModifiedBy>pcjones</cp:lastModifiedBy>
  <dcterms:created xsi:type="dcterms:W3CDTF">2001-10-31T02:56:52Z</dcterms:created>
  <dcterms:modified xsi:type="dcterms:W3CDTF">2011-03-31T20:45:40Z</dcterms:modified>
</cp:coreProperties>
</file>