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216\Fall 2016\Week 3\Week 3 Handouts\"/>
    </mc:Choice>
  </mc:AlternateContent>
  <bookViews>
    <workbookView xWindow="120" yWindow="60" windowWidth="12120" windowHeight="9120" activeTab="1"/>
  </bookViews>
  <sheets>
    <sheet name="Raffle" sheetId="2" r:id="rId1"/>
    <sheet name="Class Experiment" sheetId="3" r:id="rId2"/>
    <sheet name="Interactive Demo" sheetId="1" r:id="rId3"/>
  </sheets>
  <calcPr calcId="171027"/>
</workbook>
</file>

<file path=xl/calcChain.xml><?xml version="1.0" encoding="utf-8"?>
<calcChain xmlns="http://schemas.openxmlformats.org/spreadsheetml/2006/main">
  <c r="C35" i="3" l="1"/>
  <c r="B25" i="3" s="1"/>
  <c r="B16" i="3"/>
  <c r="B15" i="3"/>
  <c r="B14" i="3"/>
  <c r="B13" i="3"/>
  <c r="B12" i="3"/>
  <c r="B11" i="3"/>
  <c r="B10" i="3"/>
  <c r="B9" i="3"/>
  <c r="B8" i="3"/>
  <c r="B7" i="3"/>
  <c r="B6" i="3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6" i="1"/>
  <c r="C56" i="1"/>
  <c r="B6" i="1"/>
  <c r="B57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12" i="2"/>
  <c r="D4" i="2"/>
  <c r="B16" i="2"/>
  <c r="B15" i="2"/>
  <c r="B14" i="2"/>
  <c r="B13" i="2"/>
  <c r="I8" i="2"/>
  <c r="I7" i="2"/>
  <c r="I6" i="2"/>
  <c r="I5" i="2"/>
  <c r="I4" i="2"/>
  <c r="E8" i="2"/>
  <c r="F8" i="2"/>
  <c r="D8" i="2"/>
  <c r="E7" i="2"/>
  <c r="F7" i="2"/>
  <c r="D7" i="2"/>
  <c r="E6" i="2"/>
  <c r="F6" i="2"/>
  <c r="D6" i="2"/>
  <c r="E5" i="2"/>
  <c r="F5" i="2"/>
  <c r="D5" i="2"/>
  <c r="F4" i="2"/>
  <c r="E4" i="2"/>
  <c r="H4" i="2" l="1"/>
  <c r="H6" i="2"/>
  <c r="H7" i="2"/>
  <c r="H5" i="2"/>
  <c r="H8" i="2"/>
  <c r="B23" i="3"/>
  <c r="B32" i="3"/>
  <c r="B30" i="3"/>
  <c r="B28" i="3"/>
  <c r="B26" i="3"/>
  <c r="B24" i="3"/>
  <c r="B33" i="3"/>
  <c r="B31" i="3"/>
  <c r="B29" i="3"/>
  <c r="B27" i="3"/>
</calcChain>
</file>

<file path=xl/sharedStrings.xml><?xml version="1.0" encoding="utf-8"?>
<sst xmlns="http://schemas.openxmlformats.org/spreadsheetml/2006/main" count="31" uniqueCount="29">
  <si>
    <t>n</t>
  </si>
  <si>
    <t>p</t>
  </si>
  <si>
    <t>P(X=0)</t>
  </si>
  <si>
    <t>P(X=1)</t>
  </si>
  <si>
    <t>P(X=2)</t>
  </si>
  <si>
    <t>P(X=3)</t>
  </si>
  <si>
    <t>P(X=4)</t>
  </si>
  <si>
    <t>P(X&lt;=0)</t>
  </si>
  <si>
    <t>P(X&lt;=1)</t>
  </si>
  <si>
    <t>P(X&lt;=2)</t>
  </si>
  <si>
    <t>P(X&lt;=3)</t>
  </si>
  <si>
    <t>P(X&lt;=4)</t>
  </si>
  <si>
    <t>Demonstration of Binomial Probabilities, n=50</t>
  </si>
  <si>
    <t>p=</t>
  </si>
  <si>
    <t>k</t>
  </si>
  <si>
    <t>P(X=k)</t>
  </si>
  <si>
    <t>P(X&lt;=k)</t>
  </si>
  <si>
    <t>Try changing the value of p, and watch the distribution and the cumulative distribution change</t>
  </si>
  <si>
    <t>CLASS EXPERIMENT</t>
  </si>
  <si>
    <t>MATHEMATICAL PREDICTION</t>
  </si>
  <si>
    <t>n choose k</t>
  </si>
  <si>
    <t>p^k</t>
  </si>
  <si>
    <t>(1-p)^k</t>
  </si>
  <si>
    <t>Prob</t>
  </si>
  <si>
    <t>Prob by Excel</t>
  </si>
  <si>
    <t>Cumulative Prob by Excel</t>
  </si>
  <si>
    <t># obs.</t>
  </si>
  <si>
    <t>obs. Freq</t>
  </si>
  <si>
    <t xml:space="preserve">Total obs.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</si>
</sst>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/>
    <xf numFmtId="164" fontId="0" fillId="0" borderId="0" xfId="0" applyNumberFormat="1"/>
    <xf numFmtId="164" fontId="0" fillId="0" borderId="2" xfId="0" applyNumberFormat="1" applyBorder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Distribution for n = 4 and p variable</a:t>
            </a:r>
          </a:p>
        </c:rich>
      </c:tx>
      <c:layout>
        <c:manualLayout>
          <c:xMode val="edge"/>
          <c:yMode val="edge"/>
          <c:x val="0.14435161189160145"/>
          <c:y val="4.3333474392820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35161189160145"/>
          <c:y val="0.22333406033222772"/>
          <c:w val="0.82636067677076197"/>
          <c:h val="0.54666844618634824"/>
        </c:manualLayout>
      </c:layout>
      <c:barChart>
        <c:barDir val="col"/>
        <c:grouping val="clustered"/>
        <c:varyColors val="0"/>
        <c:ser>
          <c:idx val="0"/>
          <c:order val="0"/>
          <c:tx>
            <c:v>Probabilities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Raffle!$B$4:$B$8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Raffle!$H$4:$H$8</c:f>
              <c:numCache>
                <c:formatCode>General</c:formatCode>
                <c:ptCount val="5"/>
                <c:pt idx="0">
                  <c:v>6.25E-2</c:v>
                </c:pt>
                <c:pt idx="1">
                  <c:v>0.25</c:v>
                </c:pt>
                <c:pt idx="2">
                  <c:v>0.375</c:v>
                </c:pt>
                <c:pt idx="3">
                  <c:v>0.25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52E-BC61-441BBEC9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75296"/>
        <c:axId val="51977216"/>
      </c:barChart>
      <c:catAx>
        <c:axId val="519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Successes in 4 Trials</a:t>
                </a:r>
              </a:p>
            </c:rich>
          </c:tx>
          <c:layout>
            <c:manualLayout>
              <c:xMode val="edge"/>
              <c:yMode val="edge"/>
              <c:x val="0.34309658478583532"/>
              <c:y val="0.8733361762245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7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7721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3.3472837540081499E-2"/>
              <c:y val="0.37666789279913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75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Binomial Probability Distribution for n = 4 and p variable</a:t>
            </a:r>
          </a:p>
        </c:rich>
      </c:tx>
      <c:layout>
        <c:manualLayout>
          <c:xMode val="edge"/>
          <c:yMode val="edge"/>
          <c:x val="0.12215345608795963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43169608836"/>
          <c:y val="0.29333428819755297"/>
          <c:w val="0.82815902432514965"/>
          <c:h val="0.47666821832102318"/>
        </c:manualLayout>
      </c:layout>
      <c:barChart>
        <c:barDir val="col"/>
        <c:grouping val="clustered"/>
        <c:varyColors val="0"/>
        <c:ser>
          <c:idx val="0"/>
          <c:order val="0"/>
          <c:tx>
            <c:v>Cumulative Probabilities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Raffle!$B$4:$B$8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Raffle!$B$12:$B$16</c:f>
              <c:numCache>
                <c:formatCode>General</c:formatCode>
                <c:ptCount val="5"/>
                <c:pt idx="0">
                  <c:v>6.25E-2</c:v>
                </c:pt>
                <c:pt idx="1">
                  <c:v>0.31250000000000006</c:v>
                </c:pt>
                <c:pt idx="2">
                  <c:v>0.6875</c:v>
                </c:pt>
                <c:pt idx="3">
                  <c:v>0.9375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9-4EE1-AAD1-DDCA46D3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71136"/>
        <c:axId val="52173056"/>
      </c:barChart>
      <c:catAx>
        <c:axId val="52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Successes in 4 Trials</a:t>
                </a:r>
              </a:p>
            </c:rich>
          </c:tx>
          <c:layout>
            <c:manualLayout>
              <c:xMode val="edge"/>
              <c:yMode val="edge"/>
              <c:x val="0.34575639265574992"/>
              <c:y val="0.8733361762245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730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Probabilities</a:t>
                </a:r>
              </a:p>
            </c:rich>
          </c:tx>
          <c:layout>
            <c:manualLayout>
              <c:xMode val="edge"/>
              <c:yMode val="edge"/>
              <c:x val="3.3126360973005982E-2"/>
              <c:y val="0.26333419054098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0631364562118"/>
          <c:y val="8.6666948785640713E-2"/>
          <c:w val="0.72505091649694531"/>
          <c:h val="0.76333581815045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'Class Experiment'!$A$6:$A$16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'Class Experiment'!$B$6:$B$16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8-466F-8CE8-1596E492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4880"/>
        <c:axId val="54220288"/>
      </c:barChart>
      <c:catAx>
        <c:axId val="527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2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2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36048879837068"/>
          <c:y val="0.43333474392820315"/>
          <c:w val="0.13034623217922625"/>
          <c:h val="7.33335720493882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'Class Experiment'!$A$23:$A$33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'Class Experiment'!$B$23:$B$33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0-4DE9-9DDD-41CE2C08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5056"/>
        <c:axId val="54766976"/>
      </c:barChart>
      <c:catAx>
        <c:axId val="54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66976"/>
        <c:crosses val="autoZero"/>
        <c:auto val="1"/>
        <c:lblAlgn val="ctr"/>
        <c:lblOffset val="100"/>
        <c:noMultiLvlLbl val="0"/>
      </c:catAx>
      <c:valAx>
        <c:axId val="547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Distribution, n=50</a:t>
            </a:r>
          </a:p>
        </c:rich>
      </c:tx>
      <c:layout>
        <c:manualLayout>
          <c:xMode val="edge"/>
          <c:yMode val="edge"/>
          <c:x val="0.24123422159887806"/>
          <c:y val="3.080568720379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8022440392706"/>
          <c:y val="0.22985781990521317"/>
          <c:w val="0.69144460028050525"/>
          <c:h val="0.537914691943127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'Interactive Demo'!$A$6:$A$56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'Interactive Demo'!$B$6:$B$56</c:f>
              <c:numCache>
                <c:formatCode>0.0000</c:formatCode>
                <c:ptCount val="51"/>
                <c:pt idx="0">
                  <c:v>8.8817841970012444E-16</c:v>
                </c:pt>
                <c:pt idx="1">
                  <c:v>4.4408920985006533E-14</c:v>
                </c:pt>
                <c:pt idx="2">
                  <c:v>1.0880185641326522E-12</c:v>
                </c:pt>
                <c:pt idx="3">
                  <c:v>1.7408297026122522E-11</c:v>
                </c:pt>
                <c:pt idx="4">
                  <c:v>2.0454749005693866E-10</c:v>
                </c:pt>
                <c:pt idx="5">
                  <c:v>1.8818369085238295E-9</c:v>
                </c:pt>
                <c:pt idx="6">
                  <c:v>1.411377681392873E-8</c:v>
                </c:pt>
                <c:pt idx="7">
                  <c:v>8.8715168544695043E-8</c:v>
                </c:pt>
                <c:pt idx="8">
                  <c:v>4.7684403092773685E-7</c:v>
                </c:pt>
                <c:pt idx="9">
                  <c:v>2.225272144329444E-6</c:v>
                </c:pt>
                <c:pt idx="10">
                  <c:v>9.1236157917506673E-6</c:v>
                </c:pt>
                <c:pt idx="11">
                  <c:v>3.3176784697275137E-5</c:v>
                </c:pt>
                <c:pt idx="12">
                  <c:v>1.0782455026614464E-4</c:v>
                </c:pt>
                <c:pt idx="13">
                  <c:v>3.1517945462411457E-4</c:v>
                </c:pt>
                <c:pt idx="14">
                  <c:v>8.3297427293515961E-4</c:v>
                </c:pt>
                <c:pt idx="15">
                  <c:v>1.9991382550443907E-3</c:v>
                </c:pt>
                <c:pt idx="16">
                  <c:v>4.3731149329095925E-3</c:v>
                </c:pt>
                <c:pt idx="17">
                  <c:v>8.7462298658191901E-3</c:v>
                </c:pt>
                <c:pt idx="18">
                  <c:v>1.6034754754001845E-2</c:v>
                </c:pt>
                <c:pt idx="19">
                  <c:v>2.7005902743582024E-2</c:v>
                </c:pt>
                <c:pt idx="20">
                  <c:v>4.1859149252552186E-2</c:v>
                </c:pt>
                <c:pt idx="21">
                  <c:v>5.9798784646503088E-2</c:v>
                </c:pt>
                <c:pt idx="22">
                  <c:v>7.882567067039048E-2</c:v>
                </c:pt>
                <c:pt idx="23">
                  <c:v>9.5961686033518831E-2</c:v>
                </c:pt>
                <c:pt idx="24">
                  <c:v>0.10795689678770866</c:v>
                </c:pt>
                <c:pt idx="25">
                  <c:v>0.11227517265921706</c:v>
                </c:pt>
                <c:pt idx="26">
                  <c:v>0.10795689678770866</c:v>
                </c:pt>
                <c:pt idx="27">
                  <c:v>9.5961686033518831E-2</c:v>
                </c:pt>
                <c:pt idx="28">
                  <c:v>7.882567067039048E-2</c:v>
                </c:pt>
                <c:pt idx="29">
                  <c:v>5.9798784646503088E-2</c:v>
                </c:pt>
                <c:pt idx="30">
                  <c:v>4.1859149252552186E-2</c:v>
                </c:pt>
                <c:pt idx="31">
                  <c:v>2.7005902743582024E-2</c:v>
                </c:pt>
                <c:pt idx="32">
                  <c:v>1.6034754754001845E-2</c:v>
                </c:pt>
                <c:pt idx="33">
                  <c:v>8.7462298658191901E-3</c:v>
                </c:pt>
                <c:pt idx="34">
                  <c:v>4.3731149329095925E-3</c:v>
                </c:pt>
                <c:pt idx="35">
                  <c:v>1.9991382550443907E-3</c:v>
                </c:pt>
                <c:pt idx="36">
                  <c:v>8.3297427293516015E-4</c:v>
                </c:pt>
                <c:pt idx="37">
                  <c:v>3.1517945462411457E-4</c:v>
                </c:pt>
                <c:pt idx="38">
                  <c:v>1.0782455026614464E-4</c:v>
                </c:pt>
                <c:pt idx="39">
                  <c:v>3.3176784697275137E-5</c:v>
                </c:pt>
                <c:pt idx="40">
                  <c:v>9.1236157917506673E-6</c:v>
                </c:pt>
                <c:pt idx="41">
                  <c:v>2.225272144329444E-6</c:v>
                </c:pt>
                <c:pt idx="42">
                  <c:v>4.7684403092773685E-7</c:v>
                </c:pt>
                <c:pt idx="43">
                  <c:v>8.8715168544695043E-8</c:v>
                </c:pt>
                <c:pt idx="44">
                  <c:v>1.411377681392873E-8</c:v>
                </c:pt>
                <c:pt idx="45">
                  <c:v>1.8818369085238295E-9</c:v>
                </c:pt>
                <c:pt idx="46">
                  <c:v>2.0454749005693866E-10</c:v>
                </c:pt>
                <c:pt idx="47">
                  <c:v>1.7408297026122522E-11</c:v>
                </c:pt>
                <c:pt idx="48">
                  <c:v>1.088018564132656E-12</c:v>
                </c:pt>
                <c:pt idx="49">
                  <c:v>4.4408920985006533E-14</c:v>
                </c:pt>
                <c:pt idx="50">
                  <c:v>8.8817841970012444E-16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F-427F-BA0C-714472EA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39488"/>
        <c:axId val="77163520"/>
      </c:barChart>
      <c:lineChart>
        <c:grouping val="standard"/>
        <c:varyColors val="0"/>
        <c:ser>
          <c:idx val="0"/>
          <c:order val="1"/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'Interactive Demo'!$A$6:$A$56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'Interactive Demo'!$C$6:$C$56</c:f>
              <c:numCache>
                <c:formatCode>0.0000</c:formatCode>
                <c:ptCount val="51"/>
                <c:pt idx="0">
                  <c:v>8.8817841970012444E-16</c:v>
                </c:pt>
                <c:pt idx="1">
                  <c:v>4.5297099404706507E-14</c:v>
                </c:pt>
                <c:pt idx="2">
                  <c:v>1.1333156635373574E-12</c:v>
                </c:pt>
                <c:pt idx="3">
                  <c:v>1.8541612689659805E-11</c:v>
                </c:pt>
                <c:pt idx="4">
                  <c:v>2.2308910274659904E-10</c:v>
                </c:pt>
                <c:pt idx="5">
                  <c:v>2.1049260112704352E-9</c:v>
                </c:pt>
                <c:pt idx="6">
                  <c:v>1.6218702825199236E-8</c:v>
                </c:pt>
                <c:pt idx="7">
                  <c:v>1.0493387136989442E-7</c:v>
                </c:pt>
                <c:pt idx="8">
                  <c:v>5.817779022976321E-7</c:v>
                </c:pt>
                <c:pt idx="9">
                  <c:v>2.8070500466270691E-6</c:v>
                </c:pt>
                <c:pt idx="10">
                  <c:v>1.1930665838377785E-5</c:v>
                </c:pt>
                <c:pt idx="11">
                  <c:v>4.5107450535653009E-5</c:v>
                </c:pt>
                <c:pt idx="12">
                  <c:v>1.5293200080179791E-4</c:v>
                </c:pt>
                <c:pt idx="13">
                  <c:v>4.6811145542591259E-4</c:v>
                </c:pt>
                <c:pt idx="14">
                  <c:v>1.3010857283610763E-3</c:v>
                </c:pt>
                <c:pt idx="15">
                  <c:v>3.3002239834054618E-3</c:v>
                </c:pt>
                <c:pt idx="16">
                  <c:v>7.6733389163150759E-3</c:v>
                </c:pt>
                <c:pt idx="17">
                  <c:v>1.6419568782134256E-2</c:v>
                </c:pt>
                <c:pt idx="18">
                  <c:v>3.2454323536136059E-2</c:v>
                </c:pt>
                <c:pt idx="19">
                  <c:v>5.9460226279718184E-2</c:v>
                </c:pt>
                <c:pt idx="20">
                  <c:v>0.10131937553227027</c:v>
                </c:pt>
                <c:pt idx="21">
                  <c:v>0.16111816017877362</c:v>
                </c:pt>
                <c:pt idx="22">
                  <c:v>0.23994383084916371</c:v>
                </c:pt>
                <c:pt idx="23">
                  <c:v>0.33590551688268327</c:v>
                </c:pt>
                <c:pt idx="24">
                  <c:v>0.44386241367039142</c:v>
                </c:pt>
                <c:pt idx="25">
                  <c:v>0.55613758632960852</c:v>
                </c:pt>
                <c:pt idx="26">
                  <c:v>0.66409448311731678</c:v>
                </c:pt>
                <c:pt idx="27">
                  <c:v>0.76005616915083629</c:v>
                </c:pt>
                <c:pt idx="28">
                  <c:v>0.83888183982122633</c:v>
                </c:pt>
                <c:pt idx="29">
                  <c:v>0.89868062446772967</c:v>
                </c:pt>
                <c:pt idx="30">
                  <c:v>0.94053977372028186</c:v>
                </c:pt>
                <c:pt idx="31">
                  <c:v>0.96754567646386391</c:v>
                </c:pt>
                <c:pt idx="32">
                  <c:v>0.98358043121786576</c:v>
                </c:pt>
                <c:pt idx="33">
                  <c:v>0.99232666108368495</c:v>
                </c:pt>
                <c:pt idx="34">
                  <c:v>0.99669977601659454</c:v>
                </c:pt>
                <c:pt idx="35">
                  <c:v>0.99869891427163893</c:v>
                </c:pt>
                <c:pt idx="36">
                  <c:v>0.99953188854457409</c:v>
                </c:pt>
                <c:pt idx="37">
                  <c:v>0.9998470679991982</c:v>
                </c:pt>
                <c:pt idx="38">
                  <c:v>0.99995489254946435</c:v>
                </c:pt>
                <c:pt idx="39">
                  <c:v>0.99998806933416162</c:v>
                </c:pt>
                <c:pt idx="40">
                  <c:v>0.99999719294995337</c:v>
                </c:pt>
                <c:pt idx="41">
                  <c:v>0.9999994182220977</c:v>
                </c:pt>
                <c:pt idx="42">
                  <c:v>0.99999989506612863</c:v>
                </c:pt>
                <c:pt idx="43">
                  <c:v>0.99999998378129717</c:v>
                </c:pt>
                <c:pt idx="44">
                  <c:v>0.99999999789507399</c:v>
                </c:pt>
                <c:pt idx="45">
                  <c:v>0.9999999997769109</c:v>
                </c:pt>
                <c:pt idx="46">
                  <c:v>0.99999999998145839</c:v>
                </c:pt>
                <c:pt idx="47">
                  <c:v>0.99999999999886668</c:v>
                </c:pt>
                <c:pt idx="48">
                  <c:v>0.9999999999999547</c:v>
                </c:pt>
                <c:pt idx="49">
                  <c:v>0.99999999999999911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F-427F-BA0C-714472EAC59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'Interactive Demo'!$A$6:$A$56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'Interactive Demo'!#REF!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F-427F-BA0C-714472EA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5648"/>
        <c:axId val="155868544"/>
      </c:lineChart>
      <c:catAx>
        <c:axId val="770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67601683029471"/>
              <c:y val="0.87203791469194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6352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7716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P(X=k)</a:t>
                </a:r>
              </a:p>
            </c:rich>
          </c:tx>
          <c:layout>
            <c:manualLayout>
              <c:xMode val="edge"/>
              <c:yMode val="edge"/>
              <c:x val="2.2440392706872397E-2"/>
              <c:y val="0.40284360189573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39488"/>
        <c:crosses val="autoZero"/>
        <c:crossBetween val="between"/>
      </c:valAx>
      <c:catAx>
        <c:axId val="814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5868544"/>
        <c:crosses val="autoZero"/>
        <c:auto val="0"/>
        <c:lblAlgn val="ctr"/>
        <c:lblOffset val="100"/>
        <c:noMultiLvlLbl val="0"/>
      </c:catAx>
      <c:valAx>
        <c:axId val="155868544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P(X&lt;=k)</a:t>
                </a:r>
              </a:p>
            </c:rich>
          </c:tx>
          <c:layout>
            <c:manualLayout>
              <c:xMode val="edge"/>
              <c:yMode val="edge"/>
              <c:x val="0.92566619915848525"/>
              <c:y val="0.38862559241706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3564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9</xdr:row>
      <xdr:rowOff>9525</xdr:rowOff>
    </xdr:from>
    <xdr:to>
      <xdr:col>13</xdr:col>
      <xdr:colOff>228600</xdr:colOff>
      <xdr:row>26</xdr:row>
      <xdr:rowOff>114300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27</xdr:row>
      <xdr:rowOff>85725</xdr:rowOff>
    </xdr:from>
    <xdr:to>
      <xdr:col>9</xdr:col>
      <xdr:colOff>352425</xdr:colOff>
      <xdr:row>45</xdr:row>
      <xdr:rowOff>28575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19050</xdr:rowOff>
    </xdr:from>
    <xdr:to>
      <xdr:col>11</xdr:col>
      <xdr:colOff>9525</xdr:colOff>
      <xdr:row>19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25</xdr:row>
      <xdr:rowOff>47625</xdr:rowOff>
    </xdr:from>
    <xdr:to>
      <xdr:col>16</xdr:col>
      <xdr:colOff>542925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104775</xdr:rowOff>
    </xdr:from>
    <xdr:to>
      <xdr:col>14</xdr:col>
      <xdr:colOff>295275</xdr:colOff>
      <xdr:row>30</xdr:row>
      <xdr:rowOff>76200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defaultRowHeight="12.75" x14ac:dyDescent="0.2"/>
  <cols>
    <col min="2" max="2" width="10.28515625" customWidth="1"/>
    <col min="3" max="3" width="4.42578125" customWidth="1"/>
    <col min="4" max="4" width="10.7109375" bestFit="1" customWidth="1"/>
    <col min="5" max="6" width="11" bestFit="1" customWidth="1"/>
    <col min="7" max="7" width="3.5703125" customWidth="1"/>
    <col min="8" max="8" width="11" bestFit="1" customWidth="1"/>
    <col min="9" max="9" width="13.7109375" bestFit="1" customWidth="1"/>
  </cols>
  <sheetData>
    <row r="1" spans="1:9" x14ac:dyDescent="0.2">
      <c r="A1" t="s">
        <v>0</v>
      </c>
      <c r="B1">
        <v>4</v>
      </c>
    </row>
    <row r="2" spans="1:9" x14ac:dyDescent="0.2">
      <c r="A2" t="s">
        <v>1</v>
      </c>
      <c r="B2">
        <v>0.5</v>
      </c>
    </row>
    <row r="3" spans="1:9" x14ac:dyDescent="0.2">
      <c r="D3" s="7" t="s">
        <v>20</v>
      </c>
      <c r="E3" s="7" t="s">
        <v>21</v>
      </c>
      <c r="F3" s="7" t="s">
        <v>22</v>
      </c>
      <c r="H3" s="9" t="s">
        <v>23</v>
      </c>
      <c r="I3" s="9" t="s">
        <v>24</v>
      </c>
    </row>
    <row r="4" spans="1:9" x14ac:dyDescent="0.2">
      <c r="A4" t="s">
        <v>2</v>
      </c>
      <c r="B4">
        <v>0</v>
      </c>
      <c r="D4" s="8">
        <f>COMBIN($B$1,B4)</f>
        <v>1</v>
      </c>
      <c r="E4" s="8">
        <f>$B$2^B4</f>
        <v>1</v>
      </c>
      <c r="F4" s="8">
        <f>(1-$B$2)^($B$1-B4)</f>
        <v>6.25E-2</v>
      </c>
      <c r="H4">
        <f>D4*E4*F4</f>
        <v>6.25E-2</v>
      </c>
      <c r="I4">
        <f>BINOMDIST(B4,$B$1,$B$2,0)</f>
        <v>6.25E-2</v>
      </c>
    </row>
    <row r="5" spans="1:9" x14ac:dyDescent="0.2">
      <c r="A5" t="s">
        <v>3</v>
      </c>
      <c r="B5">
        <v>1</v>
      </c>
      <c r="D5" s="8">
        <f>COMBIN($B$1,B5)</f>
        <v>4</v>
      </c>
      <c r="E5" s="8">
        <f>$B$2^B5</f>
        <v>0.5</v>
      </c>
      <c r="F5" s="8">
        <f>(1-$B$2)^($B$1-B5)</f>
        <v>0.125</v>
      </c>
      <c r="H5">
        <f>D5*E5*F5</f>
        <v>0.25</v>
      </c>
      <c r="I5">
        <f>BINOMDIST(B5,$B$1,$B$2,0)</f>
        <v>0.24999999999999994</v>
      </c>
    </row>
    <row r="6" spans="1:9" x14ac:dyDescent="0.2">
      <c r="A6" t="s">
        <v>4</v>
      </c>
      <c r="B6">
        <v>2</v>
      </c>
      <c r="D6" s="8">
        <f>COMBIN($B$1,B6)</f>
        <v>6</v>
      </c>
      <c r="E6" s="8">
        <f>$B$2^B6</f>
        <v>0.25</v>
      </c>
      <c r="F6" s="8">
        <f>(1-$B$2)^($B$1-B6)</f>
        <v>0.25</v>
      </c>
      <c r="H6">
        <f>D6*E6*F6</f>
        <v>0.375</v>
      </c>
      <c r="I6">
        <f>BINOMDIST(B6,$B$1,$B$2,0)</f>
        <v>0.375</v>
      </c>
    </row>
    <row r="7" spans="1:9" x14ac:dyDescent="0.2">
      <c r="A7" t="s">
        <v>5</v>
      </c>
      <c r="B7">
        <v>3</v>
      </c>
      <c r="D7" s="8">
        <f>COMBIN($B$1,B7)</f>
        <v>4</v>
      </c>
      <c r="E7" s="8">
        <f>$B$2^B7</f>
        <v>0.125</v>
      </c>
      <c r="F7" s="8">
        <f>(1-$B$2)^($B$1-B7)</f>
        <v>0.5</v>
      </c>
      <c r="H7">
        <f>D7*E7*F7</f>
        <v>0.25</v>
      </c>
      <c r="I7">
        <f>BINOMDIST(B7,$B$1,$B$2,0)</f>
        <v>0.25</v>
      </c>
    </row>
    <row r="8" spans="1:9" x14ac:dyDescent="0.2">
      <c r="A8" t="s">
        <v>6</v>
      </c>
      <c r="B8">
        <v>4</v>
      </c>
      <c r="D8" s="8">
        <f>COMBIN($B$1,B8)</f>
        <v>1</v>
      </c>
      <c r="E8" s="8">
        <f>$B$2^B8</f>
        <v>6.25E-2</v>
      </c>
      <c r="F8" s="8">
        <f>(1-$B$2)^($B$1-B8)</f>
        <v>1</v>
      </c>
      <c r="H8">
        <f>D8*E8*F8</f>
        <v>6.25E-2</v>
      </c>
      <c r="I8">
        <f>BINOMDIST(B8,$B$1,$B$2,0)</f>
        <v>6.25E-2</v>
      </c>
    </row>
    <row r="11" spans="1:9" x14ac:dyDescent="0.2">
      <c r="B11" s="1" t="s">
        <v>25</v>
      </c>
    </row>
    <row r="12" spans="1:9" x14ac:dyDescent="0.2">
      <c r="A12" t="s">
        <v>7</v>
      </c>
      <c r="B12">
        <f>BINOMDIST(B4,$B$1,$B$2,1)</f>
        <v>6.25E-2</v>
      </c>
    </row>
    <row r="13" spans="1:9" x14ac:dyDescent="0.2">
      <c r="A13" t="s">
        <v>8</v>
      </c>
      <c r="B13">
        <f>BINOMDIST(B5,$B$1,$B$2,1)</f>
        <v>0.31250000000000006</v>
      </c>
    </row>
    <row r="14" spans="1:9" x14ac:dyDescent="0.2">
      <c r="A14" t="s">
        <v>9</v>
      </c>
      <c r="B14">
        <f>BINOMDIST(B6,$B$1,$B$2,1)</f>
        <v>0.6875</v>
      </c>
    </row>
    <row r="15" spans="1:9" x14ac:dyDescent="0.2">
      <c r="A15" t="s">
        <v>10</v>
      </c>
      <c r="B15">
        <f>BINOMDIST(B7,$B$1,$B$2,1)</f>
        <v>0.9375</v>
      </c>
    </row>
    <row r="16" spans="1:9" x14ac:dyDescent="0.2">
      <c r="A16" t="s">
        <v>11</v>
      </c>
      <c r="B16">
        <f>BINOMDIST(B8,$B$1,$B$2,1)</f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P12" sqref="P12"/>
    </sheetView>
  </sheetViews>
  <sheetFormatPr defaultRowHeight="12.75" x14ac:dyDescent="0.2"/>
  <cols>
    <col min="2" max="2" width="12.42578125" customWidth="1"/>
  </cols>
  <sheetData>
    <row r="1" spans="1:2" x14ac:dyDescent="0.2">
      <c r="A1" s="1" t="s">
        <v>19</v>
      </c>
    </row>
    <row r="3" spans="1:2" x14ac:dyDescent="0.2">
      <c r="A3" t="s">
        <v>0</v>
      </c>
      <c r="B3">
        <v>10</v>
      </c>
    </row>
    <row r="4" spans="1:2" x14ac:dyDescent="0.2">
      <c r="A4" t="s">
        <v>1</v>
      </c>
      <c r="B4">
        <v>0.5</v>
      </c>
    </row>
    <row r="6" spans="1:2" x14ac:dyDescent="0.2">
      <c r="A6">
        <v>0</v>
      </c>
      <c r="B6">
        <f t="shared" ref="B6:B16" si="0">BINOMDIST(A6,$B$3,$B$4,0)</f>
        <v>9.765625E-4</v>
      </c>
    </row>
    <row r="7" spans="1:2" x14ac:dyDescent="0.2">
      <c r="A7">
        <v>1</v>
      </c>
      <c r="B7">
        <f t="shared" si="0"/>
        <v>9.7656250000000017E-3</v>
      </c>
    </row>
    <row r="8" spans="1:2" x14ac:dyDescent="0.2">
      <c r="A8">
        <v>2</v>
      </c>
      <c r="B8">
        <f t="shared" si="0"/>
        <v>4.3945312499999972E-2</v>
      </c>
    </row>
    <row r="9" spans="1:2" x14ac:dyDescent="0.2">
      <c r="A9">
        <v>3</v>
      </c>
      <c r="B9">
        <f t="shared" si="0"/>
        <v>0.11718750000000003</v>
      </c>
    </row>
    <row r="10" spans="1:2" x14ac:dyDescent="0.2">
      <c r="A10">
        <v>4</v>
      </c>
      <c r="B10">
        <f t="shared" si="0"/>
        <v>0.20507812500000006</v>
      </c>
    </row>
    <row r="11" spans="1:2" x14ac:dyDescent="0.2">
      <c r="A11">
        <v>5</v>
      </c>
      <c r="B11">
        <f t="shared" si="0"/>
        <v>0.24609375000000008</v>
      </c>
    </row>
    <row r="12" spans="1:2" x14ac:dyDescent="0.2">
      <c r="A12">
        <v>6</v>
      </c>
      <c r="B12">
        <f t="shared" si="0"/>
        <v>0.20507812500000006</v>
      </c>
    </row>
    <row r="13" spans="1:2" x14ac:dyDescent="0.2">
      <c r="A13">
        <v>7</v>
      </c>
      <c r="B13">
        <f t="shared" si="0"/>
        <v>0.11718750000000003</v>
      </c>
    </row>
    <row r="14" spans="1:2" x14ac:dyDescent="0.2">
      <c r="A14">
        <v>8</v>
      </c>
      <c r="B14">
        <f t="shared" si="0"/>
        <v>4.3945312499999986E-2</v>
      </c>
    </row>
    <row r="15" spans="1:2" x14ac:dyDescent="0.2">
      <c r="A15">
        <v>9</v>
      </c>
      <c r="B15">
        <f t="shared" si="0"/>
        <v>9.7656250000000017E-3</v>
      </c>
    </row>
    <row r="16" spans="1:2" x14ac:dyDescent="0.2">
      <c r="A16">
        <v>10</v>
      </c>
      <c r="B16">
        <f t="shared" si="0"/>
        <v>9.765625E-4</v>
      </c>
    </row>
    <row r="20" spans="1:3" x14ac:dyDescent="0.2">
      <c r="A20" s="1" t="s">
        <v>18</v>
      </c>
    </row>
    <row r="22" spans="1:3" x14ac:dyDescent="0.2">
      <c r="B22" t="s">
        <v>27</v>
      </c>
      <c r="C22" t="s">
        <v>26</v>
      </c>
    </row>
    <row r="23" spans="1:3" x14ac:dyDescent="0.2">
      <c r="A23">
        <v>0</v>
      </c>
      <c r="B23" t="e">
        <f>C23/C$35</f>
        <v>#DIV/0!</v>
      </c>
      <c r="C23">
        <v>0</v>
      </c>
    </row>
    <row r="24" spans="1:3" x14ac:dyDescent="0.2">
      <c r="A24">
        <v>1</v>
      </c>
      <c r="B24" t="e">
        <f t="shared" ref="B24:B33" si="1">C24/C$35</f>
        <v>#DIV/0!</v>
      </c>
      <c r="C24">
        <v>0</v>
      </c>
    </row>
    <row r="25" spans="1:3" x14ac:dyDescent="0.2">
      <c r="A25">
        <v>2</v>
      </c>
      <c r="B25" t="e">
        <f t="shared" si="1"/>
        <v>#DIV/0!</v>
      </c>
      <c r="C25">
        <v>0</v>
      </c>
    </row>
    <row r="26" spans="1:3" x14ac:dyDescent="0.2">
      <c r="A26">
        <v>3</v>
      </c>
      <c r="B26" t="e">
        <f t="shared" si="1"/>
        <v>#DIV/0!</v>
      </c>
      <c r="C26">
        <v>0</v>
      </c>
    </row>
    <row r="27" spans="1:3" x14ac:dyDescent="0.2">
      <c r="A27">
        <v>4</v>
      </c>
      <c r="B27" t="e">
        <f t="shared" si="1"/>
        <v>#DIV/0!</v>
      </c>
      <c r="C27">
        <v>0</v>
      </c>
    </row>
    <row r="28" spans="1:3" x14ac:dyDescent="0.2">
      <c r="A28">
        <v>5</v>
      </c>
      <c r="B28" t="e">
        <f t="shared" si="1"/>
        <v>#DIV/0!</v>
      </c>
      <c r="C28">
        <v>0</v>
      </c>
    </row>
    <row r="29" spans="1:3" x14ac:dyDescent="0.2">
      <c r="A29">
        <v>6</v>
      </c>
      <c r="B29" t="e">
        <f t="shared" si="1"/>
        <v>#DIV/0!</v>
      </c>
      <c r="C29">
        <v>0</v>
      </c>
    </row>
    <row r="30" spans="1:3" x14ac:dyDescent="0.2">
      <c r="A30">
        <v>7</v>
      </c>
      <c r="B30" t="e">
        <f t="shared" si="1"/>
        <v>#DIV/0!</v>
      </c>
      <c r="C30">
        <v>0</v>
      </c>
    </row>
    <row r="31" spans="1:3" x14ac:dyDescent="0.2">
      <c r="A31">
        <v>8</v>
      </c>
      <c r="B31" t="e">
        <f t="shared" si="1"/>
        <v>#DIV/0!</v>
      </c>
      <c r="C31">
        <v>0</v>
      </c>
    </row>
    <row r="32" spans="1:3" x14ac:dyDescent="0.2">
      <c r="A32">
        <v>9</v>
      </c>
      <c r="B32" t="e">
        <f t="shared" si="1"/>
        <v>#DIV/0!</v>
      </c>
      <c r="C32">
        <v>0</v>
      </c>
    </row>
    <row r="33" spans="1:3" x14ac:dyDescent="0.2">
      <c r="A33">
        <v>10</v>
      </c>
      <c r="B33" t="e">
        <f t="shared" si="1"/>
        <v>#DIV/0!</v>
      </c>
      <c r="C33">
        <v>0</v>
      </c>
    </row>
    <row r="35" spans="1:3" x14ac:dyDescent="0.2">
      <c r="B35" t="s">
        <v>28</v>
      </c>
      <c r="C35">
        <f>SUM(C23:C33)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E1" workbookViewId="0">
      <selection activeCell="Q16" sqref="Q16"/>
    </sheetView>
  </sheetViews>
  <sheetFormatPr defaultRowHeight="12.75" x14ac:dyDescent="0.2"/>
  <cols>
    <col min="2" max="2" width="9.42578125" customWidth="1"/>
    <col min="3" max="3" width="12.5703125" customWidth="1"/>
    <col min="4" max="4" width="11.28515625" customWidth="1"/>
  </cols>
  <sheetData>
    <row r="1" spans="1:6" x14ac:dyDescent="0.2">
      <c r="A1" s="6" t="s">
        <v>17</v>
      </c>
    </row>
    <row r="3" spans="1:6" x14ac:dyDescent="0.2">
      <c r="A3" s="1" t="s">
        <v>12</v>
      </c>
      <c r="E3" s="2" t="s">
        <v>13</v>
      </c>
      <c r="F3" s="3">
        <v>0.5</v>
      </c>
    </row>
    <row r="4" spans="1:6" x14ac:dyDescent="0.2">
      <c r="F4">
        <v>0.1</v>
      </c>
    </row>
    <row r="5" spans="1:6" x14ac:dyDescent="0.2">
      <c r="A5" t="s">
        <v>14</v>
      </c>
      <c r="B5" t="s">
        <v>15</v>
      </c>
      <c r="C5" t="s">
        <v>16</v>
      </c>
    </row>
    <row r="6" spans="1:6" x14ac:dyDescent="0.2">
      <c r="A6">
        <v>0</v>
      </c>
      <c r="B6" s="4">
        <f t="shared" ref="B6:B37" si="0">BINOMDIST(A6,50,$F$3,0)</f>
        <v>8.8817841970012444E-16</v>
      </c>
      <c r="C6" s="4">
        <f t="shared" ref="C6:C37" si="1">BINOMDIST(A6,50,F$3,1)</f>
        <v>8.8817841970012444E-16</v>
      </c>
    </row>
    <row r="7" spans="1:6" x14ac:dyDescent="0.2">
      <c r="A7">
        <v>1</v>
      </c>
      <c r="B7" s="4">
        <f t="shared" si="0"/>
        <v>4.4408920985006533E-14</v>
      </c>
      <c r="C7" s="4">
        <f t="shared" si="1"/>
        <v>4.5297099404706507E-14</v>
      </c>
    </row>
    <row r="8" spans="1:6" x14ac:dyDescent="0.2">
      <c r="A8">
        <v>2</v>
      </c>
      <c r="B8" s="4">
        <f t="shared" si="0"/>
        <v>1.0880185641326522E-12</v>
      </c>
      <c r="C8" s="4">
        <f t="shared" si="1"/>
        <v>1.1333156635373574E-12</v>
      </c>
    </row>
    <row r="9" spans="1:6" x14ac:dyDescent="0.2">
      <c r="A9">
        <v>3</v>
      </c>
      <c r="B9" s="4">
        <f t="shared" si="0"/>
        <v>1.7408297026122522E-11</v>
      </c>
      <c r="C9" s="4">
        <f t="shared" si="1"/>
        <v>1.8541612689659805E-11</v>
      </c>
    </row>
    <row r="10" spans="1:6" x14ac:dyDescent="0.2">
      <c r="A10">
        <v>4</v>
      </c>
      <c r="B10" s="4">
        <f t="shared" si="0"/>
        <v>2.0454749005693866E-10</v>
      </c>
      <c r="C10" s="4">
        <f t="shared" si="1"/>
        <v>2.2308910274659904E-10</v>
      </c>
    </row>
    <row r="11" spans="1:6" x14ac:dyDescent="0.2">
      <c r="A11">
        <v>5</v>
      </c>
      <c r="B11" s="4">
        <f t="shared" si="0"/>
        <v>1.8818369085238295E-9</v>
      </c>
      <c r="C11" s="4">
        <f t="shared" si="1"/>
        <v>2.1049260112704352E-9</v>
      </c>
    </row>
    <row r="12" spans="1:6" x14ac:dyDescent="0.2">
      <c r="A12">
        <v>6</v>
      </c>
      <c r="B12" s="4">
        <f t="shared" si="0"/>
        <v>1.411377681392873E-8</v>
      </c>
      <c r="C12" s="4">
        <f t="shared" si="1"/>
        <v>1.6218702825199236E-8</v>
      </c>
    </row>
    <row r="13" spans="1:6" x14ac:dyDescent="0.2">
      <c r="A13">
        <v>7</v>
      </c>
      <c r="B13" s="4">
        <f t="shared" si="0"/>
        <v>8.8715168544695043E-8</v>
      </c>
      <c r="C13" s="4">
        <f t="shared" si="1"/>
        <v>1.0493387136989442E-7</v>
      </c>
    </row>
    <row r="14" spans="1:6" x14ac:dyDescent="0.2">
      <c r="A14">
        <v>8</v>
      </c>
      <c r="B14" s="4">
        <f t="shared" si="0"/>
        <v>4.7684403092773685E-7</v>
      </c>
      <c r="C14" s="4">
        <f t="shared" si="1"/>
        <v>5.817779022976321E-7</v>
      </c>
    </row>
    <row r="15" spans="1:6" x14ac:dyDescent="0.2">
      <c r="A15">
        <v>9</v>
      </c>
      <c r="B15" s="4">
        <f t="shared" si="0"/>
        <v>2.225272144329444E-6</v>
      </c>
      <c r="C15" s="4">
        <f t="shared" si="1"/>
        <v>2.8070500466270691E-6</v>
      </c>
    </row>
    <row r="16" spans="1:6" x14ac:dyDescent="0.2">
      <c r="A16">
        <v>10</v>
      </c>
      <c r="B16" s="4">
        <f t="shared" si="0"/>
        <v>9.1236157917506673E-6</v>
      </c>
      <c r="C16" s="4">
        <f t="shared" si="1"/>
        <v>1.1930665838377785E-5</v>
      </c>
    </row>
    <row r="17" spans="1:3" x14ac:dyDescent="0.2">
      <c r="A17">
        <v>11</v>
      </c>
      <c r="B17" s="4">
        <f t="shared" si="0"/>
        <v>3.3176784697275137E-5</v>
      </c>
      <c r="C17" s="4">
        <f t="shared" si="1"/>
        <v>4.5107450535653009E-5</v>
      </c>
    </row>
    <row r="18" spans="1:3" x14ac:dyDescent="0.2">
      <c r="A18">
        <v>12</v>
      </c>
      <c r="B18" s="4">
        <f t="shared" si="0"/>
        <v>1.0782455026614464E-4</v>
      </c>
      <c r="C18" s="4">
        <f t="shared" si="1"/>
        <v>1.5293200080179791E-4</v>
      </c>
    </row>
    <row r="19" spans="1:3" x14ac:dyDescent="0.2">
      <c r="A19">
        <v>13</v>
      </c>
      <c r="B19" s="4">
        <f t="shared" si="0"/>
        <v>3.1517945462411457E-4</v>
      </c>
      <c r="C19" s="4">
        <f t="shared" si="1"/>
        <v>4.6811145542591259E-4</v>
      </c>
    </row>
    <row r="20" spans="1:3" x14ac:dyDescent="0.2">
      <c r="A20">
        <v>14</v>
      </c>
      <c r="B20" s="4">
        <f t="shared" si="0"/>
        <v>8.3297427293515961E-4</v>
      </c>
      <c r="C20" s="4">
        <f t="shared" si="1"/>
        <v>1.3010857283610763E-3</v>
      </c>
    </row>
    <row r="21" spans="1:3" x14ac:dyDescent="0.2">
      <c r="A21">
        <v>15</v>
      </c>
      <c r="B21" s="4">
        <f t="shared" si="0"/>
        <v>1.9991382550443907E-3</v>
      </c>
      <c r="C21" s="4">
        <f t="shared" si="1"/>
        <v>3.3002239834054618E-3</v>
      </c>
    </row>
    <row r="22" spans="1:3" x14ac:dyDescent="0.2">
      <c r="A22">
        <v>16</v>
      </c>
      <c r="B22" s="4">
        <f t="shared" si="0"/>
        <v>4.3731149329095925E-3</v>
      </c>
      <c r="C22" s="4">
        <f t="shared" si="1"/>
        <v>7.6733389163150759E-3</v>
      </c>
    </row>
    <row r="23" spans="1:3" x14ac:dyDescent="0.2">
      <c r="A23">
        <v>17</v>
      </c>
      <c r="B23" s="4">
        <f t="shared" si="0"/>
        <v>8.7462298658191901E-3</v>
      </c>
      <c r="C23" s="4">
        <f t="shared" si="1"/>
        <v>1.6419568782134256E-2</v>
      </c>
    </row>
    <row r="24" spans="1:3" x14ac:dyDescent="0.2">
      <c r="A24">
        <v>18</v>
      </c>
      <c r="B24" s="4">
        <f t="shared" si="0"/>
        <v>1.6034754754001845E-2</v>
      </c>
      <c r="C24" s="4">
        <f t="shared" si="1"/>
        <v>3.2454323536136059E-2</v>
      </c>
    </row>
    <row r="25" spans="1:3" x14ac:dyDescent="0.2">
      <c r="A25">
        <v>19</v>
      </c>
      <c r="B25" s="4">
        <f t="shared" si="0"/>
        <v>2.7005902743582024E-2</v>
      </c>
      <c r="C25" s="4">
        <f t="shared" si="1"/>
        <v>5.9460226279718184E-2</v>
      </c>
    </row>
    <row r="26" spans="1:3" x14ac:dyDescent="0.2">
      <c r="A26">
        <v>20</v>
      </c>
      <c r="B26" s="4">
        <f t="shared" si="0"/>
        <v>4.1859149252552186E-2</v>
      </c>
      <c r="C26" s="4">
        <f t="shared" si="1"/>
        <v>0.10131937553227027</v>
      </c>
    </row>
    <row r="27" spans="1:3" x14ac:dyDescent="0.2">
      <c r="A27">
        <v>21</v>
      </c>
      <c r="B27" s="4">
        <f t="shared" si="0"/>
        <v>5.9798784646503088E-2</v>
      </c>
      <c r="C27" s="4">
        <f t="shared" si="1"/>
        <v>0.16111816017877362</v>
      </c>
    </row>
    <row r="28" spans="1:3" x14ac:dyDescent="0.2">
      <c r="A28">
        <v>22</v>
      </c>
      <c r="B28" s="4">
        <f t="shared" si="0"/>
        <v>7.882567067039048E-2</v>
      </c>
      <c r="C28" s="4">
        <f t="shared" si="1"/>
        <v>0.23994383084916371</v>
      </c>
    </row>
    <row r="29" spans="1:3" x14ac:dyDescent="0.2">
      <c r="A29">
        <v>23</v>
      </c>
      <c r="B29" s="4">
        <f t="shared" si="0"/>
        <v>9.5961686033518831E-2</v>
      </c>
      <c r="C29" s="4">
        <f t="shared" si="1"/>
        <v>0.33590551688268327</v>
      </c>
    </row>
    <row r="30" spans="1:3" x14ac:dyDescent="0.2">
      <c r="A30">
        <v>24</v>
      </c>
      <c r="B30" s="4">
        <f t="shared" si="0"/>
        <v>0.10795689678770866</v>
      </c>
      <c r="C30" s="4">
        <f t="shared" si="1"/>
        <v>0.44386241367039142</v>
      </c>
    </row>
    <row r="31" spans="1:3" x14ac:dyDescent="0.2">
      <c r="A31">
        <v>25</v>
      </c>
      <c r="B31" s="4">
        <f t="shared" si="0"/>
        <v>0.11227517265921706</v>
      </c>
      <c r="C31" s="4">
        <f t="shared" si="1"/>
        <v>0.55613758632960852</v>
      </c>
    </row>
    <row r="32" spans="1:3" x14ac:dyDescent="0.2">
      <c r="A32">
        <v>26</v>
      </c>
      <c r="B32" s="4">
        <f t="shared" si="0"/>
        <v>0.10795689678770866</v>
      </c>
      <c r="C32" s="4">
        <f t="shared" si="1"/>
        <v>0.66409448311731678</v>
      </c>
    </row>
    <row r="33" spans="1:3" x14ac:dyDescent="0.2">
      <c r="A33">
        <v>27</v>
      </c>
      <c r="B33" s="4">
        <f t="shared" si="0"/>
        <v>9.5961686033518831E-2</v>
      </c>
      <c r="C33" s="4">
        <f t="shared" si="1"/>
        <v>0.76005616915083629</v>
      </c>
    </row>
    <row r="34" spans="1:3" x14ac:dyDescent="0.2">
      <c r="A34">
        <v>28</v>
      </c>
      <c r="B34" s="4">
        <f t="shared" si="0"/>
        <v>7.882567067039048E-2</v>
      </c>
      <c r="C34" s="4">
        <f t="shared" si="1"/>
        <v>0.83888183982122633</v>
      </c>
    </row>
    <row r="35" spans="1:3" x14ac:dyDescent="0.2">
      <c r="A35">
        <v>29</v>
      </c>
      <c r="B35" s="4">
        <f t="shared" si="0"/>
        <v>5.9798784646503088E-2</v>
      </c>
      <c r="C35" s="4">
        <f t="shared" si="1"/>
        <v>0.89868062446772967</v>
      </c>
    </row>
    <row r="36" spans="1:3" x14ac:dyDescent="0.2">
      <c r="A36">
        <v>30</v>
      </c>
      <c r="B36" s="4">
        <f t="shared" si="0"/>
        <v>4.1859149252552186E-2</v>
      </c>
      <c r="C36" s="4">
        <f t="shared" si="1"/>
        <v>0.94053977372028186</v>
      </c>
    </row>
    <row r="37" spans="1:3" x14ac:dyDescent="0.2">
      <c r="A37">
        <v>31</v>
      </c>
      <c r="B37" s="4">
        <f t="shared" si="0"/>
        <v>2.7005902743582024E-2</v>
      </c>
      <c r="C37" s="4">
        <f t="shared" si="1"/>
        <v>0.96754567646386391</v>
      </c>
    </row>
    <row r="38" spans="1:3" x14ac:dyDescent="0.2">
      <c r="A38">
        <v>32</v>
      </c>
      <c r="B38" s="4">
        <f t="shared" ref="B38:B56" si="2">BINOMDIST(A38,50,$F$3,0)</f>
        <v>1.6034754754001845E-2</v>
      </c>
      <c r="C38" s="4">
        <f t="shared" ref="C38:C56" si="3">BINOMDIST(A38,50,F$3,1)</f>
        <v>0.98358043121786576</v>
      </c>
    </row>
    <row r="39" spans="1:3" x14ac:dyDescent="0.2">
      <c r="A39">
        <v>33</v>
      </c>
      <c r="B39" s="4">
        <f t="shared" si="2"/>
        <v>8.7462298658191901E-3</v>
      </c>
      <c r="C39" s="4">
        <f t="shared" si="3"/>
        <v>0.99232666108368495</v>
      </c>
    </row>
    <row r="40" spans="1:3" x14ac:dyDescent="0.2">
      <c r="A40">
        <v>34</v>
      </c>
      <c r="B40" s="4">
        <f t="shared" si="2"/>
        <v>4.3731149329095925E-3</v>
      </c>
      <c r="C40" s="4">
        <f t="shared" si="3"/>
        <v>0.99669977601659454</v>
      </c>
    </row>
    <row r="41" spans="1:3" x14ac:dyDescent="0.2">
      <c r="A41">
        <v>35</v>
      </c>
      <c r="B41" s="4">
        <f t="shared" si="2"/>
        <v>1.9991382550443907E-3</v>
      </c>
      <c r="C41" s="4">
        <f t="shared" si="3"/>
        <v>0.99869891427163893</v>
      </c>
    </row>
    <row r="42" spans="1:3" x14ac:dyDescent="0.2">
      <c r="A42">
        <v>36</v>
      </c>
      <c r="B42" s="4">
        <f t="shared" si="2"/>
        <v>8.3297427293516015E-4</v>
      </c>
      <c r="C42" s="4">
        <f t="shared" si="3"/>
        <v>0.99953188854457409</v>
      </c>
    </row>
    <row r="43" spans="1:3" x14ac:dyDescent="0.2">
      <c r="A43">
        <v>37</v>
      </c>
      <c r="B43" s="4">
        <f t="shared" si="2"/>
        <v>3.1517945462411457E-4</v>
      </c>
      <c r="C43" s="4">
        <f t="shared" si="3"/>
        <v>0.9998470679991982</v>
      </c>
    </row>
    <row r="44" spans="1:3" x14ac:dyDescent="0.2">
      <c r="A44">
        <v>38</v>
      </c>
      <c r="B44" s="4">
        <f t="shared" si="2"/>
        <v>1.0782455026614464E-4</v>
      </c>
      <c r="C44" s="4">
        <f t="shared" si="3"/>
        <v>0.99995489254946435</v>
      </c>
    </row>
    <row r="45" spans="1:3" x14ac:dyDescent="0.2">
      <c r="A45">
        <v>39</v>
      </c>
      <c r="B45" s="4">
        <f t="shared" si="2"/>
        <v>3.3176784697275137E-5</v>
      </c>
      <c r="C45" s="4">
        <f t="shared" si="3"/>
        <v>0.99998806933416162</v>
      </c>
    </row>
    <row r="46" spans="1:3" x14ac:dyDescent="0.2">
      <c r="A46">
        <v>40</v>
      </c>
      <c r="B46" s="4">
        <f t="shared" si="2"/>
        <v>9.1236157917506673E-6</v>
      </c>
      <c r="C46" s="4">
        <f t="shared" si="3"/>
        <v>0.99999719294995337</v>
      </c>
    </row>
    <row r="47" spans="1:3" x14ac:dyDescent="0.2">
      <c r="A47">
        <v>41</v>
      </c>
      <c r="B47" s="4">
        <f t="shared" si="2"/>
        <v>2.225272144329444E-6</v>
      </c>
      <c r="C47" s="4">
        <f t="shared" si="3"/>
        <v>0.9999994182220977</v>
      </c>
    </row>
    <row r="48" spans="1:3" x14ac:dyDescent="0.2">
      <c r="A48">
        <v>42</v>
      </c>
      <c r="B48" s="4">
        <f t="shared" si="2"/>
        <v>4.7684403092773685E-7</v>
      </c>
      <c r="C48" s="4">
        <f t="shared" si="3"/>
        <v>0.99999989506612863</v>
      </c>
    </row>
    <row r="49" spans="1:3" x14ac:dyDescent="0.2">
      <c r="A49">
        <v>43</v>
      </c>
      <c r="B49" s="4">
        <f t="shared" si="2"/>
        <v>8.8715168544695043E-8</v>
      </c>
      <c r="C49" s="4">
        <f t="shared" si="3"/>
        <v>0.99999998378129717</v>
      </c>
    </row>
    <row r="50" spans="1:3" x14ac:dyDescent="0.2">
      <c r="A50">
        <v>44</v>
      </c>
      <c r="B50" s="4">
        <f t="shared" si="2"/>
        <v>1.411377681392873E-8</v>
      </c>
      <c r="C50" s="4">
        <f t="shared" si="3"/>
        <v>0.99999999789507399</v>
      </c>
    </row>
    <row r="51" spans="1:3" x14ac:dyDescent="0.2">
      <c r="A51">
        <v>45</v>
      </c>
      <c r="B51" s="4">
        <f t="shared" si="2"/>
        <v>1.8818369085238295E-9</v>
      </c>
      <c r="C51" s="4">
        <f t="shared" si="3"/>
        <v>0.9999999997769109</v>
      </c>
    </row>
    <row r="52" spans="1:3" x14ac:dyDescent="0.2">
      <c r="A52">
        <v>46</v>
      </c>
      <c r="B52" s="4">
        <f t="shared" si="2"/>
        <v>2.0454749005693866E-10</v>
      </c>
      <c r="C52" s="4">
        <f t="shared" si="3"/>
        <v>0.99999999998145839</v>
      </c>
    </row>
    <row r="53" spans="1:3" x14ac:dyDescent="0.2">
      <c r="A53">
        <v>47</v>
      </c>
      <c r="B53" s="4">
        <f t="shared" si="2"/>
        <v>1.7408297026122522E-11</v>
      </c>
      <c r="C53" s="4">
        <f t="shared" si="3"/>
        <v>0.99999999999886668</v>
      </c>
    </row>
    <row r="54" spans="1:3" x14ac:dyDescent="0.2">
      <c r="A54">
        <v>48</v>
      </c>
      <c r="B54" s="4">
        <f t="shared" si="2"/>
        <v>1.088018564132656E-12</v>
      </c>
      <c r="C54" s="4">
        <f t="shared" si="3"/>
        <v>0.9999999999999547</v>
      </c>
    </row>
    <row r="55" spans="1:3" x14ac:dyDescent="0.2">
      <c r="A55">
        <v>49</v>
      </c>
      <c r="B55" s="4">
        <f t="shared" si="2"/>
        <v>4.4408920985006533E-14</v>
      </c>
      <c r="C55" s="4">
        <f t="shared" si="3"/>
        <v>0.99999999999999911</v>
      </c>
    </row>
    <row r="56" spans="1:3" x14ac:dyDescent="0.2">
      <c r="A56">
        <v>50</v>
      </c>
      <c r="B56" s="4">
        <f t="shared" si="2"/>
        <v>8.8817841970012444E-16</v>
      </c>
      <c r="C56" s="4">
        <f t="shared" si="3"/>
        <v>1</v>
      </c>
    </row>
    <row r="57" spans="1:3" x14ac:dyDescent="0.2">
      <c r="B57" s="5">
        <f>SUM(B6:B56)</f>
        <v>0.99999999999999989</v>
      </c>
      <c r="C57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Raffle</vt:lpstr>
      <vt:lpstr>Class Experiment</vt:lpstr>
      <vt:lpstr>Interactive Demo</vt:lpstr>
    </vt:vector>
  </TitlesOfParts>
  <Company>Tippie College of Business,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jones</cp:lastModifiedBy>
  <dcterms:created xsi:type="dcterms:W3CDTF">2001-09-11T00:37:36Z</dcterms:created>
  <dcterms:modified xsi:type="dcterms:W3CDTF">2016-09-05T14:44:32Z</dcterms:modified>
</cp:coreProperties>
</file>