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MesureAmpouleADecanter\"/>
    </mc:Choice>
  </mc:AlternateContent>
  <xr:revisionPtr revIDLastSave="0" documentId="8_{0583F991-B799-44A3-B8CE-3DB613DCB383}" xr6:coauthVersionLast="47" xr6:coauthVersionMax="47" xr10:uidLastSave="{00000000-0000-0000-0000-000000000000}"/>
  <bookViews>
    <workbookView xWindow="4520" yWindow="4520" windowWidth="28800" windowHeight="15460" activeTab="1" xr2:uid="{A0BB474D-686F-47A6-95EF-CE29B752A3FC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C13" i="2" s="1"/>
  <c r="C27" i="2"/>
  <c r="C40" i="2"/>
  <c r="C9" i="2"/>
  <c r="B3" i="2"/>
  <c r="B4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D9" i="2" s="1"/>
  <c r="C53" i="1"/>
  <c r="C43" i="1"/>
  <c r="C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37" i="2" l="1"/>
  <c r="C29" i="2"/>
  <c r="D71" i="2"/>
  <c r="D20" i="2"/>
  <c r="C65" i="2"/>
  <c r="D38" i="2"/>
  <c r="C10" i="2"/>
  <c r="C77" i="2"/>
  <c r="C59" i="2"/>
  <c r="D50" i="2"/>
  <c r="D34" i="2"/>
  <c r="D18" i="2"/>
  <c r="D56" i="2"/>
  <c r="C64" i="2"/>
  <c r="C63" i="2"/>
  <c r="C62" i="2"/>
  <c r="C25" i="2"/>
  <c r="D19" i="2"/>
  <c r="C74" i="2"/>
  <c r="D33" i="2"/>
  <c r="D17" i="2"/>
  <c r="D24" i="2"/>
  <c r="D22" i="2"/>
  <c r="C42" i="2"/>
  <c r="D36" i="2"/>
  <c r="C76" i="2"/>
  <c r="C39" i="2"/>
  <c r="C37" i="2"/>
  <c r="D16" i="2"/>
  <c r="D54" i="2"/>
  <c r="D53" i="2"/>
  <c r="C61" i="2"/>
  <c r="D51" i="2"/>
  <c r="C75" i="2"/>
  <c r="C38" i="2"/>
  <c r="D64" i="2"/>
  <c r="C36" i="2"/>
  <c r="C20" i="2"/>
  <c r="C72" i="2"/>
  <c r="C56" i="2"/>
  <c r="D63" i="2"/>
  <c r="D47" i="2"/>
  <c r="D31" i="2"/>
  <c r="D15" i="2"/>
  <c r="D40" i="2"/>
  <c r="C28" i="2"/>
  <c r="D39" i="2"/>
  <c r="D23" i="2"/>
  <c r="D70" i="2"/>
  <c r="D69" i="2"/>
  <c r="C41" i="2"/>
  <c r="D35" i="2"/>
  <c r="D49" i="2"/>
  <c r="C55" i="2"/>
  <c r="D62" i="2"/>
  <c r="D46" i="2"/>
  <c r="D30" i="2"/>
  <c r="D14" i="2"/>
  <c r="C45" i="2"/>
  <c r="C44" i="2"/>
  <c r="D55" i="2"/>
  <c r="C43" i="2"/>
  <c r="D21" i="2"/>
  <c r="C24" i="2"/>
  <c r="C58" i="2"/>
  <c r="C21" i="2"/>
  <c r="C52" i="2"/>
  <c r="C18" i="2"/>
  <c r="D45" i="2"/>
  <c r="D13" i="2"/>
  <c r="D72" i="2"/>
  <c r="C12" i="2"/>
  <c r="C11" i="2"/>
  <c r="C26" i="2"/>
  <c r="D68" i="2"/>
  <c r="C60" i="2"/>
  <c r="D65" i="2"/>
  <c r="C57" i="2"/>
  <c r="D77" i="2"/>
  <c r="C49" i="2"/>
  <c r="C33" i="2"/>
  <c r="C17" i="2"/>
  <c r="C69" i="2"/>
  <c r="D76" i="2"/>
  <c r="D60" i="2"/>
  <c r="D44" i="2"/>
  <c r="D28" i="2"/>
  <c r="D12" i="2"/>
  <c r="C22" i="2"/>
  <c r="C73" i="2"/>
  <c r="C35" i="2"/>
  <c r="C71" i="2"/>
  <c r="C70" i="2"/>
  <c r="C48" i="2"/>
  <c r="C32" i="2"/>
  <c r="C16" i="2"/>
  <c r="C68" i="2"/>
  <c r="D75" i="2"/>
  <c r="D59" i="2"/>
  <c r="D43" i="2"/>
  <c r="D27" i="2"/>
  <c r="D11" i="2"/>
  <c r="D66" i="2"/>
  <c r="D48" i="2"/>
  <c r="C51" i="2"/>
  <c r="C34" i="2"/>
  <c r="D61" i="2"/>
  <c r="C31" i="2"/>
  <c r="C15" i="2"/>
  <c r="C67" i="2"/>
  <c r="D74" i="2"/>
  <c r="D58" i="2"/>
  <c r="D42" i="2"/>
  <c r="D26" i="2"/>
  <c r="D10" i="2"/>
  <c r="D52" i="2"/>
  <c r="D67" i="2"/>
  <c r="C23" i="2"/>
  <c r="C54" i="2"/>
  <c r="C53" i="2"/>
  <c r="D32" i="2"/>
  <c r="C19" i="2"/>
  <c r="C50" i="2"/>
  <c r="D29" i="2"/>
  <c r="C47" i="2"/>
  <c r="C46" i="2"/>
  <c r="C30" i="2"/>
  <c r="C14" i="2"/>
  <c r="C66" i="2"/>
  <c r="D73" i="2"/>
  <c r="D57" i="2"/>
  <c r="D41" i="2"/>
  <c r="D25" i="2"/>
</calcChain>
</file>

<file path=xl/sharedStrings.xml><?xml version="1.0" encoding="utf-8"?>
<sst xmlns="http://schemas.openxmlformats.org/spreadsheetml/2006/main" count="27" uniqueCount="14">
  <si>
    <t>pixel</t>
  </si>
  <si>
    <t>cm</t>
  </si>
  <si>
    <t>a</t>
  </si>
  <si>
    <t>b</t>
  </si>
  <si>
    <t>distance</t>
  </si>
  <si>
    <t>H</t>
  </si>
  <si>
    <t>ROI_H</t>
  </si>
  <si>
    <t>ROI_B</t>
  </si>
  <si>
    <t>alpha (°)</t>
  </si>
  <si>
    <t>fov (°)</t>
  </si>
  <si>
    <t>D (mm)</t>
  </si>
  <si>
    <t>Opp (mm)</t>
  </si>
  <si>
    <t>ratio (mm/px)</t>
  </si>
  <si>
    <t>Opp (px)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</si>
</sst>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91872265966754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Feuil1!$C$3:$C$21</c:f>
              <c:numCache>
                <c:formatCode>General</c:formatCode>
                <c:ptCount val="19"/>
                <c:pt idx="0">
                  <c:v>64</c:v>
                </c:pt>
                <c:pt idx="1">
                  <c:v>110</c:v>
                </c:pt>
                <c:pt idx="2">
                  <c:v>156</c:v>
                </c:pt>
                <c:pt idx="3">
                  <c:v>202</c:v>
                </c:pt>
                <c:pt idx="4">
                  <c:v>250</c:v>
                </c:pt>
                <c:pt idx="5">
                  <c:v>296</c:v>
                </c:pt>
                <c:pt idx="6">
                  <c:v>344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589</c:v>
                </c:pt>
                <c:pt idx="12">
                  <c:v>637</c:v>
                </c:pt>
                <c:pt idx="13">
                  <c:v>686</c:v>
                </c:pt>
                <c:pt idx="14">
                  <c:v>733</c:v>
                </c:pt>
                <c:pt idx="15">
                  <c:v>783</c:v>
                </c:pt>
                <c:pt idx="16">
                  <c:v>831</c:v>
                </c:pt>
                <c:pt idx="17">
                  <c:v>879</c:v>
                </c:pt>
                <c:pt idx="18">
                  <c:v>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3-4422-8D57-E880E4CE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06240"/>
        <c:axId val="740513128"/>
      </c:scatterChart>
      <c:valAx>
        <c:axId val="7405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513128"/>
        <c:crosses val="autoZero"/>
        <c:crossBetween val="midCat"/>
      </c:valAx>
      <c:valAx>
        <c:axId val="7405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5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316251093613298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Feuil1!$C$3:$C$21</c:f>
              <c:numCache>
                <c:formatCode>General</c:formatCode>
                <c:ptCount val="19"/>
                <c:pt idx="0">
                  <c:v>64</c:v>
                </c:pt>
                <c:pt idx="1">
                  <c:v>110</c:v>
                </c:pt>
                <c:pt idx="2">
                  <c:v>156</c:v>
                </c:pt>
                <c:pt idx="3">
                  <c:v>202</c:v>
                </c:pt>
                <c:pt idx="4">
                  <c:v>250</c:v>
                </c:pt>
                <c:pt idx="5">
                  <c:v>296</c:v>
                </c:pt>
                <c:pt idx="6">
                  <c:v>344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589</c:v>
                </c:pt>
                <c:pt idx="12">
                  <c:v>637</c:v>
                </c:pt>
                <c:pt idx="13">
                  <c:v>686</c:v>
                </c:pt>
                <c:pt idx="14">
                  <c:v>733</c:v>
                </c:pt>
                <c:pt idx="15">
                  <c:v>783</c:v>
                </c:pt>
                <c:pt idx="16">
                  <c:v>831</c:v>
                </c:pt>
                <c:pt idx="17">
                  <c:v>879</c:v>
                </c:pt>
                <c:pt idx="18">
                  <c:v>927</c:v>
                </c:pt>
              </c:numCache>
            </c:numRef>
          </c:xVal>
          <c:yVal>
            <c:numRef>
              <c:f>Feuil1!$D$3:$D$21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5-413C-8CFA-3012C527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71456"/>
        <c:axId val="605966208"/>
      </c:scatterChart>
      <c:valAx>
        <c:axId val="605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966208"/>
        <c:crosses val="autoZero"/>
        <c:crossBetween val="midCat"/>
      </c:valAx>
      <c:valAx>
        <c:axId val="6059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3316251093613298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Feuil1!$C$3:$C$21</c:f>
              <c:numCache>
                <c:formatCode>General</c:formatCode>
                <c:ptCount val="19"/>
                <c:pt idx="0">
                  <c:v>64</c:v>
                </c:pt>
                <c:pt idx="1">
                  <c:v>110</c:v>
                </c:pt>
                <c:pt idx="2">
                  <c:v>156</c:v>
                </c:pt>
                <c:pt idx="3">
                  <c:v>202</c:v>
                </c:pt>
                <c:pt idx="4">
                  <c:v>250</c:v>
                </c:pt>
                <c:pt idx="5">
                  <c:v>296</c:v>
                </c:pt>
                <c:pt idx="6">
                  <c:v>344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589</c:v>
                </c:pt>
                <c:pt idx="12">
                  <c:v>637</c:v>
                </c:pt>
                <c:pt idx="13">
                  <c:v>686</c:v>
                </c:pt>
                <c:pt idx="14">
                  <c:v>733</c:v>
                </c:pt>
                <c:pt idx="15">
                  <c:v>783</c:v>
                </c:pt>
                <c:pt idx="16">
                  <c:v>831</c:v>
                </c:pt>
                <c:pt idx="17">
                  <c:v>879</c:v>
                </c:pt>
                <c:pt idx="18">
                  <c:v>927</c:v>
                </c:pt>
              </c:numCache>
            </c:numRef>
          </c:xVal>
          <c:yVal>
            <c:numRef>
              <c:f>Feuil1!$D$3:$D$21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1-417B-839B-CCC4271B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71456"/>
        <c:axId val="605966208"/>
      </c:scatterChart>
      <c:valAx>
        <c:axId val="605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966208"/>
        <c:crosses val="autoZero"/>
        <c:crossBetween val="midCat"/>
      </c:valAx>
      <c:valAx>
        <c:axId val="6059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Feuil2!$C$8</c:f>
              <c:strCache>
                <c:ptCount val="1"/>
                <c:pt idx="0">
                  <c:v>ROI_H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Feuil2!$B$9:$B$77</c:f>
              <c:numCache>
                <c:formatCode>General</c:formatCode>
                <c:ptCount val="69"/>
                <c:pt idx="0">
                  <c:v>490</c:v>
                </c:pt>
                <c:pt idx="1">
                  <c:v>485</c:v>
                </c:pt>
                <c:pt idx="2">
                  <c:v>480</c:v>
                </c:pt>
                <c:pt idx="3">
                  <c:v>475</c:v>
                </c:pt>
                <c:pt idx="4">
                  <c:v>470</c:v>
                </c:pt>
                <c:pt idx="5">
                  <c:v>465</c:v>
                </c:pt>
                <c:pt idx="6">
                  <c:v>460</c:v>
                </c:pt>
                <c:pt idx="7">
                  <c:v>455</c:v>
                </c:pt>
                <c:pt idx="8">
                  <c:v>450</c:v>
                </c:pt>
                <c:pt idx="9">
                  <c:v>445</c:v>
                </c:pt>
                <c:pt idx="10">
                  <c:v>440</c:v>
                </c:pt>
                <c:pt idx="11">
                  <c:v>435</c:v>
                </c:pt>
                <c:pt idx="12">
                  <c:v>430</c:v>
                </c:pt>
                <c:pt idx="13">
                  <c:v>425</c:v>
                </c:pt>
                <c:pt idx="14">
                  <c:v>420</c:v>
                </c:pt>
                <c:pt idx="15">
                  <c:v>415</c:v>
                </c:pt>
                <c:pt idx="16">
                  <c:v>410</c:v>
                </c:pt>
                <c:pt idx="17">
                  <c:v>405</c:v>
                </c:pt>
                <c:pt idx="18">
                  <c:v>400</c:v>
                </c:pt>
                <c:pt idx="19">
                  <c:v>395</c:v>
                </c:pt>
                <c:pt idx="20">
                  <c:v>390</c:v>
                </c:pt>
                <c:pt idx="21">
                  <c:v>385</c:v>
                </c:pt>
                <c:pt idx="22">
                  <c:v>380</c:v>
                </c:pt>
                <c:pt idx="23">
                  <c:v>375</c:v>
                </c:pt>
                <c:pt idx="24">
                  <c:v>370</c:v>
                </c:pt>
                <c:pt idx="25">
                  <c:v>365</c:v>
                </c:pt>
                <c:pt idx="26">
                  <c:v>360</c:v>
                </c:pt>
                <c:pt idx="27">
                  <c:v>355</c:v>
                </c:pt>
                <c:pt idx="28">
                  <c:v>350</c:v>
                </c:pt>
                <c:pt idx="29">
                  <c:v>345</c:v>
                </c:pt>
                <c:pt idx="30">
                  <c:v>340</c:v>
                </c:pt>
                <c:pt idx="31">
                  <c:v>335</c:v>
                </c:pt>
                <c:pt idx="32">
                  <c:v>330</c:v>
                </c:pt>
                <c:pt idx="33">
                  <c:v>325</c:v>
                </c:pt>
                <c:pt idx="34">
                  <c:v>320</c:v>
                </c:pt>
                <c:pt idx="35">
                  <c:v>315</c:v>
                </c:pt>
                <c:pt idx="36">
                  <c:v>310</c:v>
                </c:pt>
                <c:pt idx="37">
                  <c:v>305</c:v>
                </c:pt>
                <c:pt idx="38">
                  <c:v>300</c:v>
                </c:pt>
                <c:pt idx="39">
                  <c:v>295</c:v>
                </c:pt>
                <c:pt idx="40">
                  <c:v>290</c:v>
                </c:pt>
                <c:pt idx="41">
                  <c:v>285</c:v>
                </c:pt>
                <c:pt idx="42">
                  <c:v>280</c:v>
                </c:pt>
                <c:pt idx="43">
                  <c:v>275</c:v>
                </c:pt>
                <c:pt idx="44">
                  <c:v>270</c:v>
                </c:pt>
                <c:pt idx="45">
                  <c:v>265</c:v>
                </c:pt>
                <c:pt idx="46">
                  <c:v>260</c:v>
                </c:pt>
                <c:pt idx="47">
                  <c:v>255</c:v>
                </c:pt>
                <c:pt idx="48">
                  <c:v>250</c:v>
                </c:pt>
                <c:pt idx="49">
                  <c:v>245</c:v>
                </c:pt>
                <c:pt idx="50">
                  <c:v>240</c:v>
                </c:pt>
                <c:pt idx="51">
                  <c:v>235</c:v>
                </c:pt>
                <c:pt idx="52">
                  <c:v>230</c:v>
                </c:pt>
                <c:pt idx="53">
                  <c:v>225</c:v>
                </c:pt>
                <c:pt idx="54">
                  <c:v>220</c:v>
                </c:pt>
                <c:pt idx="55">
                  <c:v>215</c:v>
                </c:pt>
                <c:pt idx="56">
                  <c:v>210</c:v>
                </c:pt>
                <c:pt idx="57">
                  <c:v>205</c:v>
                </c:pt>
                <c:pt idx="58">
                  <c:v>200</c:v>
                </c:pt>
                <c:pt idx="59">
                  <c:v>195</c:v>
                </c:pt>
                <c:pt idx="60">
                  <c:v>190</c:v>
                </c:pt>
                <c:pt idx="61">
                  <c:v>185</c:v>
                </c:pt>
                <c:pt idx="62">
                  <c:v>180</c:v>
                </c:pt>
                <c:pt idx="63">
                  <c:v>175</c:v>
                </c:pt>
                <c:pt idx="64">
                  <c:v>170</c:v>
                </c:pt>
                <c:pt idx="65">
                  <c:v>165</c:v>
                </c:pt>
                <c:pt idx="66">
                  <c:v>160</c:v>
                </c:pt>
                <c:pt idx="67">
                  <c:v>155</c:v>
                </c:pt>
                <c:pt idx="68">
                  <c:v>150</c:v>
                </c:pt>
              </c:numCache>
            </c:numRef>
          </c:xVal>
          <c:yVal>
            <c:numRef>
              <c:f>Feuil2!$C$9:$C$77</c:f>
              <c:numCache>
                <c:formatCode>0</c:formatCode>
                <c:ptCount val="69"/>
                <c:pt idx="0">
                  <c:v>0</c:v>
                </c:pt>
                <c:pt idx="1">
                  <c:v>24.509803921568629</c:v>
                </c:pt>
                <c:pt idx="2">
                  <c:v>49.019607843137258</c:v>
                </c:pt>
                <c:pt idx="3">
                  <c:v>73.529411764705884</c:v>
                </c:pt>
                <c:pt idx="4">
                  <c:v>98.039215686274517</c:v>
                </c:pt>
                <c:pt idx="5">
                  <c:v>122.54901960784315</c:v>
                </c:pt>
                <c:pt idx="6">
                  <c:v>147.05882352941177</c:v>
                </c:pt>
                <c:pt idx="7">
                  <c:v>171.56862745098042</c:v>
                </c:pt>
                <c:pt idx="8">
                  <c:v>196.07843137254903</c:v>
                </c:pt>
                <c:pt idx="9">
                  <c:v>220.58823529411765</c:v>
                </c:pt>
                <c:pt idx="10">
                  <c:v>245.0980392156863</c:v>
                </c:pt>
                <c:pt idx="11">
                  <c:v>269.60784313725492</c:v>
                </c:pt>
                <c:pt idx="12">
                  <c:v>294.11764705882354</c:v>
                </c:pt>
                <c:pt idx="13">
                  <c:v>318.62745098039215</c:v>
                </c:pt>
                <c:pt idx="14">
                  <c:v>343.13725490196083</c:v>
                </c:pt>
                <c:pt idx="15">
                  <c:v>367.64705882352945</c:v>
                </c:pt>
                <c:pt idx="16">
                  <c:v>392.15686274509807</c:v>
                </c:pt>
                <c:pt idx="17">
                  <c:v>416.66666666666669</c:v>
                </c:pt>
                <c:pt idx="18">
                  <c:v>441.1764705882353</c:v>
                </c:pt>
                <c:pt idx="19">
                  <c:v>465.68627450980398</c:v>
                </c:pt>
                <c:pt idx="20">
                  <c:v>490.1960784313726</c:v>
                </c:pt>
                <c:pt idx="21">
                  <c:v>514.70588235294122</c:v>
                </c:pt>
                <c:pt idx="22">
                  <c:v>539.21568627450984</c:v>
                </c:pt>
                <c:pt idx="23">
                  <c:v>563.72549019607845</c:v>
                </c:pt>
                <c:pt idx="24">
                  <c:v>588.23529411764707</c:v>
                </c:pt>
                <c:pt idx="25">
                  <c:v>612.74509803921569</c:v>
                </c:pt>
                <c:pt idx="26">
                  <c:v>637.25490196078431</c:v>
                </c:pt>
                <c:pt idx="27">
                  <c:v>661.76470588235293</c:v>
                </c:pt>
                <c:pt idx="28">
                  <c:v>686.27450980392166</c:v>
                </c:pt>
                <c:pt idx="29">
                  <c:v>710.78431372549028</c:v>
                </c:pt>
                <c:pt idx="30">
                  <c:v>735.2941176470589</c:v>
                </c:pt>
                <c:pt idx="31">
                  <c:v>759.80392156862752</c:v>
                </c:pt>
                <c:pt idx="32">
                  <c:v>784.31372549019613</c:v>
                </c:pt>
                <c:pt idx="33">
                  <c:v>808.82352941176475</c:v>
                </c:pt>
                <c:pt idx="34">
                  <c:v>833.33333333333337</c:v>
                </c:pt>
                <c:pt idx="35">
                  <c:v>857.84313725490199</c:v>
                </c:pt>
                <c:pt idx="36">
                  <c:v>882.35294117647061</c:v>
                </c:pt>
                <c:pt idx="37">
                  <c:v>898.36389609551304</c:v>
                </c:pt>
                <c:pt idx="38">
                  <c:v>898.36389609551304</c:v>
                </c:pt>
                <c:pt idx="39">
                  <c:v>898.36389609551304</c:v>
                </c:pt>
                <c:pt idx="40">
                  <c:v>898.36389609551304</c:v>
                </c:pt>
                <c:pt idx="41">
                  <c:v>898.36389609551304</c:v>
                </c:pt>
                <c:pt idx="42">
                  <c:v>898.36389609551304</c:v>
                </c:pt>
                <c:pt idx="43">
                  <c:v>898.36389609551304</c:v>
                </c:pt>
                <c:pt idx="44">
                  <c:v>898.36389609551304</c:v>
                </c:pt>
                <c:pt idx="45">
                  <c:v>898.36389609551304</c:v>
                </c:pt>
                <c:pt idx="46">
                  <c:v>898.36389609551304</c:v>
                </c:pt>
                <c:pt idx="47">
                  <c:v>898.36389609551304</c:v>
                </c:pt>
                <c:pt idx="48">
                  <c:v>898.36389609551304</c:v>
                </c:pt>
                <c:pt idx="49">
                  <c:v>898.36389609551304</c:v>
                </c:pt>
                <c:pt idx="50">
                  <c:v>898.36389609551304</c:v>
                </c:pt>
                <c:pt idx="51">
                  <c:v>898.36389609551304</c:v>
                </c:pt>
                <c:pt idx="52">
                  <c:v>898.36389609551304</c:v>
                </c:pt>
                <c:pt idx="53">
                  <c:v>898.36389609551304</c:v>
                </c:pt>
                <c:pt idx="54">
                  <c:v>898.36389609551304</c:v>
                </c:pt>
                <c:pt idx="55">
                  <c:v>898.36389609551304</c:v>
                </c:pt>
                <c:pt idx="56">
                  <c:v>898.36389609551304</c:v>
                </c:pt>
                <c:pt idx="57">
                  <c:v>898.36389609551304</c:v>
                </c:pt>
                <c:pt idx="58">
                  <c:v>898.36389609551304</c:v>
                </c:pt>
                <c:pt idx="59">
                  <c:v>898.36389609551304</c:v>
                </c:pt>
                <c:pt idx="60">
                  <c:v>898.36389609551304</c:v>
                </c:pt>
                <c:pt idx="61">
                  <c:v>898.36389609551304</c:v>
                </c:pt>
                <c:pt idx="62">
                  <c:v>898.36389609551304</c:v>
                </c:pt>
                <c:pt idx="63">
                  <c:v>898.36389609551304</c:v>
                </c:pt>
                <c:pt idx="64">
                  <c:v>898.36389609551304</c:v>
                </c:pt>
                <c:pt idx="65">
                  <c:v>898.36389609551304</c:v>
                </c:pt>
                <c:pt idx="66">
                  <c:v>898.36389609551304</c:v>
                </c:pt>
                <c:pt idx="67">
                  <c:v>898.36389609551304</c:v>
                </c:pt>
                <c:pt idx="68">
                  <c:v>898.36389609551304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D-4930-800F-922012307D06}"/>
            </c:ext>
          </c:extLst>
        </c:ser>
        <c:ser>
          <c:idx val="1"/>
          <c:order val="1"/>
          <c:tx>
            <c:strRef>
              <c:f>Feuil2!$D$8</c:f>
              <c:strCache>
                <c:ptCount val="1"/>
                <c:pt idx="0">
                  <c:v>ROI_B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Feuil2!$B$9:$B$77</c:f>
              <c:numCache>
                <c:formatCode>General</c:formatCode>
                <c:ptCount val="69"/>
                <c:pt idx="0">
                  <c:v>490</c:v>
                </c:pt>
                <c:pt idx="1">
                  <c:v>485</c:v>
                </c:pt>
                <c:pt idx="2">
                  <c:v>480</c:v>
                </c:pt>
                <c:pt idx="3">
                  <c:v>475</c:v>
                </c:pt>
                <c:pt idx="4">
                  <c:v>470</c:v>
                </c:pt>
                <c:pt idx="5">
                  <c:v>465</c:v>
                </c:pt>
                <c:pt idx="6">
                  <c:v>460</c:v>
                </c:pt>
                <c:pt idx="7">
                  <c:v>455</c:v>
                </c:pt>
                <c:pt idx="8">
                  <c:v>450</c:v>
                </c:pt>
                <c:pt idx="9">
                  <c:v>445</c:v>
                </c:pt>
                <c:pt idx="10">
                  <c:v>440</c:v>
                </c:pt>
                <c:pt idx="11">
                  <c:v>435</c:v>
                </c:pt>
                <c:pt idx="12">
                  <c:v>430</c:v>
                </c:pt>
                <c:pt idx="13">
                  <c:v>425</c:v>
                </c:pt>
                <c:pt idx="14">
                  <c:v>420</c:v>
                </c:pt>
                <c:pt idx="15">
                  <c:v>415</c:v>
                </c:pt>
                <c:pt idx="16">
                  <c:v>410</c:v>
                </c:pt>
                <c:pt idx="17">
                  <c:v>405</c:v>
                </c:pt>
                <c:pt idx="18">
                  <c:v>400</c:v>
                </c:pt>
                <c:pt idx="19">
                  <c:v>395</c:v>
                </c:pt>
                <c:pt idx="20">
                  <c:v>390</c:v>
                </c:pt>
                <c:pt idx="21">
                  <c:v>385</c:v>
                </c:pt>
                <c:pt idx="22">
                  <c:v>380</c:v>
                </c:pt>
                <c:pt idx="23">
                  <c:v>375</c:v>
                </c:pt>
                <c:pt idx="24">
                  <c:v>370</c:v>
                </c:pt>
                <c:pt idx="25">
                  <c:v>365</c:v>
                </c:pt>
                <c:pt idx="26">
                  <c:v>360</c:v>
                </c:pt>
                <c:pt idx="27">
                  <c:v>355</c:v>
                </c:pt>
                <c:pt idx="28">
                  <c:v>350</c:v>
                </c:pt>
                <c:pt idx="29">
                  <c:v>345</c:v>
                </c:pt>
                <c:pt idx="30">
                  <c:v>340</c:v>
                </c:pt>
                <c:pt idx="31">
                  <c:v>335</c:v>
                </c:pt>
                <c:pt idx="32">
                  <c:v>330</c:v>
                </c:pt>
                <c:pt idx="33">
                  <c:v>325</c:v>
                </c:pt>
                <c:pt idx="34">
                  <c:v>320</c:v>
                </c:pt>
                <c:pt idx="35">
                  <c:v>315</c:v>
                </c:pt>
                <c:pt idx="36">
                  <c:v>310</c:v>
                </c:pt>
                <c:pt idx="37">
                  <c:v>305</c:v>
                </c:pt>
                <c:pt idx="38">
                  <c:v>300</c:v>
                </c:pt>
                <c:pt idx="39">
                  <c:v>295</c:v>
                </c:pt>
                <c:pt idx="40">
                  <c:v>290</c:v>
                </c:pt>
                <c:pt idx="41">
                  <c:v>285</c:v>
                </c:pt>
                <c:pt idx="42">
                  <c:v>280</c:v>
                </c:pt>
                <c:pt idx="43">
                  <c:v>275</c:v>
                </c:pt>
                <c:pt idx="44">
                  <c:v>270</c:v>
                </c:pt>
                <c:pt idx="45">
                  <c:v>265</c:v>
                </c:pt>
                <c:pt idx="46">
                  <c:v>260</c:v>
                </c:pt>
                <c:pt idx="47">
                  <c:v>255</c:v>
                </c:pt>
                <c:pt idx="48">
                  <c:v>250</c:v>
                </c:pt>
                <c:pt idx="49">
                  <c:v>245</c:v>
                </c:pt>
                <c:pt idx="50">
                  <c:v>240</c:v>
                </c:pt>
                <c:pt idx="51">
                  <c:v>235</c:v>
                </c:pt>
                <c:pt idx="52">
                  <c:v>230</c:v>
                </c:pt>
                <c:pt idx="53">
                  <c:v>225</c:v>
                </c:pt>
                <c:pt idx="54">
                  <c:v>220</c:v>
                </c:pt>
                <c:pt idx="55">
                  <c:v>215</c:v>
                </c:pt>
                <c:pt idx="56">
                  <c:v>210</c:v>
                </c:pt>
                <c:pt idx="57">
                  <c:v>205</c:v>
                </c:pt>
                <c:pt idx="58">
                  <c:v>200</c:v>
                </c:pt>
                <c:pt idx="59">
                  <c:v>195</c:v>
                </c:pt>
                <c:pt idx="60">
                  <c:v>190</c:v>
                </c:pt>
                <c:pt idx="61">
                  <c:v>185</c:v>
                </c:pt>
                <c:pt idx="62">
                  <c:v>180</c:v>
                </c:pt>
                <c:pt idx="63">
                  <c:v>175</c:v>
                </c:pt>
                <c:pt idx="64">
                  <c:v>170</c:v>
                </c:pt>
                <c:pt idx="65">
                  <c:v>165</c:v>
                </c:pt>
                <c:pt idx="66">
                  <c:v>160</c:v>
                </c:pt>
                <c:pt idx="67">
                  <c:v>155</c:v>
                </c:pt>
                <c:pt idx="68">
                  <c:v>150</c:v>
                </c:pt>
              </c:numCache>
            </c:numRef>
          </c:xVal>
          <c:yVal>
            <c:numRef>
              <c:f>Feuil2!$D$9:$D$77</c:f>
              <c:numCache>
                <c:formatCode>0</c:formatCode>
                <c:ptCount val="69"/>
                <c:pt idx="0">
                  <c:v>898.36389609551304</c:v>
                </c:pt>
                <c:pt idx="1">
                  <c:v>898.36389609551304</c:v>
                </c:pt>
                <c:pt idx="2">
                  <c:v>898.36389609551304</c:v>
                </c:pt>
                <c:pt idx="3">
                  <c:v>898.36389609551304</c:v>
                </c:pt>
                <c:pt idx="4">
                  <c:v>898.36389609551304</c:v>
                </c:pt>
                <c:pt idx="5">
                  <c:v>898.36389609551304</c:v>
                </c:pt>
                <c:pt idx="6">
                  <c:v>898.36389609551304</c:v>
                </c:pt>
                <c:pt idx="7">
                  <c:v>898.36389609551304</c:v>
                </c:pt>
                <c:pt idx="8">
                  <c:v>898.36389609551304</c:v>
                </c:pt>
                <c:pt idx="9">
                  <c:v>898.36389609551304</c:v>
                </c:pt>
                <c:pt idx="10">
                  <c:v>898.36389609551304</c:v>
                </c:pt>
                <c:pt idx="11">
                  <c:v>898.36389609551304</c:v>
                </c:pt>
                <c:pt idx="12">
                  <c:v>898.36389609551304</c:v>
                </c:pt>
                <c:pt idx="13">
                  <c:v>898.36389609551304</c:v>
                </c:pt>
                <c:pt idx="14">
                  <c:v>898.36389609551304</c:v>
                </c:pt>
                <c:pt idx="15">
                  <c:v>898.36389609551304</c:v>
                </c:pt>
                <c:pt idx="16">
                  <c:v>898.36389609551304</c:v>
                </c:pt>
                <c:pt idx="17">
                  <c:v>898.36389609551304</c:v>
                </c:pt>
                <c:pt idx="18">
                  <c:v>898.36389609551304</c:v>
                </c:pt>
                <c:pt idx="19">
                  <c:v>898.36389609551304</c:v>
                </c:pt>
                <c:pt idx="20">
                  <c:v>898.36389609551304</c:v>
                </c:pt>
                <c:pt idx="21">
                  <c:v>898.36389609551304</c:v>
                </c:pt>
                <c:pt idx="22">
                  <c:v>898.36389609551304</c:v>
                </c:pt>
                <c:pt idx="23">
                  <c:v>898.36389609551304</c:v>
                </c:pt>
                <c:pt idx="24">
                  <c:v>898.36389609551304</c:v>
                </c:pt>
                <c:pt idx="25">
                  <c:v>898.36389609551304</c:v>
                </c:pt>
                <c:pt idx="26">
                  <c:v>898.36389609551304</c:v>
                </c:pt>
                <c:pt idx="27">
                  <c:v>898.36389609551304</c:v>
                </c:pt>
                <c:pt idx="28">
                  <c:v>898.36389609551304</c:v>
                </c:pt>
                <c:pt idx="29">
                  <c:v>898.36389609551304</c:v>
                </c:pt>
                <c:pt idx="30">
                  <c:v>898.36389609551304</c:v>
                </c:pt>
                <c:pt idx="31">
                  <c:v>898.36389609551304</c:v>
                </c:pt>
                <c:pt idx="32">
                  <c:v>882.35294117647061</c:v>
                </c:pt>
                <c:pt idx="33">
                  <c:v>857.84313725490199</c:v>
                </c:pt>
                <c:pt idx="34">
                  <c:v>833.33333333333337</c:v>
                </c:pt>
                <c:pt idx="35">
                  <c:v>808.82352941176475</c:v>
                </c:pt>
                <c:pt idx="36">
                  <c:v>784.31372549019613</c:v>
                </c:pt>
                <c:pt idx="37">
                  <c:v>759.80392156862752</c:v>
                </c:pt>
                <c:pt idx="38">
                  <c:v>735.2941176470589</c:v>
                </c:pt>
                <c:pt idx="39">
                  <c:v>710.78431372549028</c:v>
                </c:pt>
                <c:pt idx="40">
                  <c:v>686.27450980392166</c:v>
                </c:pt>
                <c:pt idx="41">
                  <c:v>661.76470588235293</c:v>
                </c:pt>
                <c:pt idx="42">
                  <c:v>637.25490196078431</c:v>
                </c:pt>
                <c:pt idx="43">
                  <c:v>612.74509803921569</c:v>
                </c:pt>
                <c:pt idx="44">
                  <c:v>588.23529411764707</c:v>
                </c:pt>
                <c:pt idx="45">
                  <c:v>563.72549019607845</c:v>
                </c:pt>
                <c:pt idx="46">
                  <c:v>539.21568627450984</c:v>
                </c:pt>
                <c:pt idx="47">
                  <c:v>514.70588235294122</c:v>
                </c:pt>
                <c:pt idx="48">
                  <c:v>490.1960784313726</c:v>
                </c:pt>
                <c:pt idx="49">
                  <c:v>465.68627450980398</c:v>
                </c:pt>
                <c:pt idx="50">
                  <c:v>441.1764705882353</c:v>
                </c:pt>
                <c:pt idx="51">
                  <c:v>416.66666666666669</c:v>
                </c:pt>
                <c:pt idx="52">
                  <c:v>392.15686274509807</c:v>
                </c:pt>
                <c:pt idx="53">
                  <c:v>367.64705882352945</c:v>
                </c:pt>
                <c:pt idx="54">
                  <c:v>343.13725490196083</c:v>
                </c:pt>
                <c:pt idx="55">
                  <c:v>318.62745098039215</c:v>
                </c:pt>
                <c:pt idx="56">
                  <c:v>294.11764705882354</c:v>
                </c:pt>
                <c:pt idx="57">
                  <c:v>269.60784313725492</c:v>
                </c:pt>
                <c:pt idx="58">
                  <c:v>245.0980392156863</c:v>
                </c:pt>
                <c:pt idx="59">
                  <c:v>220.58823529411765</c:v>
                </c:pt>
                <c:pt idx="60">
                  <c:v>196.07843137254903</c:v>
                </c:pt>
                <c:pt idx="61">
                  <c:v>171.56862745098042</c:v>
                </c:pt>
                <c:pt idx="62">
                  <c:v>147.05882352941177</c:v>
                </c:pt>
                <c:pt idx="63">
                  <c:v>122.54901960784315</c:v>
                </c:pt>
                <c:pt idx="64">
                  <c:v>98.039215686274517</c:v>
                </c:pt>
                <c:pt idx="65">
                  <c:v>73.529411764705884</c:v>
                </c:pt>
                <c:pt idx="66">
                  <c:v>49.019607843137258</c:v>
                </c:pt>
                <c:pt idx="67">
                  <c:v>24.509803921568629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D-4930-800F-92201230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99992"/>
        <c:axId val="370767000"/>
      </c:scatterChart>
      <c:valAx>
        <c:axId val="6987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767000"/>
        <c:crosses val="autoZero"/>
        <c:crossBetween val="midCat"/>
      </c:valAx>
      <c:valAx>
        <c:axId val="3707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79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739775</xdr:colOff>
      <xdr:row>9</xdr:row>
      <xdr:rowOff>22225</xdr:rowOff>
    </xdr:from>
    <xdr:to>
      <xdr:col>10</xdr:col>
      <xdr:colOff>739775</xdr:colOff>
      <xdr:row>24</xdr:row>
      <xdr:rowOff>3175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DE90E70-C0D2-6100-412D-F4019F791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26</xdr:row>
      <xdr:rowOff>142875</xdr:rowOff>
    </xdr:from>
    <xdr:to>
      <xdr:col>10</xdr:col>
      <xdr:colOff>733425</xdr:colOff>
      <xdr:row>41</xdr:row>
      <xdr:rowOff>123825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DFF5AAB-F06B-1F89-7EF9-322A2DA4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57</xdr:row>
      <xdr:rowOff>165100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50987E-D3BF-4294-9F26-C2FEDC4E2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8</xdr:row>
      <xdr:rowOff>152406</xdr:rowOff>
    </xdr:from>
    <xdr:to>
      <xdr:col>10</xdr:col>
      <xdr:colOff>333375</xdr:colOff>
      <xdr:row>23</xdr:row>
      <xdr:rowOff>133356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181E58-5C11-53B0-2DC4-1D08E08C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CFAD-538F-4C6A-87ED-751F9B914B94}">
  <dimension ref="B1:D53"/>
  <sheetViews>
    <sheetView workbookViewId="0">
      <selection activeCell="B50" sqref="B50:C50"/>
    </sheetView>
  </sheetViews>
  <sheetFormatPr baseColWidth="10" defaultRowHeight="14.5" x14ac:dyDescent="0.35"/>
  <cols>
    <col min="4" max="4" width="4.7265625" bestFit="1" customWidth="1"/>
  </cols>
  <sheetData>
    <row r="1" spans="2:4" x14ac:dyDescent="0.35">
      <c r="D1" t="s">
        <v>1</v>
      </c>
    </row>
    <row r="2" spans="2:4" x14ac:dyDescent="0.35">
      <c r="B2">
        <v>21</v>
      </c>
      <c r="C2">
        <v>18</v>
      </c>
    </row>
    <row r="3" spans="2:4" x14ac:dyDescent="0.35">
      <c r="B3">
        <v>20</v>
      </c>
      <c r="C3">
        <v>64</v>
      </c>
      <c r="D3">
        <f>$B$2-B3</f>
        <v>1</v>
      </c>
    </row>
    <row r="4" spans="2:4" x14ac:dyDescent="0.35">
      <c r="B4">
        <v>19</v>
      </c>
      <c r="C4">
        <v>110</v>
      </c>
      <c r="D4">
        <f>$B$2-B4</f>
        <v>2</v>
      </c>
    </row>
    <row r="5" spans="2:4" x14ac:dyDescent="0.35">
      <c r="B5">
        <v>18</v>
      </c>
      <c r="C5">
        <v>156</v>
      </c>
      <c r="D5">
        <f>$B$2-B5</f>
        <v>3</v>
      </c>
    </row>
    <row r="6" spans="2:4" x14ac:dyDescent="0.35">
      <c r="B6">
        <v>17</v>
      </c>
      <c r="C6">
        <v>202</v>
      </c>
      <c r="D6">
        <f>$B$2-B6</f>
        <v>4</v>
      </c>
    </row>
    <row r="7" spans="2:4" x14ac:dyDescent="0.35">
      <c r="B7">
        <v>16</v>
      </c>
      <c r="C7">
        <v>250</v>
      </c>
      <c r="D7">
        <f>$B$2-B7</f>
        <v>5</v>
      </c>
    </row>
    <row r="8" spans="2:4" x14ac:dyDescent="0.35">
      <c r="B8">
        <v>15</v>
      </c>
      <c r="C8">
        <v>296</v>
      </c>
      <c r="D8">
        <f>$B$2-B8</f>
        <v>6</v>
      </c>
    </row>
    <row r="9" spans="2:4" x14ac:dyDescent="0.35">
      <c r="B9">
        <v>14</v>
      </c>
      <c r="C9">
        <v>344</v>
      </c>
      <c r="D9">
        <f>$B$2-B9</f>
        <v>7</v>
      </c>
    </row>
    <row r="10" spans="2:4" x14ac:dyDescent="0.35">
      <c r="B10">
        <v>13</v>
      </c>
      <c r="C10">
        <v>392</v>
      </c>
      <c r="D10">
        <f>$B$2-B10</f>
        <v>8</v>
      </c>
    </row>
    <row r="11" spans="2:4" x14ac:dyDescent="0.35">
      <c r="B11">
        <v>12</v>
      </c>
      <c r="C11">
        <v>441</v>
      </c>
      <c r="D11">
        <f>$B$2-B11</f>
        <v>9</v>
      </c>
    </row>
    <row r="12" spans="2:4" x14ac:dyDescent="0.35">
      <c r="B12">
        <v>11</v>
      </c>
      <c r="C12">
        <v>490</v>
      </c>
      <c r="D12">
        <f>$B$2-B12</f>
        <v>10</v>
      </c>
    </row>
    <row r="13" spans="2:4" x14ac:dyDescent="0.35">
      <c r="B13">
        <v>10</v>
      </c>
      <c r="C13">
        <v>539</v>
      </c>
      <c r="D13">
        <f>$B$2-B13</f>
        <v>11</v>
      </c>
    </row>
    <row r="14" spans="2:4" x14ac:dyDescent="0.35">
      <c r="B14">
        <v>9</v>
      </c>
      <c r="C14">
        <v>589</v>
      </c>
      <c r="D14">
        <f>$B$2-B14</f>
        <v>12</v>
      </c>
    </row>
    <row r="15" spans="2:4" x14ac:dyDescent="0.35">
      <c r="B15">
        <v>8</v>
      </c>
      <c r="C15">
        <v>637</v>
      </c>
      <c r="D15">
        <f>$B$2-B15</f>
        <v>13</v>
      </c>
    </row>
    <row r="16" spans="2:4" x14ac:dyDescent="0.35">
      <c r="B16">
        <v>7</v>
      </c>
      <c r="C16">
        <v>686</v>
      </c>
      <c r="D16">
        <f>$B$2-B16</f>
        <v>14</v>
      </c>
    </row>
    <row r="17" spans="2:4" x14ac:dyDescent="0.35">
      <c r="B17">
        <v>6</v>
      </c>
      <c r="C17">
        <v>733</v>
      </c>
      <c r="D17">
        <f>$B$2-B17</f>
        <v>15</v>
      </c>
    </row>
    <row r="18" spans="2:4" x14ac:dyDescent="0.35">
      <c r="B18">
        <v>5</v>
      </c>
      <c r="C18">
        <v>783</v>
      </c>
      <c r="D18">
        <f>$B$2-B18</f>
        <v>16</v>
      </c>
    </row>
    <row r="19" spans="2:4" x14ac:dyDescent="0.35">
      <c r="B19">
        <v>4</v>
      </c>
      <c r="C19">
        <v>831</v>
      </c>
      <c r="D19">
        <f>$B$2-B19</f>
        <v>17</v>
      </c>
    </row>
    <row r="20" spans="2:4" x14ac:dyDescent="0.35">
      <c r="B20">
        <v>3</v>
      </c>
      <c r="C20">
        <v>879</v>
      </c>
      <c r="D20">
        <f>$B$2-B20</f>
        <v>18</v>
      </c>
    </row>
    <row r="21" spans="2:4" x14ac:dyDescent="0.35">
      <c r="B21">
        <v>2</v>
      </c>
      <c r="C21">
        <v>927</v>
      </c>
      <c r="D21">
        <f>$B$2-B21</f>
        <v>19</v>
      </c>
    </row>
    <row r="27" spans="2:4" x14ac:dyDescent="0.35">
      <c r="B27" t="s">
        <v>2</v>
      </c>
      <c r="C27">
        <v>48.204000000000001</v>
      </c>
    </row>
    <row r="28" spans="2:4" x14ac:dyDescent="0.35">
      <c r="B28" t="s">
        <v>3</v>
      </c>
      <c r="C28">
        <v>10.018000000000001</v>
      </c>
    </row>
    <row r="30" spans="2:4" x14ac:dyDescent="0.35">
      <c r="B30" t="s">
        <v>4</v>
      </c>
      <c r="C30">
        <v>5</v>
      </c>
      <c r="D30" t="s">
        <v>1</v>
      </c>
    </row>
    <row r="31" spans="2:4" x14ac:dyDescent="0.35">
      <c r="B31" t="s">
        <v>0</v>
      </c>
      <c r="C31">
        <f>C30*C27+C28</f>
        <v>251.03800000000001</v>
      </c>
      <c r="D31" t="s">
        <v>0</v>
      </c>
    </row>
    <row r="39" spans="2:4" x14ac:dyDescent="0.35">
      <c r="B39" t="s">
        <v>2</v>
      </c>
      <c r="C39">
        <v>2.07E-2</v>
      </c>
    </row>
    <row r="40" spans="2:4" x14ac:dyDescent="0.35">
      <c r="B40" t="s">
        <v>3</v>
      </c>
      <c r="C40">
        <v>0.20699999999999999</v>
      </c>
    </row>
    <row r="42" spans="2:4" x14ac:dyDescent="0.35">
      <c r="B42" t="s">
        <v>0</v>
      </c>
      <c r="C42">
        <v>300</v>
      </c>
      <c r="D42" t="s">
        <v>0</v>
      </c>
    </row>
    <row r="43" spans="2:4" x14ac:dyDescent="0.35">
      <c r="B43" t="s">
        <v>4</v>
      </c>
      <c r="C43">
        <f>C39*C42+C40</f>
        <v>6.4169999999999998</v>
      </c>
      <c r="D43" t="s">
        <v>1</v>
      </c>
    </row>
    <row r="50" spans="2:4" x14ac:dyDescent="0.35">
      <c r="B50" t="s">
        <v>2</v>
      </c>
      <c r="C50">
        <v>2.0400000000000001E-2</v>
      </c>
    </row>
    <row r="52" spans="2:4" x14ac:dyDescent="0.35">
      <c r="B52" t="s">
        <v>0</v>
      </c>
      <c r="C52">
        <v>300</v>
      </c>
      <c r="D52" t="s">
        <v>0</v>
      </c>
    </row>
    <row r="53" spans="2:4" x14ac:dyDescent="0.35">
      <c r="B53" t="s">
        <v>4</v>
      </c>
      <c r="C53">
        <f>C50*C52</f>
        <v>6.12</v>
      </c>
      <c r="D5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711F-1F4D-490C-A9D2-6F03FB677F80}">
  <dimension ref="A1:D77"/>
  <sheetViews>
    <sheetView tabSelected="1" workbookViewId="0">
      <pane ySplit="8" topLeftCell="A9" activePane="bottomLeft" state="frozen"/>
      <selection pane="bottomLeft" activeCell="B6" sqref="B6"/>
    </sheetView>
  </sheetViews>
  <sheetFormatPr baseColWidth="10" defaultRowHeight="14.5" x14ac:dyDescent="0.35"/>
  <cols>
    <col min="1" max="1" width="12.54296875" style="1" bestFit="1" customWidth="1"/>
    <col min="3" max="4" width="10.90625" style="2"/>
  </cols>
  <sheetData>
    <row r="1" spans="1:4" x14ac:dyDescent="0.35">
      <c r="A1" t="s">
        <v>10</v>
      </c>
      <c r="B1">
        <v>200</v>
      </c>
    </row>
    <row r="2" spans="1:4" x14ac:dyDescent="0.35">
      <c r="A2" t="s">
        <v>9</v>
      </c>
      <c r="B2">
        <v>85</v>
      </c>
    </row>
    <row r="3" spans="1:4" x14ac:dyDescent="0.35">
      <c r="A3" t="s">
        <v>8</v>
      </c>
      <c r="B3">
        <f>B2/2</f>
        <v>42.5</v>
      </c>
    </row>
    <row r="4" spans="1:4" x14ac:dyDescent="0.35">
      <c r="A4" s="3" t="s">
        <v>11</v>
      </c>
      <c r="B4" s="2">
        <f>TAN(B3/180*PI())*B1</f>
        <v>183.26623480348465</v>
      </c>
    </row>
    <row r="5" spans="1:4" x14ac:dyDescent="0.35">
      <c r="A5" t="s">
        <v>12</v>
      </c>
      <c r="B5">
        <v>0.20399999999999999</v>
      </c>
    </row>
    <row r="6" spans="1:4" x14ac:dyDescent="0.35">
      <c r="A6" s="3" t="s">
        <v>13</v>
      </c>
      <c r="B6">
        <f>B4/B5</f>
        <v>898.36389609551304</v>
      </c>
    </row>
    <row r="8" spans="1:4" x14ac:dyDescent="0.35">
      <c r="B8" s="1" t="s">
        <v>5</v>
      </c>
      <c r="C8" s="2" t="s">
        <v>6</v>
      </c>
      <c r="D8" s="2" t="s">
        <v>7</v>
      </c>
    </row>
    <row r="9" spans="1:4" x14ac:dyDescent="0.35">
      <c r="B9" s="1">
        <v>490</v>
      </c>
      <c r="C9" s="2">
        <f>IF((B$9-B9)/$B$5&gt;$B$6,$B$6,(B$9-B9)/$B$5)</f>
        <v>0</v>
      </c>
      <c r="D9" s="2">
        <f>IF((B9-B$77)/$B$5&gt;$B$6,$B$6,(B9-B$77)/$B$5)</f>
        <v>898.36389609551304</v>
      </c>
    </row>
    <row r="10" spans="1:4" x14ac:dyDescent="0.35">
      <c r="B10" s="1">
        <f>B9-5</f>
        <v>485</v>
      </c>
      <c r="C10" s="2">
        <f>IF((B$9-B10)/$B$5&gt;$B$6,$B$6,(B$9-B10)/$B$5)</f>
        <v>24.509803921568629</v>
      </c>
      <c r="D10" s="2">
        <f>IF((B10-B$77)/$B$5&gt;$B$6,$B$6,(B10-B$77)/$B$5)</f>
        <v>898.36389609551304</v>
      </c>
    </row>
    <row r="11" spans="1:4" x14ac:dyDescent="0.35">
      <c r="B11" s="1">
        <f t="shared" ref="B11:B74" si="0">B10-5</f>
        <v>480</v>
      </c>
      <c r="C11" s="2">
        <f>IF((B$9-B11)/$B$5&gt;$B$6,$B$6,(B$9-B11)/$B$5)</f>
        <v>49.019607843137258</v>
      </c>
      <c r="D11" s="2">
        <f>IF((B11-B$77)/$B$5&gt;$B$6,$B$6,(B11-B$77)/$B$5)</f>
        <v>898.36389609551304</v>
      </c>
    </row>
    <row r="12" spans="1:4" x14ac:dyDescent="0.35">
      <c r="B12" s="1">
        <f t="shared" si="0"/>
        <v>475</v>
      </c>
      <c r="C12" s="2">
        <f>IF((B$9-B12)/$B$5&gt;$B$6,$B$6,(B$9-B12)/$B$5)</f>
        <v>73.529411764705884</v>
      </c>
      <c r="D12" s="2">
        <f>IF((B12-B$77)/$B$5&gt;$B$6,$B$6,(B12-B$77)/$B$5)</f>
        <v>898.36389609551304</v>
      </c>
    </row>
    <row r="13" spans="1:4" x14ac:dyDescent="0.35">
      <c r="B13" s="1">
        <f t="shared" si="0"/>
        <v>470</v>
      </c>
      <c r="C13" s="2">
        <f>IF((B$9-B13)/$B$5&gt;$B$6,$B$6,(B$9-B13)/$B$5)</f>
        <v>98.039215686274517</v>
      </c>
      <c r="D13" s="2">
        <f>IF((B13-B$77)/$B$5&gt;$B$6,$B$6,(B13-B$77)/$B$5)</f>
        <v>898.36389609551304</v>
      </c>
    </row>
    <row r="14" spans="1:4" x14ac:dyDescent="0.35">
      <c r="B14" s="1">
        <f t="shared" si="0"/>
        <v>465</v>
      </c>
      <c r="C14" s="2">
        <f>IF((B$9-B14)/$B$5&gt;$B$6,$B$6,(B$9-B14)/$B$5)</f>
        <v>122.54901960784315</v>
      </c>
      <c r="D14" s="2">
        <f>IF((B14-B$77)/$B$5&gt;$B$6,$B$6,(B14-B$77)/$B$5)</f>
        <v>898.36389609551304</v>
      </c>
    </row>
    <row r="15" spans="1:4" x14ac:dyDescent="0.35">
      <c r="B15" s="1">
        <f t="shared" si="0"/>
        <v>460</v>
      </c>
      <c r="C15" s="2">
        <f>IF((B$9-B15)/$B$5&gt;$B$6,$B$6,(B$9-B15)/$B$5)</f>
        <v>147.05882352941177</v>
      </c>
      <c r="D15" s="2">
        <f>IF((B15-B$77)/$B$5&gt;$B$6,$B$6,(B15-B$77)/$B$5)</f>
        <v>898.36389609551304</v>
      </c>
    </row>
    <row r="16" spans="1:4" x14ac:dyDescent="0.35">
      <c r="B16" s="1">
        <f t="shared" si="0"/>
        <v>455</v>
      </c>
      <c r="C16" s="2">
        <f>IF((B$9-B16)/$B$5&gt;$B$6,$B$6,(B$9-B16)/$B$5)</f>
        <v>171.56862745098042</v>
      </c>
      <c r="D16" s="2">
        <f>IF((B16-B$77)/$B$5&gt;$B$6,$B$6,(B16-B$77)/$B$5)</f>
        <v>898.36389609551304</v>
      </c>
    </row>
    <row r="17" spans="2:4" x14ac:dyDescent="0.35">
      <c r="B17" s="1">
        <f t="shared" si="0"/>
        <v>450</v>
      </c>
      <c r="C17" s="2">
        <f>IF((B$9-B17)/$B$5&gt;$B$6,$B$6,(B$9-B17)/$B$5)</f>
        <v>196.07843137254903</v>
      </c>
      <c r="D17" s="2">
        <f>IF((B17-B$77)/$B$5&gt;$B$6,$B$6,(B17-B$77)/$B$5)</f>
        <v>898.36389609551304</v>
      </c>
    </row>
    <row r="18" spans="2:4" x14ac:dyDescent="0.35">
      <c r="B18" s="1">
        <f t="shared" si="0"/>
        <v>445</v>
      </c>
      <c r="C18" s="2">
        <f>IF((B$9-B18)/$B$5&gt;$B$6,$B$6,(B$9-B18)/$B$5)</f>
        <v>220.58823529411765</v>
      </c>
      <c r="D18" s="2">
        <f>IF((B18-B$77)/$B$5&gt;$B$6,$B$6,(B18-B$77)/$B$5)</f>
        <v>898.36389609551304</v>
      </c>
    </row>
    <row r="19" spans="2:4" x14ac:dyDescent="0.35">
      <c r="B19" s="1">
        <f t="shared" si="0"/>
        <v>440</v>
      </c>
      <c r="C19" s="2">
        <f>IF((B$9-B19)/$B$5&gt;$B$6,$B$6,(B$9-B19)/$B$5)</f>
        <v>245.0980392156863</v>
      </c>
      <c r="D19" s="2">
        <f>IF((B19-B$77)/$B$5&gt;$B$6,$B$6,(B19-B$77)/$B$5)</f>
        <v>898.36389609551304</v>
      </c>
    </row>
    <row r="20" spans="2:4" x14ac:dyDescent="0.35">
      <c r="B20" s="1">
        <f t="shared" si="0"/>
        <v>435</v>
      </c>
      <c r="C20" s="2">
        <f>IF((B$9-B20)/$B$5&gt;$B$6,$B$6,(B$9-B20)/$B$5)</f>
        <v>269.60784313725492</v>
      </c>
      <c r="D20" s="2">
        <f>IF((B20-B$77)/$B$5&gt;$B$6,$B$6,(B20-B$77)/$B$5)</f>
        <v>898.36389609551304</v>
      </c>
    </row>
    <row r="21" spans="2:4" x14ac:dyDescent="0.35">
      <c r="B21" s="1">
        <f t="shared" si="0"/>
        <v>430</v>
      </c>
      <c r="C21" s="2">
        <f>IF((B$9-B21)/$B$5&gt;$B$6,$B$6,(B$9-B21)/$B$5)</f>
        <v>294.11764705882354</v>
      </c>
      <c r="D21" s="2">
        <f>IF((B21-B$77)/$B$5&gt;$B$6,$B$6,(B21-B$77)/$B$5)</f>
        <v>898.36389609551304</v>
      </c>
    </row>
    <row r="22" spans="2:4" x14ac:dyDescent="0.35">
      <c r="B22" s="1">
        <f t="shared" si="0"/>
        <v>425</v>
      </c>
      <c r="C22" s="2">
        <f>IF((B$9-B22)/$B$5&gt;$B$6,$B$6,(B$9-B22)/$B$5)</f>
        <v>318.62745098039215</v>
      </c>
      <c r="D22" s="2">
        <f>IF((B22-B$77)/$B$5&gt;$B$6,$B$6,(B22-B$77)/$B$5)</f>
        <v>898.36389609551304</v>
      </c>
    </row>
    <row r="23" spans="2:4" x14ac:dyDescent="0.35">
      <c r="B23" s="1">
        <f t="shared" si="0"/>
        <v>420</v>
      </c>
      <c r="C23" s="2">
        <f>IF((B$9-B23)/$B$5&gt;$B$6,$B$6,(B$9-B23)/$B$5)</f>
        <v>343.13725490196083</v>
      </c>
      <c r="D23" s="2">
        <f>IF((B23-B$77)/$B$5&gt;$B$6,$B$6,(B23-B$77)/$B$5)</f>
        <v>898.36389609551304</v>
      </c>
    </row>
    <row r="24" spans="2:4" x14ac:dyDescent="0.35">
      <c r="B24" s="1">
        <f t="shared" si="0"/>
        <v>415</v>
      </c>
      <c r="C24" s="2">
        <f>IF((B$9-B24)/$B$5&gt;$B$6,$B$6,(B$9-B24)/$B$5)</f>
        <v>367.64705882352945</v>
      </c>
      <c r="D24" s="2">
        <f>IF((B24-B$77)/$B$5&gt;$B$6,$B$6,(B24-B$77)/$B$5)</f>
        <v>898.36389609551304</v>
      </c>
    </row>
    <row r="25" spans="2:4" x14ac:dyDescent="0.35">
      <c r="B25" s="1">
        <f t="shared" si="0"/>
        <v>410</v>
      </c>
      <c r="C25" s="2">
        <f>IF((B$9-B25)/$B$5&gt;$B$6,$B$6,(B$9-B25)/$B$5)</f>
        <v>392.15686274509807</v>
      </c>
      <c r="D25" s="2">
        <f>IF((B25-B$77)/$B$5&gt;$B$6,$B$6,(B25-B$77)/$B$5)</f>
        <v>898.36389609551304</v>
      </c>
    </row>
    <row r="26" spans="2:4" x14ac:dyDescent="0.35">
      <c r="B26" s="1">
        <f t="shared" si="0"/>
        <v>405</v>
      </c>
      <c r="C26" s="2">
        <f>IF((B$9-B26)/$B$5&gt;$B$6,$B$6,(B$9-B26)/$B$5)</f>
        <v>416.66666666666669</v>
      </c>
      <c r="D26" s="2">
        <f>IF((B26-B$77)/$B$5&gt;$B$6,$B$6,(B26-B$77)/$B$5)</f>
        <v>898.36389609551304</v>
      </c>
    </row>
    <row r="27" spans="2:4" x14ac:dyDescent="0.35">
      <c r="B27" s="1">
        <f t="shared" si="0"/>
        <v>400</v>
      </c>
      <c r="C27" s="2">
        <f>IF((B$9-B27)/$B$5&gt;$B$6,$B$6,(B$9-B27)/$B$5)</f>
        <v>441.1764705882353</v>
      </c>
      <c r="D27" s="2">
        <f>IF((B27-B$77)/$B$5&gt;$B$6,$B$6,(B27-B$77)/$B$5)</f>
        <v>898.36389609551304</v>
      </c>
    </row>
    <row r="28" spans="2:4" x14ac:dyDescent="0.35">
      <c r="B28" s="1">
        <f t="shared" si="0"/>
        <v>395</v>
      </c>
      <c r="C28" s="2">
        <f>IF((B$9-B28)/$B$5&gt;$B$6,$B$6,(B$9-B28)/$B$5)</f>
        <v>465.68627450980398</v>
      </c>
      <c r="D28" s="2">
        <f>IF((B28-B$77)/$B$5&gt;$B$6,$B$6,(B28-B$77)/$B$5)</f>
        <v>898.36389609551304</v>
      </c>
    </row>
    <row r="29" spans="2:4" x14ac:dyDescent="0.35">
      <c r="B29" s="1">
        <f t="shared" si="0"/>
        <v>390</v>
      </c>
      <c r="C29" s="2">
        <f>IF((B$9-B29)/$B$5&gt;$B$6,$B$6,(B$9-B29)/$B$5)</f>
        <v>490.1960784313726</v>
      </c>
      <c r="D29" s="2">
        <f>IF((B29-B$77)/$B$5&gt;$B$6,$B$6,(B29-B$77)/$B$5)</f>
        <v>898.36389609551304</v>
      </c>
    </row>
    <row r="30" spans="2:4" x14ac:dyDescent="0.35">
      <c r="B30" s="1">
        <f t="shared" si="0"/>
        <v>385</v>
      </c>
      <c r="C30" s="2">
        <f>IF((B$9-B30)/$B$5&gt;$B$6,$B$6,(B$9-B30)/$B$5)</f>
        <v>514.70588235294122</v>
      </c>
      <c r="D30" s="2">
        <f>IF((B30-B$77)/$B$5&gt;$B$6,$B$6,(B30-B$77)/$B$5)</f>
        <v>898.36389609551304</v>
      </c>
    </row>
    <row r="31" spans="2:4" x14ac:dyDescent="0.35">
      <c r="B31" s="1">
        <f t="shared" si="0"/>
        <v>380</v>
      </c>
      <c r="C31" s="2">
        <f>IF((B$9-B31)/$B$5&gt;$B$6,$B$6,(B$9-B31)/$B$5)</f>
        <v>539.21568627450984</v>
      </c>
      <c r="D31" s="2">
        <f>IF((B31-B$77)/$B$5&gt;$B$6,$B$6,(B31-B$77)/$B$5)</f>
        <v>898.36389609551304</v>
      </c>
    </row>
    <row r="32" spans="2:4" x14ac:dyDescent="0.35">
      <c r="B32" s="1">
        <f t="shared" si="0"/>
        <v>375</v>
      </c>
      <c r="C32" s="2">
        <f>IF((B$9-B32)/$B$5&gt;$B$6,$B$6,(B$9-B32)/$B$5)</f>
        <v>563.72549019607845</v>
      </c>
      <c r="D32" s="2">
        <f>IF((B32-B$77)/$B$5&gt;$B$6,$B$6,(B32-B$77)/$B$5)</f>
        <v>898.36389609551304</v>
      </c>
    </row>
    <row r="33" spans="2:4" x14ac:dyDescent="0.35">
      <c r="B33" s="1">
        <f t="shared" si="0"/>
        <v>370</v>
      </c>
      <c r="C33" s="2">
        <f>IF((B$9-B33)/$B$5&gt;$B$6,$B$6,(B$9-B33)/$B$5)</f>
        <v>588.23529411764707</v>
      </c>
      <c r="D33" s="2">
        <f>IF((B33-B$77)/$B$5&gt;$B$6,$B$6,(B33-B$77)/$B$5)</f>
        <v>898.36389609551304</v>
      </c>
    </row>
    <row r="34" spans="2:4" x14ac:dyDescent="0.35">
      <c r="B34" s="1">
        <f t="shared" si="0"/>
        <v>365</v>
      </c>
      <c r="C34" s="2">
        <f>IF((B$9-B34)/$B$5&gt;$B$6,$B$6,(B$9-B34)/$B$5)</f>
        <v>612.74509803921569</v>
      </c>
      <c r="D34" s="2">
        <f>IF((B34-B$77)/$B$5&gt;$B$6,$B$6,(B34-B$77)/$B$5)</f>
        <v>898.36389609551304</v>
      </c>
    </row>
    <row r="35" spans="2:4" x14ac:dyDescent="0.35">
      <c r="B35" s="1">
        <f t="shared" si="0"/>
        <v>360</v>
      </c>
      <c r="C35" s="2">
        <f>IF((B$9-B35)/$B$5&gt;$B$6,$B$6,(B$9-B35)/$B$5)</f>
        <v>637.25490196078431</v>
      </c>
      <c r="D35" s="2">
        <f>IF((B35-B$77)/$B$5&gt;$B$6,$B$6,(B35-B$77)/$B$5)</f>
        <v>898.36389609551304</v>
      </c>
    </row>
    <row r="36" spans="2:4" x14ac:dyDescent="0.35">
      <c r="B36" s="1">
        <f t="shared" si="0"/>
        <v>355</v>
      </c>
      <c r="C36" s="2">
        <f>IF((B$9-B36)/$B$5&gt;$B$6,$B$6,(B$9-B36)/$B$5)</f>
        <v>661.76470588235293</v>
      </c>
      <c r="D36" s="2">
        <f>IF((B36-B$77)/$B$5&gt;$B$6,$B$6,(B36-B$77)/$B$5)</f>
        <v>898.36389609551304</v>
      </c>
    </row>
    <row r="37" spans="2:4" x14ac:dyDescent="0.35">
      <c r="B37" s="1">
        <f t="shared" si="0"/>
        <v>350</v>
      </c>
      <c r="C37" s="2">
        <f>IF((B$9-B37)/$B$5&gt;$B$6,$B$6,(B$9-B37)/$B$5)</f>
        <v>686.27450980392166</v>
      </c>
      <c r="D37" s="2">
        <f>IF((B37-B$77)/$B$5&gt;$B$6,$B$6,(B37-B$77)/$B$5)</f>
        <v>898.36389609551304</v>
      </c>
    </row>
    <row r="38" spans="2:4" x14ac:dyDescent="0.35">
      <c r="B38" s="1">
        <f t="shared" si="0"/>
        <v>345</v>
      </c>
      <c r="C38" s="2">
        <f>IF((B$9-B38)/$B$5&gt;$B$6,$B$6,(B$9-B38)/$B$5)</f>
        <v>710.78431372549028</v>
      </c>
      <c r="D38" s="2">
        <f>IF((B38-B$77)/$B$5&gt;$B$6,$B$6,(B38-B$77)/$B$5)</f>
        <v>898.36389609551304</v>
      </c>
    </row>
    <row r="39" spans="2:4" x14ac:dyDescent="0.35">
      <c r="B39" s="1">
        <f t="shared" si="0"/>
        <v>340</v>
      </c>
      <c r="C39" s="2">
        <f>IF((B$9-B39)/$B$5&gt;$B$6,$B$6,(B$9-B39)/$B$5)</f>
        <v>735.2941176470589</v>
      </c>
      <c r="D39" s="2">
        <f>IF((B39-B$77)/$B$5&gt;$B$6,$B$6,(B39-B$77)/$B$5)</f>
        <v>898.36389609551304</v>
      </c>
    </row>
    <row r="40" spans="2:4" x14ac:dyDescent="0.35">
      <c r="B40" s="1">
        <f t="shared" si="0"/>
        <v>335</v>
      </c>
      <c r="C40" s="2">
        <f>IF((B$9-B40)/$B$5&gt;$B$6,$B$6,(B$9-B40)/$B$5)</f>
        <v>759.80392156862752</v>
      </c>
      <c r="D40" s="2">
        <f>IF((B40-B$77)/$B$5&gt;$B$6,$B$6,(B40-B$77)/$B$5)</f>
        <v>898.36389609551304</v>
      </c>
    </row>
    <row r="41" spans="2:4" x14ac:dyDescent="0.35">
      <c r="B41" s="1">
        <f t="shared" si="0"/>
        <v>330</v>
      </c>
      <c r="C41" s="2">
        <f>IF((B$9-B41)/$B$5&gt;$B$6,$B$6,(B$9-B41)/$B$5)</f>
        <v>784.31372549019613</v>
      </c>
      <c r="D41" s="2">
        <f>IF((B41-B$77)/$B$5&gt;$B$6,$B$6,(B41-B$77)/$B$5)</f>
        <v>882.35294117647061</v>
      </c>
    </row>
    <row r="42" spans="2:4" x14ac:dyDescent="0.35">
      <c r="B42" s="1">
        <f t="shared" si="0"/>
        <v>325</v>
      </c>
      <c r="C42" s="2">
        <f>IF((B$9-B42)/$B$5&gt;$B$6,$B$6,(B$9-B42)/$B$5)</f>
        <v>808.82352941176475</v>
      </c>
      <c r="D42" s="2">
        <f>IF((B42-B$77)/$B$5&gt;$B$6,$B$6,(B42-B$77)/$B$5)</f>
        <v>857.84313725490199</v>
      </c>
    </row>
    <row r="43" spans="2:4" x14ac:dyDescent="0.35">
      <c r="B43" s="1">
        <f t="shared" si="0"/>
        <v>320</v>
      </c>
      <c r="C43" s="2">
        <f>IF((B$9-B43)/$B$5&gt;$B$6,$B$6,(B$9-B43)/$B$5)</f>
        <v>833.33333333333337</v>
      </c>
      <c r="D43" s="2">
        <f>IF((B43-B$77)/$B$5&gt;$B$6,$B$6,(B43-B$77)/$B$5)</f>
        <v>833.33333333333337</v>
      </c>
    </row>
    <row r="44" spans="2:4" x14ac:dyDescent="0.35">
      <c r="B44" s="1">
        <f t="shared" si="0"/>
        <v>315</v>
      </c>
      <c r="C44" s="2">
        <f>IF((B$9-B44)/$B$5&gt;$B$6,$B$6,(B$9-B44)/$B$5)</f>
        <v>857.84313725490199</v>
      </c>
      <c r="D44" s="2">
        <f>IF((B44-B$77)/$B$5&gt;$B$6,$B$6,(B44-B$77)/$B$5)</f>
        <v>808.82352941176475</v>
      </c>
    </row>
    <row r="45" spans="2:4" x14ac:dyDescent="0.35">
      <c r="B45" s="1">
        <f t="shared" si="0"/>
        <v>310</v>
      </c>
      <c r="C45" s="2">
        <f>IF((B$9-B45)/$B$5&gt;$B$6,$B$6,(B$9-B45)/$B$5)</f>
        <v>882.35294117647061</v>
      </c>
      <c r="D45" s="2">
        <f>IF((B45-B$77)/$B$5&gt;$B$6,$B$6,(B45-B$77)/$B$5)</f>
        <v>784.31372549019613</v>
      </c>
    </row>
    <row r="46" spans="2:4" x14ac:dyDescent="0.35">
      <c r="B46" s="1">
        <f t="shared" si="0"/>
        <v>305</v>
      </c>
      <c r="C46" s="2">
        <f>IF((B$9-B46)/$B$5&gt;$B$6,$B$6,(B$9-B46)/$B$5)</f>
        <v>898.36389609551304</v>
      </c>
      <c r="D46" s="2">
        <f>IF((B46-B$77)/$B$5&gt;$B$6,$B$6,(B46-B$77)/$B$5)</f>
        <v>759.80392156862752</v>
      </c>
    </row>
    <row r="47" spans="2:4" x14ac:dyDescent="0.35">
      <c r="B47" s="1">
        <f t="shared" si="0"/>
        <v>300</v>
      </c>
      <c r="C47" s="2">
        <f>IF((B$9-B47)/$B$5&gt;$B$6,$B$6,(B$9-B47)/$B$5)</f>
        <v>898.36389609551304</v>
      </c>
      <c r="D47" s="2">
        <f>IF((B47-B$77)/$B$5&gt;$B$6,$B$6,(B47-B$77)/$B$5)</f>
        <v>735.2941176470589</v>
      </c>
    </row>
    <row r="48" spans="2:4" x14ac:dyDescent="0.35">
      <c r="B48" s="1">
        <f t="shared" si="0"/>
        <v>295</v>
      </c>
      <c r="C48" s="2">
        <f>IF((B$9-B48)/$B$5&gt;$B$6,$B$6,(B$9-B48)/$B$5)</f>
        <v>898.36389609551304</v>
      </c>
      <c r="D48" s="2">
        <f>IF((B48-B$77)/$B$5&gt;$B$6,$B$6,(B48-B$77)/$B$5)</f>
        <v>710.78431372549028</v>
      </c>
    </row>
    <row r="49" spans="2:4" x14ac:dyDescent="0.35">
      <c r="B49" s="1">
        <f t="shared" si="0"/>
        <v>290</v>
      </c>
      <c r="C49" s="2">
        <f>IF((B$9-B49)/$B$5&gt;$B$6,$B$6,(B$9-B49)/$B$5)</f>
        <v>898.36389609551304</v>
      </c>
      <c r="D49" s="2">
        <f>IF((B49-B$77)/$B$5&gt;$B$6,$B$6,(B49-B$77)/$B$5)</f>
        <v>686.27450980392166</v>
      </c>
    </row>
    <row r="50" spans="2:4" x14ac:dyDescent="0.35">
      <c r="B50" s="1">
        <f t="shared" si="0"/>
        <v>285</v>
      </c>
      <c r="C50" s="2">
        <f>IF((B$9-B50)/$B$5&gt;$B$6,$B$6,(B$9-B50)/$B$5)</f>
        <v>898.36389609551304</v>
      </c>
      <c r="D50" s="2">
        <f>IF((B50-B$77)/$B$5&gt;$B$6,$B$6,(B50-B$77)/$B$5)</f>
        <v>661.76470588235293</v>
      </c>
    </row>
    <row r="51" spans="2:4" x14ac:dyDescent="0.35">
      <c r="B51" s="1">
        <f t="shared" si="0"/>
        <v>280</v>
      </c>
      <c r="C51" s="2">
        <f>IF((B$9-B51)/$B$5&gt;$B$6,$B$6,(B$9-B51)/$B$5)</f>
        <v>898.36389609551304</v>
      </c>
      <c r="D51" s="2">
        <f>IF((B51-B$77)/$B$5&gt;$B$6,$B$6,(B51-B$77)/$B$5)</f>
        <v>637.25490196078431</v>
      </c>
    </row>
    <row r="52" spans="2:4" x14ac:dyDescent="0.35">
      <c r="B52" s="1">
        <f t="shared" si="0"/>
        <v>275</v>
      </c>
      <c r="C52" s="2">
        <f>IF((B$9-B52)/$B$5&gt;$B$6,$B$6,(B$9-B52)/$B$5)</f>
        <v>898.36389609551304</v>
      </c>
      <c r="D52" s="2">
        <f>IF((B52-B$77)/$B$5&gt;$B$6,$B$6,(B52-B$77)/$B$5)</f>
        <v>612.74509803921569</v>
      </c>
    </row>
    <row r="53" spans="2:4" x14ac:dyDescent="0.35">
      <c r="B53" s="1">
        <f t="shared" si="0"/>
        <v>270</v>
      </c>
      <c r="C53" s="2">
        <f>IF((B$9-B53)/$B$5&gt;$B$6,$B$6,(B$9-B53)/$B$5)</f>
        <v>898.36389609551304</v>
      </c>
      <c r="D53" s="2">
        <f>IF((B53-B$77)/$B$5&gt;$B$6,$B$6,(B53-B$77)/$B$5)</f>
        <v>588.23529411764707</v>
      </c>
    </row>
    <row r="54" spans="2:4" x14ac:dyDescent="0.35">
      <c r="B54" s="1">
        <f t="shared" si="0"/>
        <v>265</v>
      </c>
      <c r="C54" s="2">
        <f>IF((B$9-B54)/$B$5&gt;$B$6,$B$6,(B$9-B54)/$B$5)</f>
        <v>898.36389609551304</v>
      </c>
      <c r="D54" s="2">
        <f>IF((B54-B$77)/$B$5&gt;$B$6,$B$6,(B54-B$77)/$B$5)</f>
        <v>563.72549019607845</v>
      </c>
    </row>
    <row r="55" spans="2:4" x14ac:dyDescent="0.35">
      <c r="B55" s="1">
        <f t="shared" si="0"/>
        <v>260</v>
      </c>
      <c r="C55" s="2">
        <f>IF((B$9-B55)/$B$5&gt;$B$6,$B$6,(B$9-B55)/$B$5)</f>
        <v>898.36389609551304</v>
      </c>
      <c r="D55" s="2">
        <f>IF((B55-B$77)/$B$5&gt;$B$6,$B$6,(B55-B$77)/$B$5)</f>
        <v>539.21568627450984</v>
      </c>
    </row>
    <row r="56" spans="2:4" x14ac:dyDescent="0.35">
      <c r="B56" s="1">
        <f>B55-5</f>
        <v>255</v>
      </c>
      <c r="C56" s="2">
        <f>IF((B$9-B56)/$B$5&gt;$B$6,$B$6,(B$9-B56)/$B$5)</f>
        <v>898.36389609551304</v>
      </c>
      <c r="D56" s="2">
        <f>IF((B56-B$77)/$B$5&gt;$B$6,$B$6,(B56-B$77)/$B$5)</f>
        <v>514.70588235294122</v>
      </c>
    </row>
    <row r="57" spans="2:4" x14ac:dyDescent="0.35">
      <c r="B57" s="1">
        <f t="shared" si="0"/>
        <v>250</v>
      </c>
      <c r="C57" s="2">
        <f>IF((B$9-B57)/$B$5&gt;$B$6,$B$6,(B$9-B57)/$B$5)</f>
        <v>898.36389609551304</v>
      </c>
      <c r="D57" s="2">
        <f>IF((B57-B$77)/$B$5&gt;$B$6,$B$6,(B57-B$77)/$B$5)</f>
        <v>490.1960784313726</v>
      </c>
    </row>
    <row r="58" spans="2:4" x14ac:dyDescent="0.35">
      <c r="B58" s="1">
        <f t="shared" si="0"/>
        <v>245</v>
      </c>
      <c r="C58" s="2">
        <f>IF((B$9-B58)/$B$5&gt;$B$6,$B$6,(B$9-B58)/$B$5)</f>
        <v>898.36389609551304</v>
      </c>
      <c r="D58" s="2">
        <f>IF((B58-B$77)/$B$5&gt;$B$6,$B$6,(B58-B$77)/$B$5)</f>
        <v>465.68627450980398</v>
      </c>
    </row>
    <row r="59" spans="2:4" x14ac:dyDescent="0.35">
      <c r="B59" s="1">
        <f t="shared" si="0"/>
        <v>240</v>
      </c>
      <c r="C59" s="2">
        <f>IF((B$9-B59)/$B$5&gt;$B$6,$B$6,(B$9-B59)/$B$5)</f>
        <v>898.36389609551304</v>
      </c>
      <c r="D59" s="2">
        <f>IF((B59-B$77)/$B$5&gt;$B$6,$B$6,(B59-B$77)/$B$5)</f>
        <v>441.1764705882353</v>
      </c>
    </row>
    <row r="60" spans="2:4" x14ac:dyDescent="0.35">
      <c r="B60" s="1">
        <f t="shared" si="0"/>
        <v>235</v>
      </c>
      <c r="C60" s="2">
        <f>IF((B$9-B60)/$B$5&gt;$B$6,$B$6,(B$9-B60)/$B$5)</f>
        <v>898.36389609551304</v>
      </c>
      <c r="D60" s="2">
        <f>IF((B60-B$77)/$B$5&gt;$B$6,$B$6,(B60-B$77)/$B$5)</f>
        <v>416.66666666666669</v>
      </c>
    </row>
    <row r="61" spans="2:4" x14ac:dyDescent="0.35">
      <c r="B61" s="1">
        <f t="shared" si="0"/>
        <v>230</v>
      </c>
      <c r="C61" s="2">
        <f>IF((B$9-B61)/$B$5&gt;$B$6,$B$6,(B$9-B61)/$B$5)</f>
        <v>898.36389609551304</v>
      </c>
      <c r="D61" s="2">
        <f>IF((B61-B$77)/$B$5&gt;$B$6,$B$6,(B61-B$77)/$B$5)</f>
        <v>392.15686274509807</v>
      </c>
    </row>
    <row r="62" spans="2:4" x14ac:dyDescent="0.35">
      <c r="B62" s="1">
        <f t="shared" si="0"/>
        <v>225</v>
      </c>
      <c r="C62" s="2">
        <f>IF((B$9-B62)/$B$5&gt;$B$6,$B$6,(B$9-B62)/$B$5)</f>
        <v>898.36389609551304</v>
      </c>
      <c r="D62" s="2">
        <f>IF((B62-B$77)/$B$5&gt;$B$6,$B$6,(B62-B$77)/$B$5)</f>
        <v>367.64705882352945</v>
      </c>
    </row>
    <row r="63" spans="2:4" x14ac:dyDescent="0.35">
      <c r="B63" s="1">
        <f t="shared" si="0"/>
        <v>220</v>
      </c>
      <c r="C63" s="2">
        <f>IF((B$9-B63)/$B$5&gt;$B$6,$B$6,(B$9-B63)/$B$5)</f>
        <v>898.36389609551304</v>
      </c>
      <c r="D63" s="2">
        <f>IF((B63-B$77)/$B$5&gt;$B$6,$B$6,(B63-B$77)/$B$5)</f>
        <v>343.13725490196083</v>
      </c>
    </row>
    <row r="64" spans="2:4" x14ac:dyDescent="0.35">
      <c r="B64" s="1">
        <f>B63-5</f>
        <v>215</v>
      </c>
      <c r="C64" s="2">
        <f>IF((B$9-B64)/$B$5&gt;$B$6,$B$6,(B$9-B64)/$B$5)</f>
        <v>898.36389609551304</v>
      </c>
      <c r="D64" s="2">
        <f>IF((B64-B$77)/$B$5&gt;$B$6,$B$6,(B64-B$77)/$B$5)</f>
        <v>318.62745098039215</v>
      </c>
    </row>
    <row r="65" spans="2:4" x14ac:dyDescent="0.35">
      <c r="B65" s="1">
        <f t="shared" si="0"/>
        <v>210</v>
      </c>
      <c r="C65" s="2">
        <f>IF((B$9-B65)/$B$5&gt;$B$6,$B$6,(B$9-B65)/$B$5)</f>
        <v>898.36389609551304</v>
      </c>
      <c r="D65" s="2">
        <f>IF((B65-B$77)/$B$5&gt;$B$6,$B$6,(B65-B$77)/$B$5)</f>
        <v>294.11764705882354</v>
      </c>
    </row>
    <row r="66" spans="2:4" x14ac:dyDescent="0.35">
      <c r="B66" s="1">
        <f t="shared" si="0"/>
        <v>205</v>
      </c>
      <c r="C66" s="2">
        <f>IF((B$9-B66)/$B$5&gt;$B$6,$B$6,(B$9-B66)/$B$5)</f>
        <v>898.36389609551304</v>
      </c>
      <c r="D66" s="2">
        <f>IF((B66-B$77)/$B$5&gt;$B$6,$B$6,(B66-B$77)/$B$5)</f>
        <v>269.60784313725492</v>
      </c>
    </row>
    <row r="67" spans="2:4" x14ac:dyDescent="0.35">
      <c r="B67" s="1">
        <f t="shared" si="0"/>
        <v>200</v>
      </c>
      <c r="C67" s="2">
        <f>IF((B$9-B67)/$B$5&gt;$B$6,$B$6,(B$9-B67)/$B$5)</f>
        <v>898.36389609551304</v>
      </c>
      <c r="D67" s="2">
        <f>IF((B67-B$77)/$B$5&gt;$B$6,$B$6,(B67-B$77)/$B$5)</f>
        <v>245.0980392156863</v>
      </c>
    </row>
    <row r="68" spans="2:4" x14ac:dyDescent="0.35">
      <c r="B68" s="1">
        <f t="shared" si="0"/>
        <v>195</v>
      </c>
      <c r="C68" s="2">
        <f>IF((B$9-B68)/$B$5&gt;$B$6,$B$6,(B$9-B68)/$B$5)</f>
        <v>898.36389609551304</v>
      </c>
      <c r="D68" s="2">
        <f>IF((B68-B$77)/$B$5&gt;$B$6,$B$6,(B68-B$77)/$B$5)</f>
        <v>220.58823529411765</v>
      </c>
    </row>
    <row r="69" spans="2:4" x14ac:dyDescent="0.35">
      <c r="B69" s="1">
        <f t="shared" si="0"/>
        <v>190</v>
      </c>
      <c r="C69" s="2">
        <f>IF((B$9-B69)/$B$5&gt;$B$6,$B$6,(B$9-B69)/$B$5)</f>
        <v>898.36389609551304</v>
      </c>
      <c r="D69" s="2">
        <f>IF((B69-B$77)/$B$5&gt;$B$6,$B$6,(B69-B$77)/$B$5)</f>
        <v>196.07843137254903</v>
      </c>
    </row>
    <row r="70" spans="2:4" x14ac:dyDescent="0.35">
      <c r="B70" s="1">
        <f>B69-5</f>
        <v>185</v>
      </c>
      <c r="C70" s="2">
        <f>IF((B$9-B70)/$B$5&gt;$B$6,$B$6,(B$9-B70)/$B$5)</f>
        <v>898.36389609551304</v>
      </c>
      <c r="D70" s="2">
        <f>IF((B70-B$77)/$B$5&gt;$B$6,$B$6,(B70-B$77)/$B$5)</f>
        <v>171.56862745098042</v>
      </c>
    </row>
    <row r="71" spans="2:4" x14ac:dyDescent="0.35">
      <c r="B71" s="1">
        <f t="shared" si="0"/>
        <v>180</v>
      </c>
      <c r="C71" s="2">
        <f>IF((B$9-B71)/$B$5&gt;$B$6,$B$6,(B$9-B71)/$B$5)</f>
        <v>898.36389609551304</v>
      </c>
      <c r="D71" s="2">
        <f>IF((B71-B$77)/$B$5&gt;$B$6,$B$6,(B71-B$77)/$B$5)</f>
        <v>147.05882352941177</v>
      </c>
    </row>
    <row r="72" spans="2:4" x14ac:dyDescent="0.35">
      <c r="B72" s="1">
        <f t="shared" si="0"/>
        <v>175</v>
      </c>
      <c r="C72" s="2">
        <f>IF((B$9-B72)/$B$5&gt;$B$6,$B$6,(B$9-B72)/$B$5)</f>
        <v>898.36389609551304</v>
      </c>
      <c r="D72" s="2">
        <f>IF((B72-B$77)/$B$5&gt;$B$6,$B$6,(B72-B$77)/$B$5)</f>
        <v>122.54901960784315</v>
      </c>
    </row>
    <row r="73" spans="2:4" x14ac:dyDescent="0.35">
      <c r="B73" s="1">
        <f t="shared" si="0"/>
        <v>170</v>
      </c>
      <c r="C73" s="2">
        <f>IF((B$9-B73)/$B$5&gt;$B$6,$B$6,(B$9-B73)/$B$5)</f>
        <v>898.36389609551304</v>
      </c>
      <c r="D73" s="2">
        <f>IF((B73-B$77)/$B$5&gt;$B$6,$B$6,(B73-B$77)/$B$5)</f>
        <v>98.039215686274517</v>
      </c>
    </row>
    <row r="74" spans="2:4" x14ac:dyDescent="0.35">
      <c r="B74" s="1">
        <f t="shared" si="0"/>
        <v>165</v>
      </c>
      <c r="C74" s="2">
        <f>IF((B$9-B74)/$B$5&gt;$B$6,$B$6,(B$9-B74)/$B$5)</f>
        <v>898.36389609551304</v>
      </c>
      <c r="D74" s="2">
        <f>IF((B74-B$77)/$B$5&gt;$B$6,$B$6,(B74-B$77)/$B$5)</f>
        <v>73.529411764705884</v>
      </c>
    </row>
    <row r="75" spans="2:4" x14ac:dyDescent="0.35">
      <c r="B75" s="1">
        <f t="shared" ref="B75:B77" si="1">B74-5</f>
        <v>160</v>
      </c>
      <c r="C75" s="2">
        <f>IF((B$9-B75)/$B$5&gt;$B$6,$B$6,(B$9-B75)/$B$5)</f>
        <v>898.36389609551304</v>
      </c>
      <c r="D75" s="2">
        <f>IF((B75-B$77)/$B$5&gt;$B$6,$B$6,(B75-B$77)/$B$5)</f>
        <v>49.019607843137258</v>
      </c>
    </row>
    <row r="76" spans="2:4" x14ac:dyDescent="0.35">
      <c r="B76" s="1">
        <f t="shared" si="1"/>
        <v>155</v>
      </c>
      <c r="C76" s="2">
        <f>IF((B$9-B76)/$B$5&gt;$B$6,$B$6,(B$9-B76)/$B$5)</f>
        <v>898.36389609551304</v>
      </c>
      <c r="D76" s="2">
        <f>IF((B76-B$77)/$B$5&gt;$B$6,$B$6,(B76-B$77)/$B$5)</f>
        <v>24.509803921568629</v>
      </c>
    </row>
    <row r="77" spans="2:4" x14ac:dyDescent="0.35">
      <c r="B77" s="1">
        <f t="shared" si="1"/>
        <v>150</v>
      </c>
      <c r="C77" s="2">
        <f>IF((B$9-B77)/$B$5&gt;$B$6,$B$6,(B$9-B77)/$B$5)</f>
        <v>898.36389609551304</v>
      </c>
      <c r="D77" s="2">
        <f>IF((B77-B$77)/$B$5&gt;$B$6,$B$6,(B77-B$77)/$B$5)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Jossent</dc:creator>
  <cp:lastModifiedBy>Jérôme Jossent</cp:lastModifiedBy>
  <dcterms:created xsi:type="dcterms:W3CDTF">2022-07-29T20:07:02Z</dcterms:created>
  <dcterms:modified xsi:type="dcterms:W3CDTF">2022-07-29T21:28:57Z</dcterms:modified>
</cp:coreProperties>
</file>