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260" windowWidth="19140" windowHeight="8400" firstSheet="2" activeTab="5"/>
  </bookViews>
  <sheets>
    <sheet name="TOPK" sheetId="1" r:id="rId1"/>
    <sheet name="Result1" sheetId="2" r:id="rId2"/>
    <sheet name="Result2" sheetId="3" r:id="rId3"/>
    <sheet name="Result3" sheetId="4" r:id="rId4"/>
    <sheet name="Result4" sheetId="5" r:id="rId5"/>
    <sheet name="SOCIAL ACTIVENESS" sheetId="6" r:id="rId6"/>
    <sheet name="Result 1" sheetId="7" r:id="rId7"/>
    <sheet name="Result 2" sheetId="9" r:id="rId8"/>
    <sheet name="Result 3" sheetId="8" r:id="rId9"/>
    <sheet name="Result 4" sheetId="10" r:id="rId10"/>
  </sheets>
  <calcPr calcId="145621"/>
</workbook>
</file>

<file path=xl/calcChain.xml><?xml version="1.0" encoding="utf-8"?>
<calcChain xmlns="http://schemas.openxmlformats.org/spreadsheetml/2006/main">
  <c r="E7" i="10" l="1"/>
  <c r="C17" i="10" s="1"/>
  <c r="C18" i="10"/>
  <c r="C14" i="10"/>
  <c r="C13" i="10"/>
  <c r="C12" i="10"/>
  <c r="E6" i="10"/>
  <c r="C14" i="9"/>
  <c r="C13" i="9"/>
  <c r="C19" i="8"/>
  <c r="C20" i="8"/>
  <c r="D8" i="8"/>
  <c r="C15" i="8"/>
  <c r="C14" i="8"/>
  <c r="C13" i="8"/>
  <c r="D13" i="8"/>
  <c r="D4" i="8"/>
  <c r="C16" i="8" s="1"/>
  <c r="D16" i="8" s="1"/>
  <c r="D1" i="8"/>
  <c r="G5" i="7"/>
  <c r="G4" i="7"/>
  <c r="G3" i="7"/>
  <c r="G9" i="7"/>
  <c r="G8" i="7"/>
  <c r="G7" i="7"/>
  <c r="C2" i="4" l="1"/>
</calcChain>
</file>

<file path=xl/sharedStrings.xml><?xml version="1.0" encoding="utf-8"?>
<sst xmlns="http://schemas.openxmlformats.org/spreadsheetml/2006/main" count="219" uniqueCount="109">
  <si>
    <t>TEST CASES</t>
  </si>
  <si>
    <t>S/N</t>
  </si>
  <si>
    <t>Functionality (as per requirements document)</t>
  </si>
  <si>
    <t>Description</t>
  </si>
  <si>
    <t>Test Inputs</t>
  </si>
  <si>
    <t>Test Procedure</t>
  </si>
  <si>
    <t>Expected Results</t>
  </si>
  <si>
    <t>Actual Results</t>
  </si>
  <si>
    <t>Pass/Fail</t>
  </si>
  <si>
    <t>"invalid k"</t>
  </si>
  <si>
    <t>select k as 13 from input form.</t>
  </si>
  <si>
    <t>no errors</t>
  </si>
  <si>
    <t>sends in an empty k field</t>
  </si>
  <si>
    <t>"invalid startdate"</t>
  </si>
  <si>
    <t>"invalid enddate"</t>
  </si>
  <si>
    <t>start date : 07/04/2015
end date: 06/04/2015</t>
  </si>
  <si>
    <t>end date must be after start date</t>
  </si>
  <si>
    <t>david.lam.2015@economics.smu.edu.sg</t>
  </si>
  <si>
    <t>asdf0665</t>
  </si>
  <si>
    <t>Date 6April-8April</t>
  </si>
  <si>
    <t>Testing if Top-k most used apps (given a school) displays the correct output (including testing if the rank is display correctly if there is a tie)</t>
  </si>
  <si>
    <t>Testing if Top-k students with most app usage (given an app category)</t>
  </si>
  <si>
    <t>Testing if Top-k schools with most app usage (given an app category)</t>
  </si>
  <si>
    <t>k=3, startdate 6 April, end date 6 April, category = social</t>
  </si>
  <si>
    <t>Use TOPK-TEST.zip</t>
  </si>
  <si>
    <t>Check for k's validation</t>
  </si>
  <si>
    <t>Check for empty k field</t>
  </si>
  <si>
    <t>Check of valid start date</t>
  </si>
  <si>
    <t>Check for valid end date</t>
  </si>
  <si>
    <t>Check for valid start date before end date</t>
  </si>
  <si>
    <t>Nothing is displayed</t>
  </si>
  <si>
    <t>k=5, startdate 6 April, end date 8 April, school = soscs</t>
  </si>
  <si>
    <t>2 Results, Rank 1 TouchWizHome and Rank 2 Taxi Booking is displayed</t>
  </si>
  <si>
    <t>Blank Page</t>
  </si>
  <si>
    <t>Fail</t>
  </si>
  <si>
    <t>Pass</t>
  </si>
  <si>
    <t>User is informed that "valid must be less than or equals to 10"</t>
  </si>
  <si>
    <t>sets start date as 4-12-0001</t>
  </si>
  <si>
    <t>sets end date as 3-12-0001</t>
  </si>
  <si>
    <t>No such validation yet</t>
  </si>
  <si>
    <t>Top-k App Usage Report (Testing Validation)</t>
  </si>
  <si>
    <t>Top-k App Usage Report(Testing Validation)</t>
  </si>
  <si>
    <t>Top-k App Usage Report(Testing Logic)</t>
  </si>
  <si>
    <t>3 results. Rank 1 david lam, Rank 2 Kimberly GUO, rank 3 Sherman Yip (See Result 2 Tab)</t>
  </si>
  <si>
    <t>3 Results . Rank 1 Econs, Rank 2 socsi, Rank 3 SIS (See Result 3 Tab)</t>
  </si>
  <si>
    <t>2 Results, Rank 1 Whatsapp, Rank 2 Taxi Booking, Rank 3 would be Touch Wiz Home, KeyguardTestActivity,SystemUI,redditisfun (See Result 1 Tab)</t>
  </si>
  <si>
    <t>RANK</t>
  </si>
  <si>
    <t>APP</t>
  </si>
  <si>
    <t>USAGE(IN SEC)</t>
  </si>
  <si>
    <t>WHATSAPP</t>
  </si>
  <si>
    <t>TAXI BOOKING</t>
  </si>
  <si>
    <t>TouchWiz, Keyguard,redditisfun</t>
  </si>
  <si>
    <t>USERNAME</t>
  </si>
  <si>
    <t>MACADD</t>
  </si>
  <si>
    <t>USAGE (IN SEC)</t>
  </si>
  <si>
    <t>david lam</t>
  </si>
  <si>
    <t>f56f2eab18fc368aa0a2a28f68a8190f508dcd1a</t>
  </si>
  <si>
    <t>Kimberly GUO</t>
  </si>
  <si>
    <t>dcb01fd5c95350df9b35f95de22ca23b18b2176d</t>
  </si>
  <si>
    <t>Sherman Yip</t>
  </si>
  <si>
    <t>6ed160d294a15b90da8d18f8bb93e93188461009</t>
  </si>
  <si>
    <t>SCHOOL</t>
  </si>
  <si>
    <t>Econs</t>
  </si>
  <si>
    <t>Socsi</t>
  </si>
  <si>
    <t>SIS</t>
  </si>
  <si>
    <t>Testing if Top-k most used apps (given a school) displays the correct output. Testing if the last usage before midnight is correctly accounted for.</t>
  </si>
  <si>
    <t>k=1, startdate 9April, end date 9April, school = econs</t>
  </si>
  <si>
    <t>1 Result. Rank 1, Whatsapp,5 Seconds (See Result 4 Tab)</t>
  </si>
  <si>
    <t>Social Activeness Report (Testing Validation)</t>
  </si>
  <si>
    <t>Social Activeness Report (Testing Logic - Individual Social App)</t>
  </si>
  <si>
    <t>Social Activeness Report (Testing Logic - Group)</t>
  </si>
  <si>
    <t>start date : 06/04/2015
end date: 06/04/2015</t>
  </si>
  <si>
    <t>Date 6April</t>
  </si>
  <si>
    <t>SOCIAL_ACT1.ZIP</t>
  </si>
  <si>
    <t>SOCIAL_ACT2.ZIP</t>
  </si>
  <si>
    <t>Only Social Category of app is considered</t>
  </si>
  <si>
    <t>Check if only 5mins and above records are counted into the total social app usage duration, accounts for the changing of period</t>
  </si>
  <si>
    <t>Account for 12 midnight records</t>
  </si>
  <si>
    <t>Total social app usage duration</t>
  </si>
  <si>
    <t>Z</t>
  </si>
  <si>
    <t>Individual app usages</t>
  </si>
  <si>
    <t>Y/Z</t>
  </si>
  <si>
    <t>X/Z</t>
  </si>
  <si>
    <t>Total time spent in sis</t>
  </si>
  <si>
    <t>A</t>
  </si>
  <si>
    <t>group percent</t>
  </si>
  <si>
    <t>B = B/A</t>
  </si>
  <si>
    <t>solo percent</t>
  </si>
  <si>
    <t>C = C/A</t>
  </si>
  <si>
    <t>Calculations</t>
  </si>
  <si>
    <t>In Numbers</t>
  </si>
  <si>
    <t>Result (IN SECONDS)</t>
  </si>
  <si>
    <t>Whatsapp</t>
  </si>
  <si>
    <t>App Id</t>
  </si>
  <si>
    <t>å¯¹é¢</t>
  </si>
  <si>
    <t>9GAG CHAT</t>
  </si>
  <si>
    <t>SOCIAL_ACT3.ZIP</t>
  </si>
  <si>
    <t>59 second</t>
  </si>
  <si>
    <t>See Result 3 (Orange table)</t>
  </si>
  <si>
    <t>See Result 1(Orange table)</t>
  </si>
  <si>
    <t>5 is not social</t>
  </si>
  <si>
    <t>the 10 Is for the last record, now the last record become not social</t>
  </si>
  <si>
    <t xml:space="preserve"> *NOTE* THIS INCLUDE THE ONE THAT IS NOT SOCIAL</t>
  </si>
  <si>
    <t>See Result 2 (Orange table)</t>
  </si>
  <si>
    <t>UI</t>
  </si>
  <si>
    <t>SOCIAL_ACT4.ZIP</t>
  </si>
  <si>
    <t>See Result 4(Orange table)</t>
  </si>
  <si>
    <t xml:space="preserve"> +3MINS</t>
  </si>
  <si>
    <t>Check if location before midnight is correctly accounted for and does it work for 12 midnight for 2 people using the location at one time 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</si>
</sst>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3" fillId="0" borderId="0" applyNumberFormat="0" applyFill="0" applyBorder="0" applyAlignment="0" applyProtection="0"/>
    <xf numFmtId="9" fontId="5" fillId="0" borderId="0" applyFont="0" applyFill="0" applyBorder="0" applyAlignment="0" applyProtection="0"/>
  </cellStyleXfs>
  <cellXfs count="43">
    <xf numFmtId="0" fontId="0" fillId="0" borderId="0" xfId="0"/>
    <xf numFmtId="0" fontId="0" fillId="0" borderId="0" xfId="0" applyAlignment="1">
      <alignment horizontal="center" wrapText="1"/>
    </xf>
    <xf numFmtId="0" fontId="3" fillId="0" borderId="0" xfId="2"/>
    <xf numFmtId="0" fontId="0" fillId="0" borderId="0" xfId="0" applyAlignment="1">
      <alignment wrapText="1"/>
    </xf>
    <xf numFmtId="0" fontId="1" fillId="0" borderId="1" xfId="1" applyBorder="1" applyAlignment="1">
      <alignment horizontal="center" vertical="center" wrapText="1"/>
    </xf>
    <xf numFmtId="0" fontId="4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2" fillId="0" borderId="2" xfId="1" applyFont="1" applyBorder="1" applyAlignment="1">
      <alignment horizontal="center" wrapText="1"/>
    </xf>
    <xf numFmtId="0" fontId="2" fillId="0" borderId="3" xfId="1" applyFont="1" applyBorder="1" applyAlignment="1">
      <alignment horizontal="center" wrapText="1"/>
    </xf>
    <xf numFmtId="0" fontId="2" fillId="0" borderId="4" xfId="1" applyFont="1" applyBorder="1" applyAlignment="1">
      <alignment horizontal="center" wrapText="1"/>
    </xf>
    <xf numFmtId="0" fontId="6" fillId="0" borderId="0" xfId="0" applyFont="1"/>
    <xf numFmtId="1" fontId="6" fillId="0" borderId="0" xfId="0" applyNumberFormat="1" applyFont="1"/>
    <xf numFmtId="9" fontId="0" fillId="0" borderId="0" xfId="3" applyFont="1"/>
    <xf numFmtId="0" fontId="6" fillId="0" borderId="0" xfId="0" applyFont="1" applyAlignment="1">
      <alignment horizontal="center" wrapText="1"/>
    </xf>
    <xf numFmtId="0" fontId="0" fillId="2" borderId="0" xfId="0" applyFill="1"/>
    <xf numFmtId="0" fontId="0" fillId="2" borderId="0" xfId="0" applyFill="1" applyBorder="1"/>
    <xf numFmtId="0" fontId="0" fillId="3" borderId="7" xfId="0" applyFill="1" applyBorder="1"/>
    <xf numFmtId="0" fontId="0" fillId="3" borderId="8" xfId="0" applyFill="1" applyBorder="1"/>
    <xf numFmtId="9" fontId="0" fillId="3" borderId="9" xfId="3" applyFont="1" applyFill="1" applyBorder="1"/>
    <xf numFmtId="0" fontId="0" fillId="3" borderId="0" xfId="0" applyFill="1" applyBorder="1"/>
    <xf numFmtId="0" fontId="0" fillId="3" borderId="9" xfId="0" applyFill="1" applyBorder="1"/>
    <xf numFmtId="0" fontId="0" fillId="3" borderId="10" xfId="0" applyFill="1" applyBorder="1"/>
    <xf numFmtId="9" fontId="0" fillId="3" borderId="12" xfId="3" applyFont="1" applyFill="1" applyBorder="1"/>
    <xf numFmtId="0" fontId="0" fillId="3" borderId="1" xfId="0" applyFill="1" applyBorder="1" applyAlignment="1">
      <alignment wrapText="1"/>
    </xf>
    <xf numFmtId="0" fontId="6" fillId="3" borderId="1" xfId="0" applyFont="1" applyFill="1" applyBorder="1"/>
    <xf numFmtId="0" fontId="0" fillId="3" borderId="1" xfId="0" applyFill="1" applyBorder="1"/>
    <xf numFmtId="0" fontId="4" fillId="3" borderId="1" xfId="0" applyFont="1" applyFill="1" applyBorder="1"/>
    <xf numFmtId="9" fontId="0" fillId="3" borderId="1" xfId="3" applyFont="1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11" xfId="0" applyFill="1" applyBorder="1"/>
    <xf numFmtId="0" fontId="0" fillId="3" borderId="13" xfId="0" applyFill="1" applyBorder="1"/>
    <xf numFmtId="0" fontId="0" fillId="3" borderId="14" xfId="0" applyFill="1" applyBorder="1"/>
    <xf numFmtId="0" fontId="0" fillId="3" borderId="15" xfId="0" applyFill="1" applyBorder="1"/>
    <xf numFmtId="0" fontId="0" fillId="3" borderId="16" xfId="0" applyFill="1" applyBorder="1"/>
    <xf numFmtId="0" fontId="0" fillId="3" borderId="17" xfId="0" applyFill="1" applyBorder="1"/>
    <xf numFmtId="0" fontId="0" fillId="3" borderId="18" xfId="0" applyFill="1" applyBorder="1"/>
    <xf numFmtId="0" fontId="0" fillId="3" borderId="19" xfId="0" applyFill="1" applyBorder="1"/>
    <xf numFmtId="9" fontId="0" fillId="3" borderId="17" xfId="3" applyFont="1" applyFill="1" applyBorder="1"/>
    <xf numFmtId="1" fontId="0" fillId="0" borderId="0" xfId="0" applyNumberFormat="1"/>
    <xf numFmtId="9" fontId="0" fillId="3" borderId="20" xfId="3" applyFont="1" applyFill="1" applyBorder="1"/>
    <xf numFmtId="9" fontId="0" fillId="3" borderId="9" xfId="0" applyNumberFormat="1" applyFill="1" applyBorder="1"/>
    <xf numFmtId="0" fontId="3" fillId="0" borderId="0" xfId="2" applyAlignment="1">
      <alignment horizontal="center"/>
    </xf>
  </cellXfs>
  <cellStyles count="4">
    <cellStyle name="Hyperlink" xfId="2" builtinId="8"/>
    <cellStyle name="Normal" xfId="0" builtinId="0"/>
    <cellStyle name="Normal 2" xfId="1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david.lam.2015@economics.smu.edu.sg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mailto:david.lam.2015@economics.smu.edu.s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topLeftCell="A5" workbookViewId="0">
      <selection activeCell="C9" sqref="C9"/>
    </sheetView>
  </sheetViews>
  <sheetFormatPr defaultRowHeight="14.5" x14ac:dyDescent="0.35"/>
  <cols>
    <col min="1" max="1" width="4.08984375" bestFit="1" customWidth="1"/>
    <col min="2" max="2" width="38" bestFit="1" customWidth="1"/>
    <col min="3" max="3" width="22.453125" customWidth="1"/>
    <col min="4" max="4" width="34.81640625" bestFit="1" customWidth="1"/>
    <col min="5" max="5" width="22.453125" customWidth="1"/>
    <col min="6" max="6" width="18.6328125" bestFit="1" customWidth="1"/>
    <col min="7" max="7" width="17.6328125" bestFit="1" customWidth="1"/>
  </cols>
  <sheetData>
    <row r="1" spans="1:8" x14ac:dyDescent="0.35">
      <c r="D1" s="2" t="s">
        <v>17</v>
      </c>
      <c r="E1" t="s">
        <v>18</v>
      </c>
      <c r="F1" t="s">
        <v>19</v>
      </c>
    </row>
    <row r="2" spans="1:8" ht="15.5" x14ac:dyDescent="0.35">
      <c r="A2" s="7" t="s">
        <v>0</v>
      </c>
      <c r="B2" s="8"/>
      <c r="C2" s="8"/>
      <c r="D2" s="8"/>
      <c r="E2" s="8"/>
      <c r="F2" s="8"/>
      <c r="G2" s="8"/>
      <c r="H2" s="9"/>
    </row>
    <row r="3" spans="1:8" ht="45.5" customHeight="1" x14ac:dyDescent="0.35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7</v>
      </c>
      <c r="H3" s="4" t="s">
        <v>8</v>
      </c>
    </row>
    <row r="4" spans="1:8" ht="58" x14ac:dyDescent="0.35">
      <c r="A4">
        <v>1</v>
      </c>
      <c r="B4" t="s">
        <v>40</v>
      </c>
      <c r="C4" t="s">
        <v>25</v>
      </c>
      <c r="D4" t="s">
        <v>10</v>
      </c>
      <c r="F4" t="s">
        <v>9</v>
      </c>
      <c r="G4" s="3" t="s">
        <v>36</v>
      </c>
      <c r="H4" t="s">
        <v>35</v>
      </c>
    </row>
    <row r="5" spans="1:8" x14ac:dyDescent="0.35">
      <c r="A5">
        <v>2</v>
      </c>
      <c r="B5" t="s">
        <v>41</v>
      </c>
      <c r="C5" t="s">
        <v>26</v>
      </c>
      <c r="D5" t="s">
        <v>12</v>
      </c>
      <c r="F5" t="s">
        <v>11</v>
      </c>
      <c r="G5" t="s">
        <v>33</v>
      </c>
      <c r="H5" t="s">
        <v>34</v>
      </c>
    </row>
    <row r="6" spans="1:8" ht="52.5" customHeight="1" x14ac:dyDescent="0.35">
      <c r="A6">
        <v>3</v>
      </c>
      <c r="B6" t="s">
        <v>41</v>
      </c>
      <c r="C6" t="s">
        <v>27</v>
      </c>
      <c r="D6" t="s">
        <v>37</v>
      </c>
      <c r="F6" t="s">
        <v>13</v>
      </c>
      <c r="G6" s="3" t="s">
        <v>39</v>
      </c>
      <c r="H6" t="s">
        <v>34</v>
      </c>
    </row>
    <row r="7" spans="1:8" ht="29" x14ac:dyDescent="0.35">
      <c r="A7">
        <v>4</v>
      </c>
      <c r="B7" t="s">
        <v>41</v>
      </c>
      <c r="C7" t="s">
        <v>28</v>
      </c>
      <c r="D7" t="s">
        <v>38</v>
      </c>
      <c r="F7" t="s">
        <v>14</v>
      </c>
      <c r="G7" s="3" t="s">
        <v>39</v>
      </c>
      <c r="H7" t="s">
        <v>34</v>
      </c>
    </row>
    <row r="8" spans="1:8" ht="43.5" customHeight="1" x14ac:dyDescent="0.35">
      <c r="A8">
        <v>5</v>
      </c>
      <c r="B8" t="s">
        <v>41</v>
      </c>
      <c r="C8" s="3" t="s">
        <v>29</v>
      </c>
      <c r="D8" s="3" t="s">
        <v>15</v>
      </c>
      <c r="F8" s="3" t="s">
        <v>16</v>
      </c>
      <c r="G8" s="3" t="s">
        <v>39</v>
      </c>
      <c r="H8" s="3" t="s">
        <v>34</v>
      </c>
    </row>
    <row r="9" spans="1:8" ht="116" x14ac:dyDescent="0.35">
      <c r="A9">
        <v>6</v>
      </c>
      <c r="B9" t="s">
        <v>42</v>
      </c>
      <c r="C9" s="3" t="s">
        <v>20</v>
      </c>
      <c r="D9" s="3" t="s">
        <v>31</v>
      </c>
      <c r="E9" t="s">
        <v>24</v>
      </c>
      <c r="F9" s="3" t="s">
        <v>45</v>
      </c>
      <c r="G9" s="3" t="s">
        <v>32</v>
      </c>
      <c r="H9" s="3" t="s">
        <v>34</v>
      </c>
    </row>
    <row r="10" spans="1:8" ht="69.5" customHeight="1" x14ac:dyDescent="0.35">
      <c r="A10">
        <v>7</v>
      </c>
      <c r="B10" t="s">
        <v>42</v>
      </c>
      <c r="C10" s="1" t="s">
        <v>21</v>
      </c>
      <c r="D10" s="3" t="s">
        <v>23</v>
      </c>
      <c r="E10" t="s">
        <v>24</v>
      </c>
      <c r="F10" s="3" t="s">
        <v>43</v>
      </c>
      <c r="G10" t="s">
        <v>30</v>
      </c>
      <c r="H10" t="s">
        <v>34</v>
      </c>
    </row>
    <row r="11" spans="1:8" ht="58" customHeight="1" x14ac:dyDescent="0.35">
      <c r="A11">
        <v>8</v>
      </c>
      <c r="B11" t="s">
        <v>42</v>
      </c>
      <c r="C11" s="3" t="s">
        <v>22</v>
      </c>
      <c r="D11" s="3" t="s">
        <v>23</v>
      </c>
      <c r="E11" t="s">
        <v>24</v>
      </c>
      <c r="F11" s="3" t="s">
        <v>44</v>
      </c>
      <c r="G11" t="s">
        <v>30</v>
      </c>
      <c r="H11" t="s">
        <v>34</v>
      </c>
    </row>
    <row r="12" spans="1:8" ht="101.5" x14ac:dyDescent="0.35">
      <c r="A12">
        <v>9</v>
      </c>
      <c r="B12" t="s">
        <v>42</v>
      </c>
      <c r="C12" s="3" t="s">
        <v>65</v>
      </c>
      <c r="D12" s="3" t="s">
        <v>66</v>
      </c>
      <c r="E12" t="s">
        <v>24</v>
      </c>
      <c r="F12" s="3" t="s">
        <v>67</v>
      </c>
      <c r="G12" t="s">
        <v>30</v>
      </c>
      <c r="H12" s="3" t="s">
        <v>34</v>
      </c>
    </row>
  </sheetData>
  <mergeCells count="1">
    <mergeCell ref="A2:H2"/>
  </mergeCells>
  <hyperlinks>
    <hyperlink ref="D1" r:id="rId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E17" sqref="E17"/>
    </sheetView>
  </sheetViews>
  <sheetFormatPr defaultRowHeight="14.5" x14ac:dyDescent="0.35"/>
  <cols>
    <col min="1" max="1" width="27" bestFit="1" customWidth="1"/>
    <col min="2" max="2" width="10.54296875" bestFit="1" customWidth="1"/>
    <col min="3" max="3" width="11.81640625" bestFit="1" customWidth="1"/>
  </cols>
  <sheetData>
    <row r="1" spans="1:6" x14ac:dyDescent="0.35">
      <c r="A1" t="s">
        <v>78</v>
      </c>
      <c r="C1" s="10">
        <v>26</v>
      </c>
      <c r="E1" s="10">
        <v>26</v>
      </c>
    </row>
    <row r="2" spans="1:6" x14ac:dyDescent="0.35">
      <c r="A2" t="s">
        <v>80</v>
      </c>
      <c r="B2" t="s">
        <v>95</v>
      </c>
      <c r="C2" s="10">
        <v>3</v>
      </c>
      <c r="E2" s="10">
        <v>3</v>
      </c>
    </row>
    <row r="3" spans="1:6" x14ac:dyDescent="0.35">
      <c r="B3" t="s">
        <v>94</v>
      </c>
      <c r="C3" s="10">
        <v>13</v>
      </c>
      <c r="E3" s="10">
        <v>13</v>
      </c>
    </row>
    <row r="4" spans="1:6" x14ac:dyDescent="0.35">
      <c r="B4" t="s">
        <v>92</v>
      </c>
      <c r="C4" s="10">
        <v>10</v>
      </c>
      <c r="E4" s="10">
        <v>10</v>
      </c>
    </row>
    <row r="5" spans="1:6" x14ac:dyDescent="0.35">
      <c r="C5" s="10"/>
    </row>
    <row r="6" spans="1:6" x14ac:dyDescent="0.35">
      <c r="A6" t="s">
        <v>83</v>
      </c>
      <c r="C6" s="10">
        <v>26</v>
      </c>
      <c r="D6">
        <v>180</v>
      </c>
      <c r="E6">
        <f>D6+C6</f>
        <v>206</v>
      </c>
      <c r="F6" t="s">
        <v>107</v>
      </c>
    </row>
    <row r="7" spans="1:6" x14ac:dyDescent="0.35">
      <c r="A7" t="s">
        <v>85</v>
      </c>
      <c r="C7" s="11">
        <v>11</v>
      </c>
      <c r="E7" s="39">
        <f>C7+D6</f>
        <v>191</v>
      </c>
    </row>
    <row r="8" spans="1:6" x14ac:dyDescent="0.35">
      <c r="A8" t="s">
        <v>87</v>
      </c>
      <c r="C8" s="11">
        <v>15</v>
      </c>
      <c r="E8" s="39">
        <v>15</v>
      </c>
    </row>
    <row r="10" spans="1:6" ht="15" thickBot="1" x14ac:dyDescent="0.4"/>
    <row r="11" spans="1:6" x14ac:dyDescent="0.35">
      <c r="A11" s="28" t="s">
        <v>78</v>
      </c>
      <c r="B11" s="29"/>
      <c r="C11" s="16">
        <v>26</v>
      </c>
    </row>
    <row r="12" spans="1:6" x14ac:dyDescent="0.35">
      <c r="A12" s="17" t="s">
        <v>80</v>
      </c>
      <c r="B12" s="19" t="s">
        <v>95</v>
      </c>
      <c r="C12" s="18">
        <f>E2/C11</f>
        <v>0.11538461538461539</v>
      </c>
    </row>
    <row r="13" spans="1:6" x14ac:dyDescent="0.35">
      <c r="A13" s="17"/>
      <c r="B13" s="19" t="s">
        <v>94</v>
      </c>
      <c r="C13" s="18">
        <f>E3/C11</f>
        <v>0.5</v>
      </c>
    </row>
    <row r="14" spans="1:6" x14ac:dyDescent="0.35">
      <c r="A14" s="17"/>
      <c r="B14" s="19" t="s">
        <v>92</v>
      </c>
      <c r="C14" s="18">
        <f>E4/C11</f>
        <v>0.38461538461538464</v>
      </c>
    </row>
    <row r="15" spans="1:6" x14ac:dyDescent="0.35">
      <c r="A15" s="17"/>
      <c r="B15" s="19"/>
      <c r="C15" s="20"/>
    </row>
    <row r="16" spans="1:6" x14ac:dyDescent="0.35">
      <c r="A16" s="17" t="s">
        <v>83</v>
      </c>
      <c r="B16" s="19"/>
      <c r="C16" s="20">
        <v>206</v>
      </c>
    </row>
    <row r="17" spans="1:3" x14ac:dyDescent="0.35">
      <c r="A17" s="17" t="s">
        <v>85</v>
      </c>
      <c r="B17" s="19"/>
      <c r="C17" s="18">
        <f>E7/C16</f>
        <v>0.92718446601941751</v>
      </c>
    </row>
    <row r="18" spans="1:3" ht="15" thickBot="1" x14ac:dyDescent="0.4">
      <c r="A18" s="21" t="s">
        <v>87</v>
      </c>
      <c r="B18" s="30"/>
      <c r="C18" s="22">
        <f>E8/C16</f>
        <v>7.281553398058252E-2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C4" sqref="C4"/>
    </sheetView>
  </sheetViews>
  <sheetFormatPr defaultRowHeight="14.5" x14ac:dyDescent="0.35"/>
  <cols>
    <col min="2" max="2" width="27.54296875" bestFit="1" customWidth="1"/>
    <col min="3" max="3" width="13.08984375" bestFit="1" customWidth="1"/>
  </cols>
  <sheetData>
    <row r="1" spans="1:3" x14ac:dyDescent="0.35">
      <c r="A1" s="5" t="s">
        <v>46</v>
      </c>
      <c r="B1" s="5" t="s">
        <v>47</v>
      </c>
      <c r="C1" s="5" t="s">
        <v>48</v>
      </c>
    </row>
    <row r="2" spans="1:3" x14ac:dyDescent="0.35">
      <c r="A2" s="5">
        <v>1</v>
      </c>
      <c r="B2" s="5" t="s">
        <v>49</v>
      </c>
      <c r="C2" s="5">
        <v>30</v>
      </c>
    </row>
    <row r="3" spans="1:3" x14ac:dyDescent="0.35">
      <c r="A3" s="5">
        <v>2</v>
      </c>
      <c r="B3" s="5" t="s">
        <v>50</v>
      </c>
      <c r="C3" s="5">
        <v>11</v>
      </c>
    </row>
    <row r="4" spans="1:3" x14ac:dyDescent="0.35">
      <c r="A4" s="5">
        <v>3</v>
      </c>
      <c r="B4" s="5" t="s">
        <v>51</v>
      </c>
      <c r="C4" s="5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D4" sqref="D4"/>
    </sheetView>
  </sheetViews>
  <sheetFormatPr defaultRowHeight="14.5" x14ac:dyDescent="0.35"/>
  <cols>
    <col min="2" max="2" width="12.453125" bestFit="1" customWidth="1"/>
    <col min="3" max="3" width="41.81640625" bestFit="1" customWidth="1"/>
  </cols>
  <sheetData>
    <row r="1" spans="1:4" x14ac:dyDescent="0.35">
      <c r="A1" s="6" t="s">
        <v>46</v>
      </c>
      <c r="B1" s="6" t="s">
        <v>52</v>
      </c>
      <c r="C1" s="6" t="s">
        <v>53</v>
      </c>
      <c r="D1" s="6" t="s">
        <v>54</v>
      </c>
    </row>
    <row r="2" spans="1:4" x14ac:dyDescent="0.35">
      <c r="A2" s="6">
        <v>1</v>
      </c>
      <c r="B2" s="6" t="s">
        <v>55</v>
      </c>
      <c r="C2" s="6" t="s">
        <v>56</v>
      </c>
      <c r="D2" s="6">
        <v>45</v>
      </c>
    </row>
    <row r="3" spans="1:4" x14ac:dyDescent="0.35">
      <c r="A3" s="6">
        <v>2</v>
      </c>
      <c r="B3" s="6" t="s">
        <v>57</v>
      </c>
      <c r="C3" s="6" t="s">
        <v>58</v>
      </c>
      <c r="D3" s="6">
        <v>22</v>
      </c>
    </row>
    <row r="4" spans="1:4" x14ac:dyDescent="0.35">
      <c r="A4" s="6">
        <v>3</v>
      </c>
      <c r="B4" s="6" t="s">
        <v>59</v>
      </c>
      <c r="C4" s="6" t="s">
        <v>60</v>
      </c>
      <c r="D4" s="6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C8" sqref="C8"/>
    </sheetView>
  </sheetViews>
  <sheetFormatPr defaultRowHeight="14.5" x14ac:dyDescent="0.35"/>
  <cols>
    <col min="2" max="2" width="7.6328125" bestFit="1" customWidth="1"/>
    <col min="3" max="3" width="13.08984375" bestFit="1" customWidth="1"/>
  </cols>
  <sheetData>
    <row r="1" spans="1:3" x14ac:dyDescent="0.35">
      <c r="A1" s="6" t="s">
        <v>46</v>
      </c>
      <c r="B1" s="6" t="s">
        <v>61</v>
      </c>
      <c r="C1" s="6" t="s">
        <v>48</v>
      </c>
    </row>
    <row r="2" spans="1:3" x14ac:dyDescent="0.35">
      <c r="A2" s="6">
        <v>1</v>
      </c>
      <c r="B2" s="6" t="s">
        <v>62</v>
      </c>
      <c r="C2" s="6">
        <f>SUM(45)</f>
        <v>45</v>
      </c>
    </row>
    <row r="3" spans="1:3" x14ac:dyDescent="0.35">
      <c r="A3" s="6">
        <v>2</v>
      </c>
      <c r="B3" s="6" t="s">
        <v>63</v>
      </c>
      <c r="C3" s="6">
        <v>22</v>
      </c>
    </row>
    <row r="4" spans="1:3" x14ac:dyDescent="0.35">
      <c r="A4" s="6">
        <v>3</v>
      </c>
      <c r="B4" s="6" t="s">
        <v>64</v>
      </c>
      <c r="C4" s="6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3" sqref="C3"/>
    </sheetView>
  </sheetViews>
  <sheetFormatPr defaultRowHeight="14.5" x14ac:dyDescent="0.35"/>
  <cols>
    <col min="1" max="1" width="5.36328125" bestFit="1" customWidth="1"/>
    <col min="2" max="2" width="10.1796875" bestFit="1" customWidth="1"/>
    <col min="3" max="3" width="13.08984375" bestFit="1" customWidth="1"/>
  </cols>
  <sheetData>
    <row r="1" spans="1:3" x14ac:dyDescent="0.35">
      <c r="A1" s="5" t="s">
        <v>46</v>
      </c>
      <c r="B1" s="5" t="s">
        <v>47</v>
      </c>
      <c r="C1" s="5" t="s">
        <v>48</v>
      </c>
    </row>
    <row r="2" spans="1:3" x14ac:dyDescent="0.35">
      <c r="A2" s="5">
        <v>1</v>
      </c>
      <c r="B2" s="5" t="s">
        <v>49</v>
      </c>
      <c r="C2" s="5">
        <v>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tabSelected="1" topLeftCell="C1" workbookViewId="0">
      <selection activeCell="E11" sqref="E11"/>
    </sheetView>
  </sheetViews>
  <sheetFormatPr defaultRowHeight="14.5" x14ac:dyDescent="0.35"/>
  <cols>
    <col min="2" max="2" width="52.6328125" bestFit="1" customWidth="1"/>
    <col min="3" max="3" width="27.81640625" bestFit="1" customWidth="1"/>
    <col min="4" max="4" width="34.81640625" bestFit="1" customWidth="1"/>
    <col min="5" max="5" width="15.08984375" bestFit="1" customWidth="1"/>
    <col min="6" max="6" width="23.453125" bestFit="1" customWidth="1"/>
    <col min="7" max="7" width="12.453125" customWidth="1"/>
    <col min="8" max="8" width="8.6328125" bestFit="1" customWidth="1"/>
  </cols>
  <sheetData>
    <row r="1" spans="1:8" x14ac:dyDescent="0.35">
      <c r="A1" s="6"/>
      <c r="B1" s="6"/>
      <c r="C1" s="6"/>
      <c r="D1" s="42" t="s">
        <v>17</v>
      </c>
      <c r="E1" s="6" t="s">
        <v>18</v>
      </c>
      <c r="F1" s="6" t="s">
        <v>72</v>
      </c>
      <c r="G1" s="6"/>
      <c r="H1" s="6"/>
    </row>
    <row r="2" spans="1:8" ht="15.5" x14ac:dyDescent="0.35">
      <c r="A2" s="7" t="s">
        <v>0</v>
      </c>
      <c r="B2" s="8"/>
      <c r="C2" s="8"/>
      <c r="D2" s="8"/>
      <c r="E2" s="8"/>
      <c r="F2" s="8"/>
      <c r="G2" s="8"/>
      <c r="H2" s="9"/>
    </row>
    <row r="3" spans="1:8" ht="31" x14ac:dyDescent="0.35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7</v>
      </c>
      <c r="H3" s="4" t="s">
        <v>8</v>
      </c>
    </row>
    <row r="4" spans="1:8" x14ac:dyDescent="0.35">
      <c r="A4" s="6">
        <v>1</v>
      </c>
      <c r="B4" s="6" t="s">
        <v>68</v>
      </c>
      <c r="C4" s="6" t="s">
        <v>27</v>
      </c>
      <c r="D4" s="6" t="s">
        <v>37</v>
      </c>
      <c r="E4" s="6" t="s">
        <v>104</v>
      </c>
      <c r="F4" s="6" t="s">
        <v>13</v>
      </c>
      <c r="G4" s="6"/>
      <c r="H4" s="6"/>
    </row>
    <row r="5" spans="1:8" x14ac:dyDescent="0.35">
      <c r="A5" s="6">
        <v>2</v>
      </c>
      <c r="B5" s="6" t="s">
        <v>68</v>
      </c>
      <c r="C5" s="6" t="s">
        <v>28</v>
      </c>
      <c r="D5" s="6" t="s">
        <v>38</v>
      </c>
      <c r="E5" s="6" t="s">
        <v>104</v>
      </c>
      <c r="F5" s="6" t="s">
        <v>14</v>
      </c>
      <c r="G5" s="1"/>
      <c r="H5" s="6"/>
    </row>
    <row r="6" spans="1:8" ht="29" x14ac:dyDescent="0.35">
      <c r="A6" s="6">
        <v>3</v>
      </c>
      <c r="B6" s="6" t="s">
        <v>68</v>
      </c>
      <c r="C6" s="1" t="s">
        <v>29</v>
      </c>
      <c r="D6" s="1" t="s">
        <v>15</v>
      </c>
      <c r="E6" s="6" t="s">
        <v>104</v>
      </c>
      <c r="F6" s="1" t="s">
        <v>16</v>
      </c>
      <c r="G6" s="1"/>
      <c r="H6" s="6"/>
    </row>
    <row r="7" spans="1:8" ht="29" x14ac:dyDescent="0.35">
      <c r="A7" s="6">
        <v>4</v>
      </c>
      <c r="B7" s="6" t="s">
        <v>69</v>
      </c>
      <c r="C7" s="1" t="s">
        <v>75</v>
      </c>
      <c r="D7" s="1" t="s">
        <v>71</v>
      </c>
      <c r="E7" s="6" t="s">
        <v>74</v>
      </c>
      <c r="F7" s="6" t="s">
        <v>103</v>
      </c>
      <c r="G7" s="1"/>
      <c r="H7" s="6"/>
    </row>
    <row r="8" spans="1:8" ht="29" x14ac:dyDescent="0.35">
      <c r="A8" s="6"/>
      <c r="B8" s="6" t="s">
        <v>69</v>
      </c>
      <c r="C8" s="6" t="s">
        <v>77</v>
      </c>
      <c r="D8" s="1" t="s">
        <v>71</v>
      </c>
      <c r="E8" s="6" t="s">
        <v>96</v>
      </c>
      <c r="F8" s="6" t="s">
        <v>98</v>
      </c>
      <c r="G8" s="6"/>
      <c r="H8" s="6"/>
    </row>
    <row r="9" spans="1:8" ht="72.5" x14ac:dyDescent="0.35">
      <c r="A9" s="6"/>
      <c r="B9" s="6" t="s">
        <v>70</v>
      </c>
      <c r="C9" s="1" t="s">
        <v>76</v>
      </c>
      <c r="D9" s="1" t="s">
        <v>71</v>
      </c>
      <c r="E9" s="6" t="s">
        <v>73</v>
      </c>
      <c r="F9" s="1" t="s">
        <v>99</v>
      </c>
      <c r="G9" s="1"/>
      <c r="H9" s="6"/>
    </row>
    <row r="10" spans="1:8" ht="72.5" x14ac:dyDescent="0.35">
      <c r="A10" s="6"/>
      <c r="B10" s="6" t="s">
        <v>70</v>
      </c>
      <c r="C10" s="1" t="s">
        <v>108</v>
      </c>
      <c r="D10" s="1" t="s">
        <v>71</v>
      </c>
      <c r="E10" s="6" t="s">
        <v>105</v>
      </c>
      <c r="F10" s="1" t="s">
        <v>106</v>
      </c>
      <c r="G10" s="6"/>
      <c r="H10" s="6"/>
    </row>
    <row r="11" spans="1:8" x14ac:dyDescent="0.35">
      <c r="A11" s="6"/>
      <c r="B11" s="6"/>
      <c r="C11" s="6"/>
      <c r="D11" s="6"/>
      <c r="E11" s="6"/>
      <c r="F11" s="6"/>
      <c r="G11" s="6"/>
      <c r="H11" s="6"/>
    </row>
  </sheetData>
  <mergeCells count="1">
    <mergeCell ref="A2:H2"/>
  </mergeCells>
  <hyperlinks>
    <hyperlink ref="D1" r:id="rId1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C2" sqref="C2:C9"/>
    </sheetView>
  </sheetViews>
  <sheetFormatPr defaultRowHeight="14.5" x14ac:dyDescent="0.35"/>
  <cols>
    <col min="1" max="1" width="19" bestFit="1" customWidth="1"/>
    <col min="2" max="2" width="19" customWidth="1"/>
    <col min="3" max="3" width="13" bestFit="1" customWidth="1"/>
    <col min="4" max="4" width="10.81640625" bestFit="1" customWidth="1"/>
    <col min="5" max="5" width="19" bestFit="1" customWidth="1"/>
    <col min="6" max="6" width="10.81640625" customWidth="1"/>
    <col min="7" max="7" width="17.90625" bestFit="1" customWidth="1"/>
  </cols>
  <sheetData>
    <row r="1" spans="1:7" x14ac:dyDescent="0.35">
      <c r="C1" s="10" t="s">
        <v>90</v>
      </c>
      <c r="D1" s="10" t="s">
        <v>89</v>
      </c>
      <c r="E1" s="10"/>
      <c r="F1" s="10"/>
      <c r="G1" t="s">
        <v>91</v>
      </c>
    </row>
    <row r="2" spans="1:7" ht="29" x14ac:dyDescent="0.35">
      <c r="A2" s="3" t="s">
        <v>78</v>
      </c>
      <c r="B2" s="13" t="s">
        <v>93</v>
      </c>
      <c r="C2" s="10">
        <v>26</v>
      </c>
      <c r="D2" s="10" t="s">
        <v>79</v>
      </c>
      <c r="E2" s="23" t="s">
        <v>78</v>
      </c>
      <c r="F2" s="24"/>
      <c r="G2" s="25">
        <v>26</v>
      </c>
    </row>
    <row r="3" spans="1:7" x14ac:dyDescent="0.35">
      <c r="A3" s="14" t="s">
        <v>80</v>
      </c>
      <c r="B3" s="10">
        <v>60</v>
      </c>
      <c r="C3" s="10">
        <v>3</v>
      </c>
      <c r="D3" s="10" t="s">
        <v>81</v>
      </c>
      <c r="E3" s="25" t="s">
        <v>80</v>
      </c>
      <c r="F3" s="26" t="s">
        <v>95</v>
      </c>
      <c r="G3" s="27">
        <f>C3/G2</f>
        <v>0.11538461538461539</v>
      </c>
    </row>
    <row r="4" spans="1:7" x14ac:dyDescent="0.35">
      <c r="B4" s="10">
        <v>78</v>
      </c>
      <c r="C4" s="10">
        <v>13</v>
      </c>
      <c r="D4" s="10" t="s">
        <v>82</v>
      </c>
      <c r="E4" s="24"/>
      <c r="F4" s="25" t="s">
        <v>94</v>
      </c>
      <c r="G4" s="27">
        <f>C4/G2</f>
        <v>0.5</v>
      </c>
    </row>
    <row r="5" spans="1:7" x14ac:dyDescent="0.35">
      <c r="B5" s="10">
        <v>3734</v>
      </c>
      <c r="C5" s="10">
        <v>10</v>
      </c>
      <c r="D5" s="10"/>
      <c r="E5" s="24"/>
      <c r="F5" s="26" t="s">
        <v>92</v>
      </c>
      <c r="G5" s="27">
        <f>C5/G2</f>
        <v>0.38461538461538464</v>
      </c>
    </row>
    <row r="6" spans="1:7" x14ac:dyDescent="0.35">
      <c r="C6" s="10"/>
      <c r="D6" s="10"/>
      <c r="E6" s="24"/>
      <c r="F6" s="24"/>
      <c r="G6" s="25"/>
    </row>
    <row r="7" spans="1:7" x14ac:dyDescent="0.35">
      <c r="A7" t="s">
        <v>83</v>
      </c>
      <c r="C7" s="10">
        <v>26</v>
      </c>
      <c r="D7" s="10" t="s">
        <v>84</v>
      </c>
      <c r="E7" s="25" t="s">
        <v>83</v>
      </c>
      <c r="F7" s="24"/>
      <c r="G7" s="25">
        <f>C7</f>
        <v>26</v>
      </c>
    </row>
    <row r="8" spans="1:7" x14ac:dyDescent="0.35">
      <c r="A8" t="s">
        <v>85</v>
      </c>
      <c r="C8" s="11">
        <v>11</v>
      </c>
      <c r="D8" s="10" t="s">
        <v>86</v>
      </c>
      <c r="E8" s="25" t="s">
        <v>85</v>
      </c>
      <c r="F8" s="24"/>
      <c r="G8" s="27">
        <f>C8/C7</f>
        <v>0.42307692307692307</v>
      </c>
    </row>
    <row r="9" spans="1:7" x14ac:dyDescent="0.35">
      <c r="A9" t="s">
        <v>87</v>
      </c>
      <c r="C9" s="11">
        <v>15</v>
      </c>
      <c r="D9" s="10" t="s">
        <v>88</v>
      </c>
      <c r="E9" s="25" t="s">
        <v>87</v>
      </c>
      <c r="F9" s="24"/>
      <c r="G9" s="27">
        <f>C9/C7</f>
        <v>0.57692307692307687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E15" sqref="E15"/>
    </sheetView>
  </sheetViews>
  <sheetFormatPr defaultRowHeight="14.5" x14ac:dyDescent="0.35"/>
  <cols>
    <col min="1" max="1" width="27" bestFit="1" customWidth="1"/>
    <col min="2" max="2" width="10.54296875" bestFit="1" customWidth="1"/>
    <col min="4" max="4" width="13" bestFit="1" customWidth="1"/>
  </cols>
  <sheetData>
    <row r="1" spans="1:10" x14ac:dyDescent="0.35">
      <c r="A1" t="s">
        <v>78</v>
      </c>
      <c r="C1">
        <v>26</v>
      </c>
      <c r="D1" s="10" t="s">
        <v>90</v>
      </c>
      <c r="E1">
        <v>16</v>
      </c>
      <c r="G1" t="s">
        <v>100</v>
      </c>
      <c r="J1" t="s">
        <v>101</v>
      </c>
    </row>
    <row r="2" spans="1:10" x14ac:dyDescent="0.35">
      <c r="A2" t="s">
        <v>80</v>
      </c>
      <c r="B2" t="s">
        <v>95</v>
      </c>
      <c r="C2">
        <v>0.11538461538461539</v>
      </c>
      <c r="D2" s="10">
        <v>3</v>
      </c>
      <c r="E2">
        <v>3</v>
      </c>
    </row>
    <row r="3" spans="1:10" x14ac:dyDescent="0.35">
      <c r="B3" t="s">
        <v>94</v>
      </c>
      <c r="C3">
        <v>0.5</v>
      </c>
      <c r="D3" s="10">
        <v>13</v>
      </c>
      <c r="E3">
        <v>13</v>
      </c>
      <c r="F3" s="12"/>
    </row>
    <row r="4" spans="1:10" x14ac:dyDescent="0.35">
      <c r="B4" t="s">
        <v>92</v>
      </c>
      <c r="C4">
        <v>0.38461538461538464</v>
      </c>
      <c r="D4" s="10">
        <v>10</v>
      </c>
      <c r="E4">
        <v>0</v>
      </c>
      <c r="F4" s="12"/>
    </row>
    <row r="5" spans="1:10" x14ac:dyDescent="0.35">
      <c r="D5" s="10"/>
    </row>
    <row r="6" spans="1:10" x14ac:dyDescent="0.35">
      <c r="A6" t="s">
        <v>83</v>
      </c>
      <c r="C6">
        <v>26</v>
      </c>
      <c r="D6" s="10"/>
    </row>
    <row r="7" spans="1:10" x14ac:dyDescent="0.35">
      <c r="A7" t="s">
        <v>85</v>
      </c>
      <c r="C7">
        <v>0.42307692307692307</v>
      </c>
      <c r="D7" s="10">
        <v>26</v>
      </c>
    </row>
    <row r="8" spans="1:10" x14ac:dyDescent="0.35">
      <c r="A8" t="s">
        <v>87</v>
      </c>
      <c r="C8">
        <v>0.57692307692307687</v>
      </c>
      <c r="D8" s="11">
        <v>11</v>
      </c>
    </row>
    <row r="9" spans="1:10" x14ac:dyDescent="0.35">
      <c r="D9" s="11">
        <v>15</v>
      </c>
    </row>
    <row r="11" spans="1:10" ht="15" thickBot="1" x14ac:dyDescent="0.4"/>
    <row r="12" spans="1:10" x14ac:dyDescent="0.35">
      <c r="A12" s="28" t="s">
        <v>78</v>
      </c>
      <c r="B12" s="29"/>
      <c r="C12" s="16">
        <v>16</v>
      </c>
    </row>
    <row r="13" spans="1:10" x14ac:dyDescent="0.35">
      <c r="A13" s="17" t="s">
        <v>80</v>
      </c>
      <c r="B13" s="19" t="s">
        <v>95</v>
      </c>
      <c r="C13" s="41">
        <f>E2/C12</f>
        <v>0.1875</v>
      </c>
    </row>
    <row r="14" spans="1:10" x14ac:dyDescent="0.35">
      <c r="A14" s="17"/>
      <c r="B14" s="19" t="s">
        <v>94</v>
      </c>
      <c r="C14" s="41">
        <f>E3/C12</f>
        <v>0.8125</v>
      </c>
    </row>
    <row r="15" spans="1:10" x14ac:dyDescent="0.35">
      <c r="A15" s="17"/>
      <c r="B15" s="19"/>
      <c r="C15" s="20"/>
    </row>
    <row r="16" spans="1:10" x14ac:dyDescent="0.35">
      <c r="A16" s="17" t="s">
        <v>83</v>
      </c>
      <c r="B16" s="19"/>
      <c r="C16" s="20">
        <v>26</v>
      </c>
      <c r="D16" t="s">
        <v>102</v>
      </c>
    </row>
    <row r="17" spans="1:3" x14ac:dyDescent="0.35">
      <c r="A17" s="17" t="s">
        <v>85</v>
      </c>
      <c r="B17" s="19"/>
      <c r="C17" s="18">
        <v>0.42307692307692307</v>
      </c>
    </row>
    <row r="18" spans="1:3" ht="15" thickBot="1" x14ac:dyDescent="0.4">
      <c r="A18" s="21" t="s">
        <v>87</v>
      </c>
      <c r="B18" s="30"/>
      <c r="C18" s="22">
        <v>0.57692307692307687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D16" sqref="D16"/>
    </sheetView>
  </sheetViews>
  <sheetFormatPr defaultRowHeight="14.5" x14ac:dyDescent="0.35"/>
  <cols>
    <col min="1" max="1" width="27" bestFit="1" customWidth="1"/>
    <col min="2" max="2" width="10.54296875" bestFit="1" customWidth="1"/>
    <col min="3" max="3" width="11.81640625" bestFit="1" customWidth="1"/>
  </cols>
  <sheetData>
    <row r="1" spans="1:10" x14ac:dyDescent="0.35">
      <c r="A1" s="15" t="s">
        <v>78</v>
      </c>
      <c r="B1" s="15"/>
      <c r="C1" s="15">
        <v>26</v>
      </c>
      <c r="D1">
        <f>SUM(C1+59)</f>
        <v>85</v>
      </c>
      <c r="J1" t="s">
        <v>97</v>
      </c>
    </row>
    <row r="2" spans="1:10" x14ac:dyDescent="0.35">
      <c r="A2" s="15" t="s">
        <v>80</v>
      </c>
      <c r="B2" s="15" t="s">
        <v>95</v>
      </c>
      <c r="C2" s="10">
        <v>3</v>
      </c>
    </row>
    <row r="3" spans="1:10" x14ac:dyDescent="0.35">
      <c r="A3" s="15"/>
      <c r="B3" s="15" t="s">
        <v>94</v>
      </c>
      <c r="C3" s="10">
        <v>13</v>
      </c>
    </row>
    <row r="4" spans="1:10" x14ac:dyDescent="0.35">
      <c r="A4" s="15"/>
      <c r="B4" s="15" t="s">
        <v>92</v>
      </c>
      <c r="C4" s="10">
        <v>10</v>
      </c>
      <c r="D4">
        <f>SUM(C4+59)</f>
        <v>69</v>
      </c>
    </row>
    <row r="5" spans="1:10" x14ac:dyDescent="0.35">
      <c r="A5" s="15"/>
      <c r="B5" s="15"/>
      <c r="C5" s="15"/>
    </row>
    <row r="6" spans="1:10" x14ac:dyDescent="0.35">
      <c r="A6" s="15" t="s">
        <v>83</v>
      </c>
      <c r="B6" s="15"/>
      <c r="C6" s="10">
        <v>26</v>
      </c>
    </row>
    <row r="7" spans="1:10" x14ac:dyDescent="0.35">
      <c r="A7" s="15" t="s">
        <v>85</v>
      </c>
      <c r="B7" s="15"/>
      <c r="C7" s="11">
        <v>11</v>
      </c>
    </row>
    <row r="8" spans="1:10" x14ac:dyDescent="0.35">
      <c r="A8" s="15" t="s">
        <v>87</v>
      </c>
      <c r="B8" s="15"/>
      <c r="C8" s="11">
        <v>15</v>
      </c>
      <c r="D8" s="39">
        <f>C8+59</f>
        <v>74</v>
      </c>
    </row>
    <row r="13" spans="1:10" x14ac:dyDescent="0.35">
      <c r="A13" s="31" t="s">
        <v>78</v>
      </c>
      <c r="B13" s="32"/>
      <c r="C13" s="33">
        <f>D1</f>
        <v>85</v>
      </c>
      <c r="D13">
        <f>SUM(C13+59)</f>
        <v>144</v>
      </c>
    </row>
    <row r="14" spans="1:10" x14ac:dyDescent="0.35">
      <c r="A14" s="34" t="s">
        <v>80</v>
      </c>
      <c r="B14" s="19" t="s">
        <v>95</v>
      </c>
      <c r="C14" s="38">
        <f>C2/C13</f>
        <v>3.5294117647058823E-2</v>
      </c>
    </row>
    <row r="15" spans="1:10" x14ac:dyDescent="0.35">
      <c r="A15" s="34"/>
      <c r="B15" s="19" t="s">
        <v>94</v>
      </c>
      <c r="C15" s="38">
        <f>C3/C13</f>
        <v>0.15294117647058825</v>
      </c>
    </row>
    <row r="16" spans="1:10" x14ac:dyDescent="0.35">
      <c r="A16" s="34"/>
      <c r="B16" s="19" t="s">
        <v>92</v>
      </c>
      <c r="C16" s="38">
        <f>D4/C13</f>
        <v>0.81176470588235294</v>
      </c>
      <c r="D16">
        <f>SUM(C16+59)</f>
        <v>59.811764705882354</v>
      </c>
    </row>
    <row r="17" spans="1:3" x14ac:dyDescent="0.35">
      <c r="A17" s="34"/>
      <c r="B17" s="19"/>
      <c r="C17" s="35"/>
    </row>
    <row r="18" spans="1:3" x14ac:dyDescent="0.35">
      <c r="A18" s="34" t="s">
        <v>83</v>
      </c>
      <c r="B18" s="19"/>
      <c r="C18" s="35">
        <v>85</v>
      </c>
    </row>
    <row r="19" spans="1:3" x14ac:dyDescent="0.35">
      <c r="A19" s="34" t="s">
        <v>85</v>
      </c>
      <c r="B19" s="19"/>
      <c r="C19" s="38">
        <f>C7/C18</f>
        <v>0.12941176470588237</v>
      </c>
    </row>
    <row r="20" spans="1:3" x14ac:dyDescent="0.35">
      <c r="A20" s="36" t="s">
        <v>87</v>
      </c>
      <c r="B20" s="37"/>
      <c r="C20" s="40">
        <f>D8/C18</f>
        <v>0.87058823529411766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TOPK</vt:lpstr>
      <vt:lpstr>Result1</vt:lpstr>
      <vt:lpstr>Result2</vt:lpstr>
      <vt:lpstr>Result3</vt:lpstr>
      <vt:lpstr>Result4</vt:lpstr>
      <vt:lpstr>SOCIAL ACTIVENESS</vt:lpstr>
      <vt:lpstr>Result 1</vt:lpstr>
      <vt:lpstr>Result 2</vt:lpstr>
      <vt:lpstr>Result 3</vt:lpstr>
      <vt:lpstr>Result 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Shuwen</dc:creator>
  <cp:lastModifiedBy>Shuwen</cp:lastModifiedBy>
  <dcterms:created xsi:type="dcterms:W3CDTF">2015-10-25T08:23:59Z</dcterms:created>
  <dcterms:modified xsi:type="dcterms:W3CDTF">2015-10-30T07:24:30Z</dcterms:modified>
</cp:coreProperties>
</file>