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Projects\KeystoneSurvival\keystoneSurvival\src\db\"/>
    </mc:Choice>
  </mc:AlternateContent>
  <xr:revisionPtr revIDLastSave="0" documentId="13_ncr:1_{719E4770-3EC0-435E-8BC2-1B127A0CA4C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ituationRef" sheetId="1" r:id="rId1"/>
    <sheet name="S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F1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D22" i="1"/>
  <c r="D23" i="1"/>
  <c r="D24" i="1"/>
  <c r="D21" i="1"/>
  <c r="D20" i="1"/>
</calcChain>
</file>

<file path=xl/sharedStrings.xml><?xml version="1.0" encoding="utf-8"?>
<sst xmlns="http://schemas.openxmlformats.org/spreadsheetml/2006/main" count="130" uniqueCount="125">
  <si>
    <t>Event</t>
  </si>
  <si>
    <t>Action 1</t>
  </si>
  <si>
    <t>Success Rate 1</t>
  </si>
  <si>
    <t>Action 2</t>
  </si>
  <si>
    <t>Success Rate 2</t>
  </si>
  <si>
    <t>Action 3</t>
  </si>
  <si>
    <t>Success Rate 3</t>
  </si>
  <si>
    <t>Action 4</t>
  </si>
  <si>
    <t>Success Rate 4</t>
  </si>
  <si>
    <t>Action 5</t>
  </si>
  <si>
    <t>Success Rate 5</t>
  </si>
  <si>
    <t>Building a Dam</t>
  </si>
  <si>
    <t>Escaping a Predator</t>
  </si>
  <si>
    <t>Finding Food</t>
  </si>
  <si>
    <t>Repairing a Dam</t>
  </si>
  <si>
    <t>Surviving Winter</t>
  </si>
  <si>
    <t>Dealing with Humans</t>
  </si>
  <si>
    <t>Navigating a Flood</t>
  </si>
  <si>
    <t>Defending Territory</t>
  </si>
  <si>
    <t>Avoiding Disease</t>
  </si>
  <si>
    <t>Finding a New Home</t>
  </si>
  <si>
    <t>Recovering from Injury</t>
  </si>
  <si>
    <t>Exploring New Areas</t>
  </si>
  <si>
    <t>Adapting to Climate Change</t>
  </si>
  <si>
    <t>Competing for Resources</t>
  </si>
  <si>
    <t>Avoiding Drought</t>
  </si>
  <si>
    <t>Use strong logs and mud</t>
  </si>
  <si>
    <t>Dive underwater</t>
  </si>
  <si>
    <t>Chew on fresh tree bark</t>
  </si>
  <si>
    <t>Patch holes with mud</t>
  </si>
  <si>
    <t>Store extra food</t>
  </si>
  <si>
    <t>Avoid human areas</t>
  </si>
  <si>
    <t>Strengthen the dam</t>
  </si>
  <si>
    <t>Chase intruders away</t>
  </si>
  <si>
    <t>Keep lodge clean</t>
  </si>
  <si>
    <t>Search for a safe water source</t>
  </si>
  <si>
    <t>Rest inside the lodge</t>
  </si>
  <si>
    <t>Travel in groups</t>
  </si>
  <si>
    <t>Adjust food storage habits</t>
  </si>
  <si>
    <t>Block entry points</t>
  </si>
  <si>
    <t>Find alternative food sources</t>
  </si>
  <si>
    <t>Store extra water</t>
  </si>
  <si>
    <t>Use only sticks</t>
  </si>
  <si>
    <t>Slap tail to warn others</t>
  </si>
  <si>
    <t>Eat aquatic plants</t>
  </si>
  <si>
    <t>Use extra branches</t>
  </si>
  <si>
    <t>Mark territory with scent</t>
  </si>
  <si>
    <t>Thicken fur coat</t>
  </si>
  <si>
    <t>Chew trees at night</t>
  </si>
  <si>
    <t>Move to higher ground</t>
  </si>
  <si>
    <t>Avoid contaminated water</t>
  </si>
  <si>
    <t>Build in a quiet location</t>
  </si>
  <si>
    <t>Rely on group members</t>
  </si>
  <si>
    <t>Mark paths with scent</t>
  </si>
  <si>
    <t>Strengthen dams for weather changes</t>
  </si>
  <si>
    <t>Confront the intruder</t>
  </si>
  <si>
    <t>Expand territory</t>
  </si>
  <si>
    <t>Build in deeper water sources</t>
  </si>
  <si>
    <t>Build in a fast-moving river</t>
  </si>
  <si>
    <t>Run on land</t>
  </si>
  <si>
    <t>Search far from water</t>
  </si>
  <si>
    <t>Rebuild entire structure</t>
  </si>
  <si>
    <t>Stay inside lodge</t>
  </si>
  <si>
    <t>Ignore human structures</t>
  </si>
  <si>
    <t>Stay inside the lodge</t>
  </si>
  <si>
    <t>Fight if necessary</t>
  </si>
  <si>
    <t>Eat a balanced diet</t>
  </si>
  <si>
    <t>Check for predators first</t>
  </si>
  <si>
    <t>Eat nutritious food</t>
  </si>
  <si>
    <t>Stay near water sources</t>
  </si>
  <si>
    <t>Monitor seasonal shifts</t>
  </si>
  <si>
    <t>Evacuate if necessary</t>
  </si>
  <si>
    <t>Steal from rivals</t>
  </si>
  <si>
    <t>Expand food storage</t>
  </si>
  <si>
    <t>Reinforce with stones</t>
  </si>
  <si>
    <t>Hide in the lodge</t>
  </si>
  <si>
    <t>Steal from another beaver</t>
  </si>
  <si>
    <t>Ignore small leaks</t>
  </si>
  <si>
    <t>Keep the dam sealed</t>
  </si>
  <si>
    <t>Move to a remote location</t>
  </si>
  <si>
    <t>Monitor water levels</t>
  </si>
  <si>
    <t>Expand lodge size</t>
  </si>
  <si>
    <t>Stay in a strong group</t>
  </si>
  <si>
    <t>Avoid human activity</t>
  </si>
  <si>
    <t>Stay away from danger</t>
  </si>
  <si>
    <t>Move to cooler areas</t>
  </si>
  <si>
    <t>Stay hidden inside</t>
  </si>
  <si>
    <t>Store food more efficiently</t>
  </si>
  <si>
    <t>Move to a better location</t>
  </si>
  <si>
    <t>Abandon and find a new spot</t>
  </si>
  <si>
    <t>Freeze in place</t>
  </si>
  <si>
    <t>Store extra food for winter</t>
  </si>
  <si>
    <t>Strengthen weak points</t>
  </si>
  <si>
    <t>Rely on body fat reserves</t>
  </si>
  <si>
    <t>Stay hidden in water</t>
  </si>
  <si>
    <t>Rebuild in a safer area</t>
  </si>
  <si>
    <t>Form an alliance</t>
  </si>
  <si>
    <t>Move to a new area if sick</t>
  </si>
  <si>
    <t>Ensure food availability</t>
  </si>
  <si>
    <t>Let wounds heal naturally</t>
  </si>
  <si>
    <t>Establish new territory</t>
  </si>
  <si>
    <t>Modify lodge insulation</t>
  </si>
  <si>
    <t>Strengthen defenses</t>
  </si>
  <si>
    <t>Defend existing food supplies</t>
  </si>
  <si>
    <t>Monitor weather patterns</t>
  </si>
  <si>
    <t>Prompt</t>
  </si>
  <si>
    <t>You need to provide yourself protection. What do you build your dam out of?</t>
  </si>
  <si>
    <t>You are being pursued by a hungry wolf. How do you escape?</t>
  </si>
  <si>
    <t>You are famished and need to find some food. What do you eat?</t>
  </si>
  <si>
    <t>Your dam has taken damage. How do you repair it?</t>
  </si>
  <si>
    <t>You feel the temperature lowering. Winter is coming. How do you prepare?</t>
  </si>
  <si>
    <t>You have humans trying to take your land. What do you do?</t>
  </si>
  <si>
    <t>Water levels are rising. How do you prepare?</t>
  </si>
  <si>
    <t>You need to defend yourself and your territory. How?</t>
  </si>
  <si>
    <t>You noticed others are unliving at an alarming rate due to illness. How do you avoid the illness?</t>
  </si>
  <si>
    <t>You need to find a new home. How do you do this?</t>
  </si>
  <si>
    <t>You have sustained damage playing the game we call life. What do you do?</t>
  </si>
  <si>
    <t>You see a unexplored area ahead. What do you do?</t>
  </si>
  <si>
    <t>You only live once</t>
  </si>
  <si>
    <t xml:space="preserve">Global warming … </t>
  </si>
  <si>
    <t>Predator Home Invasion</t>
  </si>
  <si>
    <t>A predator tried to attack your home. What do you do?</t>
  </si>
  <si>
    <t>Resources have become scare. What do you do?</t>
  </si>
  <si>
    <t>In comparison, the Sahara looks like the Pacific. What do you do?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</si>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</sst>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0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EF6669-9A51-4BE0-ACAD-CB3B62518D3A}" name="Table1" displayName="Table1" ref="A1:L17" totalsRowShown="0" headerRowDxfId="19" headerRowBorderDxfId="18" tableBorderDxfId="17">
  <autoFilter ref="A1:L17" xr:uid="{1FEF6669-9A51-4BE0-ACAD-CB3B62518D3A}"/>
  <tableColumns count="12">
    <tableColumn id="1" xr3:uid="{B5955C7F-EE6B-49C1-9CAA-5036E6BB7821}" name="Event"/>
    <tableColumn id="2" xr3:uid="{E2E97CAA-664D-4634-974B-C6D6DCCD54A5}" name="Prompt" dataDxfId="16"/>
    <tableColumn id="3" xr3:uid="{1813BCC4-C4AD-4B01-868E-41B7D8B466F0}" name="Action 1"/>
    <tableColumn id="4" xr3:uid="{9DB13561-EC49-4C61-BC8F-514BB3EB1247}" name="Success Rate 1"/>
    <tableColumn id="5" xr3:uid="{959E28D3-898B-4E9A-ACBB-C01E88342721}" name="Action 2"/>
    <tableColumn id="6" xr3:uid="{959F2E5B-D289-4088-B0B8-61909B85726A}" name="Success Rate 2"/>
    <tableColumn id="7" xr3:uid="{388E952A-9067-45FD-8A8D-69AE6CC34AFB}" name="Action 3"/>
    <tableColumn id="8" xr3:uid="{FCC7E21A-6635-439A-995E-61CB9F5E373C}" name="Success Rate 3"/>
    <tableColumn id="9" xr3:uid="{EBF4E867-FD30-4799-B0F9-4F0BAF875EA9}" name="Action 4"/>
    <tableColumn id="10" xr3:uid="{5A1C67E5-B830-4BC6-AD1E-3EB60E4AFAC0}" name="Success Rate 4"/>
    <tableColumn id="11" xr3:uid="{B1AB41BB-053B-4609-82B6-1416FC0AA156}" name="Action 5"/>
    <tableColumn id="12" xr3:uid="{EE989B4F-98D4-4333-B9F4-7C23F1A8D8A8}" name="Success Rate 5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697F1E-0077-49B9-881F-A5E29A33BCC3}" name="Table3" displayName="Table3" ref="A1:F18" totalsRowCount="1" headerRowDxfId="7" headerRowBorderDxfId="14" tableBorderDxfId="15" totalsRowBorderDxfId="13">
  <autoFilter ref="A1:F17" xr:uid="{77697F1E-0077-49B9-881F-A5E29A33BCC3}"/>
  <tableColumns count="6">
    <tableColumn id="1" xr3:uid="{7D82F1DE-F7AC-46C5-B6FB-E26DDF284A0C}" name="Success Rate 1" dataDxfId="12" totalsRowDxfId="5"/>
    <tableColumn id="2" xr3:uid="{3B32DFD9-BFBB-4AE7-BDC8-8AD07B0AC3E0}" name="Success Rate 2" dataDxfId="11" totalsRowDxfId="4"/>
    <tableColumn id="3" xr3:uid="{4DCD275B-735D-4AE4-BCF3-D6AAC2D7618D}" name="Success Rate 3" dataDxfId="10" totalsRowDxfId="3"/>
    <tableColumn id="4" xr3:uid="{562175BD-A056-4157-9ADA-F6705708A31A}" name="Success Rate 4" dataDxfId="9" totalsRowDxfId="2"/>
    <tableColumn id="5" xr3:uid="{6D263853-0200-4483-B3EF-3B05CFD83F20}" name="Success Rate 5" dataDxfId="8" totalsRowDxfId="1"/>
    <tableColumn id="6" xr3:uid="{1C79B59E-564D-42C4-B7FF-F06DD39F132E}" name="Average" totalsRowFunction="custom" dataDxfId="6" totalsRowDxfId="0">
      <calculatedColumnFormula>AVERAGE(Table3[[#This Row],[Success Rate 1]:[Success Rate 5]])</calculatedColumnFormula>
      <totalsRowFormula>AVERAGE(Table3[Average])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zoomScale="57" workbookViewId="0">
      <selection activeCell="D2" sqref="D2:D16"/>
    </sheetView>
  </sheetViews>
  <sheetFormatPr defaultRowHeight="14.5" x14ac:dyDescent="0.35"/>
  <cols>
    <col min="1" max="1" width="24.08984375" bestFit="1" customWidth="1"/>
    <col min="2" max="2" width="54.6328125" customWidth="1"/>
    <col min="3" max="3" width="26.26953125" bestFit="1" customWidth="1"/>
    <col min="4" max="4" width="15.453125" customWidth="1"/>
    <col min="5" max="5" width="32.81640625" bestFit="1" customWidth="1"/>
    <col min="6" max="6" width="15.453125" customWidth="1"/>
    <col min="7" max="7" width="24.453125" bestFit="1" customWidth="1"/>
    <col min="8" max="8" width="15.453125" customWidth="1"/>
    <col min="9" max="9" width="24.90625" bestFit="1" customWidth="1"/>
    <col min="10" max="10" width="15.453125" customWidth="1"/>
    <col min="11" max="11" width="25.7265625" bestFit="1" customWidth="1"/>
    <col min="12" max="12" width="15.453125" customWidth="1"/>
  </cols>
  <sheetData>
    <row r="1" spans="1:12" x14ac:dyDescent="0.35">
      <c r="A1" s="2" t="s">
        <v>0</v>
      </c>
      <c r="B1" s="2" t="s">
        <v>105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29" x14ac:dyDescent="0.35">
      <c r="A2" t="s">
        <v>11</v>
      </c>
      <c r="B2" s="1" t="s">
        <v>106</v>
      </c>
      <c r="C2" t="s">
        <v>26</v>
      </c>
      <c r="D2">
        <v>90</v>
      </c>
      <c r="E2" t="s">
        <v>42</v>
      </c>
      <c r="F2">
        <v>50</v>
      </c>
      <c r="G2" t="s">
        <v>58</v>
      </c>
      <c r="H2">
        <v>30</v>
      </c>
      <c r="I2" t="s">
        <v>74</v>
      </c>
      <c r="J2">
        <v>85</v>
      </c>
      <c r="K2" t="s">
        <v>89</v>
      </c>
      <c r="L2">
        <v>60</v>
      </c>
    </row>
    <row r="3" spans="1:12" x14ac:dyDescent="0.35">
      <c r="A3" t="s">
        <v>12</v>
      </c>
      <c r="B3" s="1" t="s">
        <v>107</v>
      </c>
      <c r="C3" t="s">
        <v>27</v>
      </c>
      <c r="D3">
        <v>95</v>
      </c>
      <c r="E3" t="s">
        <v>43</v>
      </c>
      <c r="F3">
        <v>80</v>
      </c>
      <c r="G3" t="s">
        <v>59</v>
      </c>
      <c r="H3">
        <v>40</v>
      </c>
      <c r="I3" t="s">
        <v>75</v>
      </c>
      <c r="J3">
        <v>85</v>
      </c>
      <c r="K3" t="s">
        <v>90</v>
      </c>
      <c r="L3">
        <v>20</v>
      </c>
    </row>
    <row r="4" spans="1:12" ht="29" x14ac:dyDescent="0.35">
      <c r="A4" t="s">
        <v>13</v>
      </c>
      <c r="B4" s="1" t="s">
        <v>108</v>
      </c>
      <c r="C4" t="s">
        <v>28</v>
      </c>
      <c r="D4">
        <v>90</v>
      </c>
      <c r="E4" t="s">
        <v>44</v>
      </c>
      <c r="F4">
        <v>80</v>
      </c>
      <c r="G4" t="s">
        <v>60</v>
      </c>
      <c r="H4">
        <v>50</v>
      </c>
      <c r="I4" t="s">
        <v>76</v>
      </c>
      <c r="J4">
        <v>30</v>
      </c>
      <c r="K4" t="s">
        <v>91</v>
      </c>
      <c r="L4">
        <v>85</v>
      </c>
    </row>
    <row r="5" spans="1:12" x14ac:dyDescent="0.35">
      <c r="A5" t="s">
        <v>14</v>
      </c>
      <c r="B5" s="1" t="s">
        <v>109</v>
      </c>
      <c r="C5" t="s">
        <v>29</v>
      </c>
      <c r="D5">
        <v>85</v>
      </c>
      <c r="E5" t="s">
        <v>45</v>
      </c>
      <c r="F5">
        <v>75</v>
      </c>
      <c r="G5" t="s">
        <v>61</v>
      </c>
      <c r="H5">
        <v>50</v>
      </c>
      <c r="I5" t="s">
        <v>77</v>
      </c>
      <c r="J5">
        <v>40</v>
      </c>
      <c r="K5" t="s">
        <v>92</v>
      </c>
      <c r="L5">
        <v>80</v>
      </c>
    </row>
    <row r="6" spans="1:12" ht="29" x14ac:dyDescent="0.35">
      <c r="A6" t="s">
        <v>15</v>
      </c>
      <c r="B6" s="1" t="s">
        <v>110</v>
      </c>
      <c r="C6" t="s">
        <v>30</v>
      </c>
      <c r="D6">
        <v>95</v>
      </c>
      <c r="E6" t="s">
        <v>47</v>
      </c>
      <c r="F6">
        <v>85</v>
      </c>
      <c r="G6" t="s">
        <v>62</v>
      </c>
      <c r="H6">
        <v>80</v>
      </c>
      <c r="I6" t="s">
        <v>78</v>
      </c>
      <c r="J6">
        <v>90</v>
      </c>
      <c r="K6" t="s">
        <v>93</v>
      </c>
      <c r="L6">
        <v>75</v>
      </c>
    </row>
    <row r="7" spans="1:12" x14ac:dyDescent="0.35">
      <c r="A7" t="s">
        <v>16</v>
      </c>
      <c r="B7" s="1" t="s">
        <v>111</v>
      </c>
      <c r="C7" t="s">
        <v>31</v>
      </c>
      <c r="D7">
        <v>90</v>
      </c>
      <c r="E7" t="s">
        <v>48</v>
      </c>
      <c r="F7">
        <v>80</v>
      </c>
      <c r="G7" t="s">
        <v>63</v>
      </c>
      <c r="H7">
        <v>40</v>
      </c>
      <c r="I7" t="s">
        <v>79</v>
      </c>
      <c r="J7">
        <v>85</v>
      </c>
      <c r="K7" t="s">
        <v>94</v>
      </c>
      <c r="L7">
        <v>70</v>
      </c>
    </row>
    <row r="8" spans="1:12" x14ac:dyDescent="0.35">
      <c r="A8" t="s">
        <v>17</v>
      </c>
      <c r="B8" s="1" t="s">
        <v>112</v>
      </c>
      <c r="C8" t="s">
        <v>32</v>
      </c>
      <c r="D8">
        <v>80</v>
      </c>
      <c r="E8" t="s">
        <v>49</v>
      </c>
      <c r="F8">
        <v>85</v>
      </c>
      <c r="G8" t="s">
        <v>64</v>
      </c>
      <c r="H8">
        <v>70</v>
      </c>
      <c r="I8" t="s">
        <v>80</v>
      </c>
      <c r="J8">
        <v>75</v>
      </c>
      <c r="K8" t="s">
        <v>95</v>
      </c>
      <c r="L8">
        <v>65</v>
      </c>
    </row>
    <row r="9" spans="1:12" x14ac:dyDescent="0.35">
      <c r="A9" t="s">
        <v>18</v>
      </c>
      <c r="B9" s="1" t="s">
        <v>113</v>
      </c>
      <c r="C9" t="s">
        <v>33</v>
      </c>
      <c r="D9">
        <v>75</v>
      </c>
      <c r="E9" t="s">
        <v>46</v>
      </c>
      <c r="F9">
        <v>85</v>
      </c>
      <c r="G9" t="s">
        <v>65</v>
      </c>
      <c r="H9">
        <v>50</v>
      </c>
      <c r="I9" t="s">
        <v>81</v>
      </c>
      <c r="J9">
        <v>80</v>
      </c>
      <c r="K9" t="s">
        <v>96</v>
      </c>
      <c r="L9">
        <v>60</v>
      </c>
    </row>
    <row r="10" spans="1:12" ht="29" x14ac:dyDescent="0.35">
      <c r="A10" t="s">
        <v>19</v>
      </c>
      <c r="B10" s="1" t="s">
        <v>114</v>
      </c>
      <c r="C10" t="s">
        <v>34</v>
      </c>
      <c r="D10">
        <v>90</v>
      </c>
      <c r="E10" t="s">
        <v>50</v>
      </c>
      <c r="F10">
        <v>85</v>
      </c>
      <c r="G10" t="s">
        <v>66</v>
      </c>
      <c r="H10">
        <v>80</v>
      </c>
      <c r="I10" t="s">
        <v>82</v>
      </c>
      <c r="J10">
        <v>75</v>
      </c>
      <c r="K10" t="s">
        <v>97</v>
      </c>
      <c r="L10">
        <v>70</v>
      </c>
    </row>
    <row r="11" spans="1:12" x14ac:dyDescent="0.35">
      <c r="A11" t="s">
        <v>20</v>
      </c>
      <c r="B11" s="1" t="s">
        <v>115</v>
      </c>
      <c r="C11" t="s">
        <v>35</v>
      </c>
      <c r="D11">
        <v>85</v>
      </c>
      <c r="E11" t="s">
        <v>51</v>
      </c>
      <c r="F11">
        <v>80</v>
      </c>
      <c r="G11" t="s">
        <v>67</v>
      </c>
      <c r="H11">
        <v>75</v>
      </c>
      <c r="I11" t="s">
        <v>83</v>
      </c>
      <c r="J11">
        <v>90</v>
      </c>
      <c r="K11" t="s">
        <v>98</v>
      </c>
      <c r="L11">
        <v>85</v>
      </c>
    </row>
    <row r="12" spans="1:12" ht="29" x14ac:dyDescent="0.35">
      <c r="A12" t="s">
        <v>21</v>
      </c>
      <c r="B12" s="1" t="s">
        <v>116</v>
      </c>
      <c r="C12" t="s">
        <v>36</v>
      </c>
      <c r="D12">
        <v>85</v>
      </c>
      <c r="E12" t="s">
        <v>52</v>
      </c>
      <c r="F12">
        <v>75</v>
      </c>
      <c r="G12" t="s">
        <v>68</v>
      </c>
      <c r="H12">
        <v>90</v>
      </c>
      <c r="I12" t="s">
        <v>84</v>
      </c>
      <c r="J12">
        <v>80</v>
      </c>
      <c r="K12" t="s">
        <v>99</v>
      </c>
      <c r="L12">
        <v>70</v>
      </c>
    </row>
    <row r="13" spans="1:12" x14ac:dyDescent="0.35">
      <c r="A13" t="s">
        <v>22</v>
      </c>
      <c r="B13" s="1" t="s">
        <v>117</v>
      </c>
      <c r="C13" t="s">
        <v>37</v>
      </c>
      <c r="D13">
        <v>85</v>
      </c>
      <c r="E13" t="s">
        <v>53</v>
      </c>
      <c r="F13">
        <v>80</v>
      </c>
      <c r="G13" t="s">
        <v>69</v>
      </c>
      <c r="H13">
        <v>90</v>
      </c>
      <c r="I13" t="s">
        <v>118</v>
      </c>
      <c r="J13">
        <v>50</v>
      </c>
      <c r="K13" t="s">
        <v>100</v>
      </c>
      <c r="L13">
        <v>75</v>
      </c>
    </row>
    <row r="14" spans="1:12" x14ac:dyDescent="0.35">
      <c r="A14" t="s">
        <v>23</v>
      </c>
      <c r="B14" s="1" t="s">
        <v>119</v>
      </c>
      <c r="C14" t="s">
        <v>38</v>
      </c>
      <c r="D14">
        <v>80</v>
      </c>
      <c r="E14" t="s">
        <v>54</v>
      </c>
      <c r="F14">
        <v>85</v>
      </c>
      <c r="G14" t="s">
        <v>70</v>
      </c>
      <c r="H14">
        <v>75</v>
      </c>
      <c r="I14" t="s">
        <v>85</v>
      </c>
      <c r="J14">
        <v>70</v>
      </c>
      <c r="K14" t="s">
        <v>101</v>
      </c>
      <c r="L14">
        <v>90</v>
      </c>
    </row>
    <row r="15" spans="1:12" x14ac:dyDescent="0.35">
      <c r="A15" t="s">
        <v>120</v>
      </c>
      <c r="B15" s="1" t="s">
        <v>121</v>
      </c>
      <c r="C15" t="s">
        <v>39</v>
      </c>
      <c r="D15">
        <v>85</v>
      </c>
      <c r="E15" t="s">
        <v>55</v>
      </c>
      <c r="F15">
        <v>60</v>
      </c>
      <c r="G15" t="s">
        <v>71</v>
      </c>
      <c r="H15">
        <v>70</v>
      </c>
      <c r="I15" t="s">
        <v>86</v>
      </c>
      <c r="J15">
        <v>80</v>
      </c>
      <c r="K15" t="s">
        <v>102</v>
      </c>
      <c r="L15">
        <v>75</v>
      </c>
    </row>
    <row r="16" spans="1:12" x14ac:dyDescent="0.35">
      <c r="A16" t="s">
        <v>24</v>
      </c>
      <c r="B16" s="1" t="s">
        <v>122</v>
      </c>
      <c r="C16" t="s">
        <v>40</v>
      </c>
      <c r="D16">
        <v>80</v>
      </c>
      <c r="E16" t="s">
        <v>56</v>
      </c>
      <c r="F16">
        <v>75</v>
      </c>
      <c r="G16" t="s">
        <v>72</v>
      </c>
      <c r="H16">
        <v>40</v>
      </c>
      <c r="I16" t="s">
        <v>87</v>
      </c>
      <c r="J16">
        <v>85</v>
      </c>
      <c r="K16" t="s">
        <v>103</v>
      </c>
      <c r="L16">
        <v>70</v>
      </c>
    </row>
    <row r="17" spans="1:12" ht="29" x14ac:dyDescent="0.35">
      <c r="A17" t="s">
        <v>25</v>
      </c>
      <c r="B17" s="1" t="s">
        <v>123</v>
      </c>
      <c r="C17" t="s">
        <v>41</v>
      </c>
      <c r="D17">
        <v>85</v>
      </c>
      <c r="E17" t="s">
        <v>57</v>
      </c>
      <c r="F17">
        <v>90</v>
      </c>
      <c r="G17" t="s">
        <v>73</v>
      </c>
      <c r="H17">
        <v>75</v>
      </c>
      <c r="I17" t="s">
        <v>88</v>
      </c>
      <c r="J17">
        <v>80</v>
      </c>
      <c r="K17" t="s">
        <v>104</v>
      </c>
      <c r="L17">
        <v>70</v>
      </c>
    </row>
    <row r="20" spans="1:12" x14ac:dyDescent="0.35">
      <c r="D20">
        <f>MAX(Table1[Success Rate 1],Table1[Success Rate 2],Table1[Success Rate 3],Table1[Success Rate 4],Table1[Success Rate 5])</f>
        <v>95</v>
      </c>
    </row>
    <row r="21" spans="1:12" x14ac:dyDescent="0.35">
      <c r="D21">
        <f>MIN(Table1[Success Rate 1],Table1[Success Rate 2],Table1[Success Rate 3],Table1[Success Rate 4],Table1[Success Rate 5])</f>
        <v>20</v>
      </c>
    </row>
    <row r="22" spans="1:12" x14ac:dyDescent="0.35">
      <c r="D22">
        <f>MEDIAN(Table1[Success Rate 1],Table1[Success Rate 2],Table1[Success Rate 3],Table1[Success Rate 4],Table1[Success Rate 5])</f>
        <v>80</v>
      </c>
    </row>
    <row r="23" spans="1:12" x14ac:dyDescent="0.35">
      <c r="D23">
        <f>AVERAGE(Table1[Success Rate 1],Table1[Success Rate 2],Table1[Success Rate 3],Table1[Success Rate 4],Table1[Success Rate 5])</f>
        <v>74.125</v>
      </c>
    </row>
    <row r="24" spans="1:12" x14ac:dyDescent="0.35">
      <c r="D24">
        <f>AVERAGE(Table1[Success Rate 1],Table1[Success Rate 2],Table1[Success Rate 3],Table1[Success Rate 4],Table1[Success Rate 5])</f>
        <v>74.125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6432-AF9A-4727-8B42-B816A6EC44DB}">
  <dimension ref="A1:I18"/>
  <sheetViews>
    <sheetView tabSelected="1" workbookViewId="0">
      <selection activeCell="I4" sqref="I4"/>
    </sheetView>
  </sheetViews>
  <sheetFormatPr defaultRowHeight="14.5" x14ac:dyDescent="0.35"/>
  <cols>
    <col min="1" max="5" width="14.7265625" customWidth="1"/>
  </cols>
  <sheetData>
    <row r="1" spans="1:9" x14ac:dyDescent="0.35">
      <c r="A1" s="3" t="s">
        <v>2</v>
      </c>
      <c r="B1" s="4" t="s">
        <v>4</v>
      </c>
      <c r="C1" s="4" t="s">
        <v>6</v>
      </c>
      <c r="D1" s="4" t="s">
        <v>8</v>
      </c>
      <c r="E1" s="5" t="s">
        <v>10</v>
      </c>
      <c r="F1" s="4" t="s">
        <v>124</v>
      </c>
    </row>
    <row r="2" spans="1:9" x14ac:dyDescent="0.35">
      <c r="A2" s="6">
        <v>90</v>
      </c>
      <c r="B2" s="7">
        <v>50</v>
      </c>
      <c r="C2" s="7">
        <v>30</v>
      </c>
      <c r="D2" s="7">
        <v>85</v>
      </c>
      <c r="E2" s="8">
        <v>60</v>
      </c>
      <c r="F2" s="4">
        <f>AVERAGE(Table3[[#This Row],[Success Rate 1]:[Success Rate 5]])</f>
        <v>63</v>
      </c>
    </row>
    <row r="3" spans="1:9" x14ac:dyDescent="0.35">
      <c r="A3" s="6">
        <v>95</v>
      </c>
      <c r="B3" s="7">
        <v>80</v>
      </c>
      <c r="C3" s="7">
        <v>40</v>
      </c>
      <c r="D3" s="7">
        <v>85</v>
      </c>
      <c r="E3" s="8">
        <v>20</v>
      </c>
      <c r="F3" s="4">
        <f>AVERAGE(Table3[[#This Row],[Success Rate 1]:[Success Rate 5]])</f>
        <v>64</v>
      </c>
      <c r="I3">
        <f>MEDIAN(Table3[[Success Rate 1]:[Success Rate 5]])</f>
        <v>80</v>
      </c>
    </row>
    <row r="4" spans="1:9" x14ac:dyDescent="0.35">
      <c r="A4" s="6">
        <v>90</v>
      </c>
      <c r="B4" s="7">
        <v>80</v>
      </c>
      <c r="C4" s="7">
        <v>50</v>
      </c>
      <c r="D4" s="7">
        <v>30</v>
      </c>
      <c r="E4" s="8">
        <v>85</v>
      </c>
      <c r="F4" s="4">
        <f>AVERAGE(Table3[[#This Row],[Success Rate 1]:[Success Rate 5]])</f>
        <v>67</v>
      </c>
    </row>
    <row r="5" spans="1:9" x14ac:dyDescent="0.35">
      <c r="A5" s="6">
        <v>85</v>
      </c>
      <c r="B5" s="7">
        <v>75</v>
      </c>
      <c r="C5" s="7">
        <v>50</v>
      </c>
      <c r="D5" s="7">
        <v>40</v>
      </c>
      <c r="E5" s="8">
        <v>80</v>
      </c>
      <c r="F5" s="4">
        <f>AVERAGE(Table3[[#This Row],[Success Rate 1]:[Success Rate 5]])</f>
        <v>66</v>
      </c>
    </row>
    <row r="6" spans="1:9" x14ac:dyDescent="0.35">
      <c r="A6" s="6">
        <v>95</v>
      </c>
      <c r="B6" s="7">
        <v>85</v>
      </c>
      <c r="C6" s="7">
        <v>80</v>
      </c>
      <c r="D6" s="7">
        <v>90</v>
      </c>
      <c r="E6" s="8">
        <v>75</v>
      </c>
      <c r="F6" s="4">
        <f>AVERAGE(Table3[[#This Row],[Success Rate 1]:[Success Rate 5]])</f>
        <v>85</v>
      </c>
    </row>
    <row r="7" spans="1:9" x14ac:dyDescent="0.35">
      <c r="A7" s="6">
        <v>90</v>
      </c>
      <c r="B7" s="7">
        <v>80</v>
      </c>
      <c r="C7" s="7">
        <v>40</v>
      </c>
      <c r="D7" s="7">
        <v>85</v>
      </c>
      <c r="E7" s="8">
        <v>70</v>
      </c>
      <c r="F7" s="4">
        <f>AVERAGE(Table3[[#This Row],[Success Rate 1]:[Success Rate 5]])</f>
        <v>73</v>
      </c>
    </row>
    <row r="8" spans="1:9" x14ac:dyDescent="0.35">
      <c r="A8" s="6">
        <v>80</v>
      </c>
      <c r="B8" s="7">
        <v>85</v>
      </c>
      <c r="C8" s="7">
        <v>70</v>
      </c>
      <c r="D8" s="7">
        <v>75</v>
      </c>
      <c r="E8" s="8">
        <v>65</v>
      </c>
      <c r="F8" s="4">
        <f>AVERAGE(Table3[[#This Row],[Success Rate 1]:[Success Rate 5]])</f>
        <v>75</v>
      </c>
    </row>
    <row r="9" spans="1:9" x14ac:dyDescent="0.35">
      <c r="A9" s="6">
        <v>75</v>
      </c>
      <c r="B9" s="7">
        <v>85</v>
      </c>
      <c r="C9" s="7">
        <v>50</v>
      </c>
      <c r="D9" s="7">
        <v>80</v>
      </c>
      <c r="E9" s="8">
        <v>60</v>
      </c>
      <c r="F9" s="4">
        <f>AVERAGE(Table3[[#This Row],[Success Rate 1]:[Success Rate 5]])</f>
        <v>70</v>
      </c>
    </row>
    <row r="10" spans="1:9" x14ac:dyDescent="0.35">
      <c r="A10" s="6">
        <v>90</v>
      </c>
      <c r="B10" s="7">
        <v>85</v>
      </c>
      <c r="C10" s="7">
        <v>80</v>
      </c>
      <c r="D10" s="7">
        <v>75</v>
      </c>
      <c r="E10" s="8">
        <v>70</v>
      </c>
      <c r="F10" s="4">
        <f>AVERAGE(Table3[[#This Row],[Success Rate 1]:[Success Rate 5]])</f>
        <v>80</v>
      </c>
    </row>
    <row r="11" spans="1:9" x14ac:dyDescent="0.35">
      <c r="A11" s="6">
        <v>85</v>
      </c>
      <c r="B11" s="7">
        <v>80</v>
      </c>
      <c r="C11" s="7">
        <v>75</v>
      </c>
      <c r="D11" s="7">
        <v>90</v>
      </c>
      <c r="E11" s="8">
        <v>85</v>
      </c>
      <c r="F11" s="4">
        <f>AVERAGE(Table3[[#This Row],[Success Rate 1]:[Success Rate 5]])</f>
        <v>83</v>
      </c>
    </row>
    <row r="12" spans="1:9" x14ac:dyDescent="0.35">
      <c r="A12" s="6">
        <v>85</v>
      </c>
      <c r="B12" s="7">
        <v>75</v>
      </c>
      <c r="C12" s="7">
        <v>90</v>
      </c>
      <c r="D12" s="7">
        <v>80</v>
      </c>
      <c r="E12" s="8">
        <v>70</v>
      </c>
      <c r="F12" s="4">
        <f>AVERAGE(Table3[[#This Row],[Success Rate 1]:[Success Rate 5]])</f>
        <v>80</v>
      </c>
    </row>
    <row r="13" spans="1:9" x14ac:dyDescent="0.35">
      <c r="A13" s="6">
        <v>85</v>
      </c>
      <c r="B13" s="7">
        <v>80</v>
      </c>
      <c r="C13" s="7">
        <v>90</v>
      </c>
      <c r="D13" s="7">
        <v>50</v>
      </c>
      <c r="E13" s="8">
        <v>75</v>
      </c>
      <c r="F13" s="4">
        <f>AVERAGE(Table3[[#This Row],[Success Rate 1]:[Success Rate 5]])</f>
        <v>76</v>
      </c>
    </row>
    <row r="14" spans="1:9" x14ac:dyDescent="0.35">
      <c r="A14" s="6">
        <v>80</v>
      </c>
      <c r="B14" s="7">
        <v>85</v>
      </c>
      <c r="C14" s="7">
        <v>75</v>
      </c>
      <c r="D14" s="7">
        <v>70</v>
      </c>
      <c r="E14" s="8">
        <v>90</v>
      </c>
      <c r="F14" s="4">
        <f>AVERAGE(Table3[[#This Row],[Success Rate 1]:[Success Rate 5]])</f>
        <v>80</v>
      </c>
    </row>
    <row r="15" spans="1:9" x14ac:dyDescent="0.35">
      <c r="A15" s="6">
        <v>85</v>
      </c>
      <c r="B15" s="7">
        <v>60</v>
      </c>
      <c r="C15" s="7">
        <v>70</v>
      </c>
      <c r="D15" s="7">
        <v>80</v>
      </c>
      <c r="E15" s="8">
        <v>75</v>
      </c>
      <c r="F15" s="4">
        <f>AVERAGE(Table3[[#This Row],[Success Rate 1]:[Success Rate 5]])</f>
        <v>74</v>
      </c>
    </row>
    <row r="16" spans="1:9" x14ac:dyDescent="0.35">
      <c r="A16" s="6">
        <v>80</v>
      </c>
      <c r="B16" s="7">
        <v>75</v>
      </c>
      <c r="C16" s="7">
        <v>40</v>
      </c>
      <c r="D16" s="7">
        <v>85</v>
      </c>
      <c r="E16" s="8">
        <v>70</v>
      </c>
      <c r="F16" s="4">
        <f>AVERAGE(Table3[[#This Row],[Success Rate 1]:[Success Rate 5]])</f>
        <v>70</v>
      </c>
    </row>
    <row r="17" spans="1:6" x14ac:dyDescent="0.35">
      <c r="A17" s="9">
        <v>85</v>
      </c>
      <c r="B17" s="10">
        <v>90</v>
      </c>
      <c r="C17" s="10">
        <v>75</v>
      </c>
      <c r="D17" s="10">
        <v>80</v>
      </c>
      <c r="E17" s="11">
        <v>70</v>
      </c>
      <c r="F17" s="4">
        <f>AVERAGE(Table3[[#This Row],[Success Rate 1]:[Success Rate 5]])</f>
        <v>80</v>
      </c>
    </row>
    <row r="18" spans="1:6" x14ac:dyDescent="0.35">
      <c r="A18" s="9"/>
      <c r="B18" s="10"/>
      <c r="C18" s="10"/>
      <c r="D18" s="10"/>
      <c r="E18" s="11"/>
      <c r="F18" s="10">
        <f>AVERAGE(Table3[Average])</f>
        <v>74.125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situationRef</vt:lpstr>
      <vt:lpstr>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Jered Pawlak</dc:creator>
  <cp:lastModifiedBy>Jered Pawlak</cp:lastModifiedBy>
  <dcterms:created xsi:type="dcterms:W3CDTF">2025-03-22T01:09:03Z</dcterms:created>
  <dcterms:modified xsi:type="dcterms:W3CDTF">2025-03-22T09:43:49Z</dcterms:modified>
</cp:coreProperties>
</file>