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erry/Documents/MS_Data_Science_Program/DataScienceOrientation/DAT101x_Labfiles/"/>
    </mc:Choice>
  </mc:AlternateContent>
  <bookViews>
    <workbookView xWindow="0" yWindow="460" windowWidth="38400" windowHeight="20220" tabRatio="500"/>
  </bookViews>
  <sheets>
    <sheet name="Data" sheetId="1" r:id="rId1"/>
    <sheet name="Regression" sheetId="6" r:id="rId2"/>
    <sheet name="t-test two sample equal varianc" sheetId="5" r:id="rId3"/>
    <sheet name="t-test paired" sheetId="4" r:id="rId4"/>
    <sheet name="Correlations" sheetId="3" r:id="rId5"/>
    <sheet name="Descriptive Statistics" sheetId="2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6" l="1"/>
  <c r="H2" i="1"/>
  <c r="I2" i="1"/>
  <c r="H3" i="1"/>
  <c r="I3" i="1"/>
  <c r="H7" i="1"/>
  <c r="I7" i="1"/>
  <c r="H16" i="1"/>
  <c r="I16" i="1"/>
  <c r="H22" i="1"/>
  <c r="I22" i="1"/>
  <c r="H4" i="1"/>
  <c r="I4" i="1"/>
  <c r="H19" i="1"/>
  <c r="I19" i="1"/>
  <c r="H10" i="1"/>
  <c r="I10" i="1"/>
  <c r="H14" i="1"/>
  <c r="I14" i="1"/>
  <c r="H17" i="1"/>
  <c r="I17" i="1"/>
  <c r="H23" i="1"/>
  <c r="I23" i="1"/>
  <c r="H12" i="1"/>
  <c r="I12" i="1"/>
  <c r="H6" i="1"/>
  <c r="I6" i="1"/>
  <c r="H9" i="1"/>
  <c r="I9" i="1"/>
  <c r="H24" i="1"/>
  <c r="I24" i="1"/>
  <c r="H20" i="1"/>
  <c r="I20" i="1"/>
  <c r="H26" i="1"/>
  <c r="I26" i="1"/>
  <c r="H31" i="1"/>
  <c r="I31" i="1"/>
  <c r="H29" i="1"/>
  <c r="I29" i="1"/>
  <c r="H13" i="1"/>
  <c r="I13" i="1"/>
  <c r="H21" i="1"/>
  <c r="I21" i="1"/>
  <c r="H25" i="1"/>
  <c r="I25" i="1"/>
  <c r="H27" i="1"/>
  <c r="I27" i="1"/>
  <c r="H28" i="1"/>
  <c r="I28" i="1"/>
  <c r="H32" i="1"/>
  <c r="I32" i="1"/>
  <c r="H30" i="1"/>
  <c r="I30" i="1"/>
  <c r="H18" i="1"/>
  <c r="I18" i="1"/>
  <c r="H11" i="1"/>
  <c r="I11" i="1"/>
  <c r="H15" i="1"/>
  <c r="I15" i="1"/>
  <c r="H8" i="1"/>
  <c r="I8" i="1"/>
  <c r="H5" i="1"/>
  <c r="I5" i="1"/>
  <c r="I33" i="1"/>
</calcChain>
</file>

<file path=xl/sharedStrings.xml><?xml version="1.0" encoding="utf-8"?>
<sst xmlns="http://schemas.openxmlformats.org/spreadsheetml/2006/main" count="173" uniqueCount="63">
  <si>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</si>
  <si>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</si>
  <si>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</si>
  <si>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</si>
  <si>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</si>
  <si>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</si>
  <si>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</si>
  <si>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</si>
  <si>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</si>
  <si>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</si>
  <si>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</si>
  <si>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F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</si>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</sst>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4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Data!$A$2:$A$33</c:f>
              <c:numCache>
                <c:formatCode>m/d/yy</c:formatCode>
                <c:ptCount val="31"/>
                <c:pt idx="0">
                  <c:v>42552.0</c:v>
                </c:pt>
                <c:pt idx="1">
                  <c:v>42553.0</c:v>
                </c:pt>
                <c:pt idx="2">
                  <c:v>42557.0</c:v>
                </c:pt>
                <c:pt idx="3">
                  <c:v>42582.0</c:v>
                </c:pt>
                <c:pt idx="4">
                  <c:v>42564.0</c:v>
                </c:pt>
                <c:pt idx="5">
                  <c:v>42554.0</c:v>
                </c:pt>
                <c:pt idx="6">
                  <c:v>42581.0</c:v>
                </c:pt>
                <c:pt idx="7">
                  <c:v>42565.0</c:v>
                </c:pt>
                <c:pt idx="8">
                  <c:v>42559.0</c:v>
                </c:pt>
                <c:pt idx="9">
                  <c:v>42579.0</c:v>
                </c:pt>
                <c:pt idx="10">
                  <c:v>42563.0</c:v>
                </c:pt>
                <c:pt idx="11">
                  <c:v>42571.0</c:v>
                </c:pt>
                <c:pt idx="12">
                  <c:v>42560.0</c:v>
                </c:pt>
                <c:pt idx="13">
                  <c:v>42580.0</c:v>
                </c:pt>
                <c:pt idx="14">
                  <c:v>42555.0</c:v>
                </c:pt>
                <c:pt idx="15">
                  <c:v>42561.0</c:v>
                </c:pt>
                <c:pt idx="16">
                  <c:v>42578.0</c:v>
                </c:pt>
                <c:pt idx="17">
                  <c:v>42558.0</c:v>
                </c:pt>
                <c:pt idx="18">
                  <c:v>42567.0</c:v>
                </c:pt>
                <c:pt idx="19">
                  <c:v>42572.0</c:v>
                </c:pt>
                <c:pt idx="20">
                  <c:v>42556.0</c:v>
                </c:pt>
                <c:pt idx="21">
                  <c:v>42562.0</c:v>
                </c:pt>
                <c:pt idx="22">
                  <c:v>42566.0</c:v>
                </c:pt>
                <c:pt idx="23">
                  <c:v>42573.0</c:v>
                </c:pt>
                <c:pt idx="24">
                  <c:v>42568.0</c:v>
                </c:pt>
                <c:pt idx="25">
                  <c:v>42574.0</c:v>
                </c:pt>
                <c:pt idx="26">
                  <c:v>42575.0</c:v>
                </c:pt>
                <c:pt idx="27">
                  <c:v>42570.0</c:v>
                </c:pt>
                <c:pt idx="28">
                  <c:v>42577.0</c:v>
                </c:pt>
                <c:pt idx="29">
                  <c:v>42569.0</c:v>
                </c:pt>
                <c:pt idx="30">
                  <c:v>42576.0</c:v>
                </c:pt>
              </c:numCache>
            </c:numRef>
          </c:cat>
          <c:val>
            <c:numRef>
              <c:f>Data!$I$2:$I$33</c:f>
              <c:numCache>
                <c:formatCode>_("$"* #,##0.00_);_("$"* \(#,##0.00\);_("$"* "-"??_);_(@_)</c:formatCode>
                <c:ptCount val="31"/>
                <c:pt idx="0">
                  <c:v>41.0</c:v>
                </c:pt>
                <c:pt idx="1">
                  <c:v>41.25</c:v>
                </c:pt>
                <c:pt idx="2">
                  <c:v>43.0</c:v>
                </c:pt>
                <c:pt idx="3">
                  <c:v>43.05</c:v>
                </c:pt>
                <c:pt idx="4">
                  <c:v>46.0</c:v>
                </c:pt>
                <c:pt idx="5">
                  <c:v>46.75</c:v>
                </c:pt>
                <c:pt idx="6">
                  <c:v>50.75</c:v>
                </c:pt>
                <c:pt idx="7">
                  <c:v>51.75</c:v>
                </c:pt>
                <c:pt idx="8">
                  <c:v>52.25</c:v>
                </c:pt>
                <c:pt idx="9">
                  <c:v>55.65</c:v>
                </c:pt>
                <c:pt idx="10">
                  <c:v>56.25</c:v>
                </c:pt>
                <c:pt idx="11">
                  <c:v>56.5</c:v>
                </c:pt>
                <c:pt idx="12">
                  <c:v>57.25</c:v>
                </c:pt>
                <c:pt idx="13">
                  <c:v>58.1</c:v>
                </c:pt>
                <c:pt idx="14">
                  <c:v>58.25</c:v>
                </c:pt>
                <c:pt idx="15">
                  <c:v>59.5</c:v>
                </c:pt>
                <c:pt idx="16">
                  <c:v>60.2</c:v>
                </c:pt>
                <c:pt idx="17">
                  <c:v>61.0</c:v>
                </c:pt>
                <c:pt idx="18">
                  <c:v>65.5</c:v>
                </c:pt>
                <c:pt idx="19">
                  <c:v>66.5</c:v>
                </c:pt>
                <c:pt idx="20">
                  <c:v>69.25</c:v>
                </c:pt>
                <c:pt idx="21">
                  <c:v>70.5</c:v>
                </c:pt>
                <c:pt idx="22">
                  <c:v>80.0</c:v>
                </c:pt>
                <c:pt idx="23">
                  <c:v>93.5</c:v>
                </c:pt>
                <c:pt idx="24">
                  <c:v>95.5</c:v>
                </c:pt>
                <c:pt idx="25">
                  <c:v>101.0</c:v>
                </c:pt>
                <c:pt idx="26">
                  <c:v>101.5</c:v>
                </c:pt>
                <c:pt idx="27">
                  <c:v>103.5</c:v>
                </c:pt>
                <c:pt idx="28">
                  <c:v>106.75</c:v>
                </c:pt>
                <c:pt idx="29">
                  <c:v>111.5</c:v>
                </c:pt>
                <c:pt idx="30">
                  <c:v>134.5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85120"/>
        <c:axId val="-2103982176"/>
      </c:lineChart>
      <c:dateAx>
        <c:axId val="-21039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82176"/>
        <c:crosses val="autoZero"/>
        <c:auto val="1"/>
        <c:lblOffset val="100"/>
        <c:baseTimeUnit val="days"/>
      </c:dateAx>
      <c:valAx>
        <c:axId val="-2103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Data!$F$2:$F$33</c:f>
              <c:numCache>
                <c:formatCode>General</c:formatCode>
                <c:ptCount val="31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68.0</c:v>
                </c:pt>
                <c:pt idx="4">
                  <c:v>99.0</c:v>
                </c:pt>
                <c:pt idx="5">
                  <c:v>104.0</c:v>
                </c:pt>
                <c:pt idx="6">
                  <c:v>81.0</c:v>
                </c:pt>
                <c:pt idx="7">
                  <c:v>113.0</c:v>
                </c:pt>
                <c:pt idx="8">
                  <c:v>113.0</c:v>
                </c:pt>
                <c:pt idx="9">
                  <c:v>90.0</c:v>
                </c:pt>
                <c:pt idx="10">
                  <c:v>99.0</c:v>
                </c:pt>
                <c:pt idx="11" formatCode="0">
                  <c:v>109.0</c:v>
                </c:pt>
                <c:pt idx="12">
                  <c:v>126.0</c:v>
                </c:pt>
                <c:pt idx="13">
                  <c:v>95.0</c:v>
                </c:pt>
                <c:pt idx="14">
                  <c:v>98.0</c:v>
                </c:pt>
                <c:pt idx="15">
                  <c:v>131.0</c:v>
                </c:pt>
                <c:pt idx="16">
                  <c:v>99.0</c:v>
                </c:pt>
                <c:pt idx="17">
                  <c:v>135.0</c:v>
                </c:pt>
                <c:pt idx="18">
                  <c:v>90.0</c:v>
                </c:pt>
                <c:pt idx="19">
                  <c:v>90.0</c:v>
                </c:pt>
                <c:pt idx="20">
                  <c:v>135.0</c:v>
                </c:pt>
                <c:pt idx="21">
                  <c:v>135.0</c:v>
                </c:pt>
                <c:pt idx="22">
                  <c:v>108.0</c:v>
                </c:pt>
                <c:pt idx="23">
                  <c:v>108.0</c:v>
                </c:pt>
                <c:pt idx="24">
                  <c:v>126.0</c:v>
                </c:pt>
                <c:pt idx="25">
                  <c:v>117.0</c:v>
                </c:pt>
                <c:pt idx="26">
                  <c:v>117.0</c:v>
                </c:pt>
                <c:pt idx="27">
                  <c:v>113.0</c:v>
                </c:pt>
                <c:pt idx="28">
                  <c:v>158.0</c:v>
                </c:pt>
                <c:pt idx="29">
                  <c:v>122.0</c:v>
                </c:pt>
                <c:pt idx="30">
                  <c:v>135.0</c:v>
                </c:pt>
              </c:numCache>
            </c:numRef>
          </c:xVal>
          <c:yVal>
            <c:numRef>
              <c:f>Data!$H$2:$H$33</c:f>
              <c:numCache>
                <c:formatCode>General</c:formatCode>
                <c:ptCount val="31"/>
                <c:pt idx="0">
                  <c:v>164.0</c:v>
                </c:pt>
                <c:pt idx="1">
                  <c:v>165.0</c:v>
                </c:pt>
                <c:pt idx="2">
                  <c:v>172.0</c:v>
                </c:pt>
                <c:pt idx="3">
                  <c:v>123.0</c:v>
                </c:pt>
                <c:pt idx="4">
                  <c:v>184.0</c:v>
                </c:pt>
                <c:pt idx="5">
                  <c:v>187.0</c:v>
                </c:pt>
                <c:pt idx="6">
                  <c:v>145.0</c:v>
                </c:pt>
                <c:pt idx="7">
                  <c:v>207.0</c:v>
                </c:pt>
                <c:pt idx="8">
                  <c:v>209.0</c:v>
                </c:pt>
                <c:pt idx="9">
                  <c:v>159.0</c:v>
                </c:pt>
                <c:pt idx="10">
                  <c:v>225.0</c:v>
                </c:pt>
                <c:pt idx="11">
                  <c:v>113.0</c:v>
                </c:pt>
                <c:pt idx="12">
                  <c:v>229.0</c:v>
                </c:pt>
                <c:pt idx="13">
                  <c:v>166.0</c:v>
                </c:pt>
                <c:pt idx="14">
                  <c:v>233.0</c:v>
                </c:pt>
                <c:pt idx="15">
                  <c:v>238.0</c:v>
                </c:pt>
                <c:pt idx="16">
                  <c:v>172.0</c:v>
                </c:pt>
                <c:pt idx="17">
                  <c:v>244.0</c:v>
                </c:pt>
                <c:pt idx="18">
                  <c:v>131.0</c:v>
                </c:pt>
                <c:pt idx="19">
                  <c:v>133.0</c:v>
                </c:pt>
                <c:pt idx="20">
                  <c:v>277.0</c:v>
                </c:pt>
                <c:pt idx="21">
                  <c:v>282.0</c:v>
                </c:pt>
                <c:pt idx="22">
                  <c:v>160.0</c:v>
                </c:pt>
                <c:pt idx="23">
                  <c:v>187.0</c:v>
                </c:pt>
                <c:pt idx="24">
                  <c:v>191.0</c:v>
                </c:pt>
                <c:pt idx="25">
                  <c:v>202.0</c:v>
                </c:pt>
                <c:pt idx="26">
                  <c:v>203.0</c:v>
                </c:pt>
                <c:pt idx="27">
                  <c:v>207.0</c:v>
                </c:pt>
                <c:pt idx="28">
                  <c:v>305.0</c:v>
                </c:pt>
                <c:pt idx="29">
                  <c:v>223.0</c:v>
                </c:pt>
                <c:pt idx="30">
                  <c:v>269.0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77600"/>
        <c:axId val="-2071445744"/>
      </c:scatterChart>
      <c:valAx>
        <c:axId val="-208787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45744"/>
        <c:crosses val="autoZero"/>
        <c:crossBetween val="midCat"/>
      </c:valAx>
      <c:valAx>
        <c:axId val="-20714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Data!$I$2:$I$32</c:f>
              <c:numCache>
                <c:formatCode>_("$"* #,##0.00_);_("$"* \(#,##0.00\);_("$"* "-"??_);_(@_)</c:formatCode>
                <c:ptCount val="31"/>
                <c:pt idx="0">
                  <c:v>41.0</c:v>
                </c:pt>
                <c:pt idx="1">
                  <c:v>41.25</c:v>
                </c:pt>
                <c:pt idx="2">
                  <c:v>43.0</c:v>
                </c:pt>
                <c:pt idx="3">
                  <c:v>43.05</c:v>
                </c:pt>
                <c:pt idx="4">
                  <c:v>46.0</c:v>
                </c:pt>
                <c:pt idx="5">
                  <c:v>46.75</c:v>
                </c:pt>
                <c:pt idx="6">
                  <c:v>50.75</c:v>
                </c:pt>
                <c:pt idx="7">
                  <c:v>51.75</c:v>
                </c:pt>
                <c:pt idx="8">
                  <c:v>52.25</c:v>
                </c:pt>
                <c:pt idx="9">
                  <c:v>55.65</c:v>
                </c:pt>
                <c:pt idx="10">
                  <c:v>56.25</c:v>
                </c:pt>
                <c:pt idx="11">
                  <c:v>56.5</c:v>
                </c:pt>
                <c:pt idx="12">
                  <c:v>57.25</c:v>
                </c:pt>
                <c:pt idx="13">
                  <c:v>58.1</c:v>
                </c:pt>
                <c:pt idx="14">
                  <c:v>58.25</c:v>
                </c:pt>
                <c:pt idx="15">
                  <c:v>59.5</c:v>
                </c:pt>
                <c:pt idx="16">
                  <c:v>60.2</c:v>
                </c:pt>
                <c:pt idx="17">
                  <c:v>61.0</c:v>
                </c:pt>
                <c:pt idx="18">
                  <c:v>65.5</c:v>
                </c:pt>
                <c:pt idx="19">
                  <c:v>66.5</c:v>
                </c:pt>
                <c:pt idx="20">
                  <c:v>69.25</c:v>
                </c:pt>
                <c:pt idx="21">
                  <c:v>70.5</c:v>
                </c:pt>
                <c:pt idx="22">
                  <c:v>80.0</c:v>
                </c:pt>
                <c:pt idx="23">
                  <c:v>93.5</c:v>
                </c:pt>
                <c:pt idx="24">
                  <c:v>95.5</c:v>
                </c:pt>
                <c:pt idx="25">
                  <c:v>101.0</c:v>
                </c:pt>
                <c:pt idx="26">
                  <c:v>101.5</c:v>
                </c:pt>
                <c:pt idx="27">
                  <c:v>103.5</c:v>
                </c:pt>
                <c:pt idx="28">
                  <c:v>106.75</c:v>
                </c:pt>
                <c:pt idx="29">
                  <c:v>111.5</c:v>
                </c:pt>
                <c:pt idx="30">
                  <c:v>134.5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961152"/>
        <c:axId val="-2103959360"/>
      </c:barChart>
      <c:catAx>
        <c:axId val="-210396115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59360"/>
        <c:crosses val="autoZero"/>
        <c:auto val="1"/>
        <c:lblAlgn val="ctr"/>
        <c:lblOffset val="100"/>
        <c:noMultiLvlLbl val="0"/>
      </c:catAx>
      <c:valAx>
        <c:axId val="-2103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Data!$E$2:$E$32</c:f>
              <c:numCache>
                <c:formatCode>General</c:formatCode>
                <c:ptCount val="31"/>
                <c:pt idx="0">
                  <c:v>70.0</c:v>
                </c:pt>
                <c:pt idx="1">
                  <c:v>72.0</c:v>
                </c:pt>
                <c:pt idx="2">
                  <c:v>82.0</c:v>
                </c:pt>
                <c:pt idx="3">
                  <c:v>82.0</c:v>
                </c:pt>
                <c:pt idx="4">
                  <c:v>77.0</c:v>
                </c:pt>
                <c:pt idx="5">
                  <c:v>71.0</c:v>
                </c:pt>
                <c:pt idx="6">
                  <c:v>82.0</c:v>
                </c:pt>
                <c:pt idx="7">
                  <c:v>78.0</c:v>
                </c:pt>
                <c:pt idx="8">
                  <c:v>82.0</c:v>
                </c:pt>
                <c:pt idx="9">
                  <c:v>82.0</c:v>
                </c:pt>
                <c:pt idx="10">
                  <c:v>84.0</c:v>
                </c:pt>
                <c:pt idx="11">
                  <c:v>70.0</c:v>
                </c:pt>
                <c:pt idx="12">
                  <c:v>80.0</c:v>
                </c:pt>
                <c:pt idx="13">
                  <c:v>81.0</c:v>
                </c:pt>
                <c:pt idx="14">
                  <c:v>76.0</c:v>
                </c:pt>
                <c:pt idx="15">
                  <c:v>82.0</c:v>
                </c:pt>
                <c:pt idx="16">
                  <c:v>80.0</c:v>
                </c:pt>
                <c:pt idx="17">
                  <c:v>81.0</c:v>
                </c:pt>
                <c:pt idx="18">
                  <c:v>74.0</c:v>
                </c:pt>
                <c:pt idx="19">
                  <c:v>77.0</c:v>
                </c:pt>
                <c:pt idx="20">
                  <c:v>78.0</c:v>
                </c:pt>
                <c:pt idx="21">
                  <c:v>83.0</c:v>
                </c:pt>
                <c:pt idx="22">
                  <c:v>75.0</c:v>
                </c:pt>
                <c:pt idx="23">
                  <c:v>80.0</c:v>
                </c:pt>
                <c:pt idx="24">
                  <c:v>77.0</c:v>
                </c:pt>
                <c:pt idx="25">
                  <c:v>81.0</c:v>
                </c:pt>
                <c:pt idx="26">
                  <c:v>82.0</c:v>
                </c:pt>
                <c:pt idx="27">
                  <c:v>78.0</c:v>
                </c:pt>
                <c:pt idx="28">
                  <c:v>83.0</c:v>
                </c:pt>
                <c:pt idx="29">
                  <c:v>81.0</c:v>
                </c:pt>
                <c:pt idx="30">
                  <c:v>84.0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13.55016723995163</c:v>
                </c:pt>
                <c:pt idx="1">
                  <c:v>9.136212807464176</c:v>
                </c:pt>
                <c:pt idx="2">
                  <c:v>-10.93355935497311</c:v>
                </c:pt>
                <c:pt idx="3">
                  <c:v>-4.569774923005895</c:v>
                </c:pt>
                <c:pt idx="4">
                  <c:v>-2.650295404469261</c:v>
                </c:pt>
                <c:pt idx="5">
                  <c:v>7.007333375929363</c:v>
                </c:pt>
                <c:pt idx="6">
                  <c:v>-7.488784667371732</c:v>
                </c:pt>
                <c:pt idx="7">
                  <c:v>-9.193129268491589</c:v>
                </c:pt>
                <c:pt idx="8">
                  <c:v>-18.0210381334665</c:v>
                </c:pt>
                <c:pt idx="9">
                  <c:v>-10.74040679808652</c:v>
                </c:pt>
                <c:pt idx="10">
                  <c:v>19.40086408182464</c:v>
                </c:pt>
                <c:pt idx="11">
                  <c:v>-40.88704253267417</c:v>
                </c:pt>
                <c:pt idx="12">
                  <c:v>-17.52609344534483</c:v>
                </c:pt>
                <c:pt idx="13">
                  <c:v>-10.61766409890657</c:v>
                </c:pt>
                <c:pt idx="14">
                  <c:v>50.97352871518723</c:v>
                </c:pt>
                <c:pt idx="15">
                  <c:v>-23.5242823948961</c:v>
                </c:pt>
                <c:pt idx="16">
                  <c:v>-9.57807449631386</c:v>
                </c:pt>
                <c:pt idx="17">
                  <c:v>-22.48469279230335</c:v>
                </c:pt>
                <c:pt idx="18">
                  <c:v>2.70513976719326</c:v>
                </c:pt>
                <c:pt idx="19">
                  <c:v>-3.415791881537956</c:v>
                </c:pt>
                <c:pt idx="20">
                  <c:v>18.63623885642784</c:v>
                </c:pt>
                <c:pt idx="21">
                  <c:v>10.10135277520919</c:v>
                </c:pt>
                <c:pt idx="22">
                  <c:v>-5.505081710480056</c:v>
                </c:pt>
                <c:pt idx="23">
                  <c:v>7.960032208301271</c:v>
                </c:pt>
                <c:pt idx="24">
                  <c:v>-14.42228040439713</c:v>
                </c:pt>
                <c:pt idx="25">
                  <c:v>3.001432861342749</c:v>
                </c:pt>
                <c:pt idx="26">
                  <c:v>1.294455645099021</c:v>
                </c:pt>
                <c:pt idx="27">
                  <c:v>23.78975212372495</c:v>
                </c:pt>
                <c:pt idx="28">
                  <c:v>2.207026553602418</c:v>
                </c:pt>
                <c:pt idx="29">
                  <c:v>14.41719834427894</c:v>
                </c:pt>
                <c:pt idx="30">
                  <c:v>27.37725695118198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116624"/>
        <c:axId val="-2065911056"/>
      </c:scatterChart>
      <c:valAx>
        <c:axId val="-20881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911056"/>
        <c:crosses val="autoZero"/>
        <c:crossBetween val="midCat"/>
      </c:valAx>
      <c:valAx>
        <c:axId val="-206591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Leaflets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Regression!$F$2:$F$32</c:f>
              <c:strCache>
                <c:ptCount val="19"/>
                <c:pt idx="9">
                  <c:v>Significance F</c:v>
                </c:pt>
                <c:pt idx="10">
                  <c:v>8.95371E-12</c:v>
                </c:pt>
                <c:pt idx="14">
                  <c:v>Lower 95%</c:v>
                </c:pt>
                <c:pt idx="15">
                  <c:v>-317.1648646</c:v>
                </c:pt>
                <c:pt idx="16">
                  <c:v>0.907870558</c:v>
                </c:pt>
                <c:pt idx="17">
                  <c:v>1.545019815</c:v>
                </c:pt>
                <c:pt idx="18">
                  <c:v>-194.2440348</c:v>
                </c:pt>
              </c:strCache>
            </c:str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13.55016723995163</c:v>
                </c:pt>
                <c:pt idx="1">
                  <c:v>9.136212807464176</c:v>
                </c:pt>
                <c:pt idx="2">
                  <c:v>-10.93355935497311</c:v>
                </c:pt>
                <c:pt idx="3">
                  <c:v>-4.569774923005895</c:v>
                </c:pt>
                <c:pt idx="4">
                  <c:v>-2.650295404469261</c:v>
                </c:pt>
                <c:pt idx="5">
                  <c:v>7.007333375929363</c:v>
                </c:pt>
                <c:pt idx="6">
                  <c:v>-7.488784667371732</c:v>
                </c:pt>
                <c:pt idx="7">
                  <c:v>-9.193129268491589</c:v>
                </c:pt>
                <c:pt idx="8">
                  <c:v>-18.0210381334665</c:v>
                </c:pt>
                <c:pt idx="9">
                  <c:v>-10.74040679808652</c:v>
                </c:pt>
                <c:pt idx="10">
                  <c:v>19.40086408182464</c:v>
                </c:pt>
                <c:pt idx="11">
                  <c:v>-40.88704253267417</c:v>
                </c:pt>
                <c:pt idx="12">
                  <c:v>-17.52609344534483</c:v>
                </c:pt>
                <c:pt idx="13">
                  <c:v>-10.61766409890657</c:v>
                </c:pt>
                <c:pt idx="14">
                  <c:v>50.97352871518723</c:v>
                </c:pt>
                <c:pt idx="15">
                  <c:v>-23.5242823948961</c:v>
                </c:pt>
                <c:pt idx="16">
                  <c:v>-9.57807449631386</c:v>
                </c:pt>
                <c:pt idx="17">
                  <c:v>-22.48469279230335</c:v>
                </c:pt>
                <c:pt idx="18">
                  <c:v>2.70513976719326</c:v>
                </c:pt>
                <c:pt idx="19">
                  <c:v>-3.415791881537956</c:v>
                </c:pt>
                <c:pt idx="20">
                  <c:v>18.63623885642784</c:v>
                </c:pt>
                <c:pt idx="21">
                  <c:v>10.10135277520919</c:v>
                </c:pt>
                <c:pt idx="22">
                  <c:v>-5.505081710480056</c:v>
                </c:pt>
                <c:pt idx="23">
                  <c:v>7.960032208301271</c:v>
                </c:pt>
                <c:pt idx="24">
                  <c:v>-14.42228040439713</c:v>
                </c:pt>
                <c:pt idx="25">
                  <c:v>3.001432861342749</c:v>
                </c:pt>
                <c:pt idx="26">
                  <c:v>1.294455645099021</c:v>
                </c:pt>
                <c:pt idx="27">
                  <c:v>23.78975212372495</c:v>
                </c:pt>
                <c:pt idx="28">
                  <c:v>2.207026553602418</c:v>
                </c:pt>
                <c:pt idx="29">
                  <c:v>14.41719834427894</c:v>
                </c:pt>
                <c:pt idx="30">
                  <c:v>27.37725695118198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103616"/>
        <c:axId val="-2110149056"/>
      </c:scatterChart>
      <c:valAx>
        <c:axId val="-204110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49056"/>
        <c:crosses val="autoZero"/>
        <c:crossBetween val="midCat"/>
      </c:valAx>
      <c:valAx>
        <c:axId val="-211014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Regression!$G$2:$G$32</c:f>
              <c:strCache>
                <c:ptCount val="19"/>
                <c:pt idx="14">
                  <c:v>Upper 95%</c:v>
                </c:pt>
                <c:pt idx="15">
                  <c:v>-39.97895999</c:v>
                </c:pt>
                <c:pt idx="16">
                  <c:v>4.506083875</c:v>
                </c:pt>
                <c:pt idx="17">
                  <c:v>2.288673992</c:v>
                </c:pt>
                <c:pt idx="18">
                  <c:v>-69.61901634</c:v>
                </c:pt>
              </c:strCache>
            </c:str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13.55016723995163</c:v>
                </c:pt>
                <c:pt idx="1">
                  <c:v>9.136212807464176</c:v>
                </c:pt>
                <c:pt idx="2">
                  <c:v>-10.93355935497311</c:v>
                </c:pt>
                <c:pt idx="3">
                  <c:v>-4.569774923005895</c:v>
                </c:pt>
                <c:pt idx="4">
                  <c:v>-2.650295404469261</c:v>
                </c:pt>
                <c:pt idx="5">
                  <c:v>7.007333375929363</c:v>
                </c:pt>
                <c:pt idx="6">
                  <c:v>-7.488784667371732</c:v>
                </c:pt>
                <c:pt idx="7">
                  <c:v>-9.193129268491589</c:v>
                </c:pt>
                <c:pt idx="8">
                  <c:v>-18.0210381334665</c:v>
                </c:pt>
                <c:pt idx="9">
                  <c:v>-10.74040679808652</c:v>
                </c:pt>
                <c:pt idx="10">
                  <c:v>19.40086408182464</c:v>
                </c:pt>
                <c:pt idx="11">
                  <c:v>-40.88704253267417</c:v>
                </c:pt>
                <c:pt idx="12">
                  <c:v>-17.52609344534483</c:v>
                </c:pt>
                <c:pt idx="13">
                  <c:v>-10.61766409890657</c:v>
                </c:pt>
                <c:pt idx="14">
                  <c:v>50.97352871518723</c:v>
                </c:pt>
                <c:pt idx="15">
                  <c:v>-23.5242823948961</c:v>
                </c:pt>
                <c:pt idx="16">
                  <c:v>-9.57807449631386</c:v>
                </c:pt>
                <c:pt idx="17">
                  <c:v>-22.48469279230335</c:v>
                </c:pt>
                <c:pt idx="18">
                  <c:v>2.70513976719326</c:v>
                </c:pt>
                <c:pt idx="19">
                  <c:v>-3.415791881537956</c:v>
                </c:pt>
                <c:pt idx="20">
                  <c:v>18.63623885642784</c:v>
                </c:pt>
                <c:pt idx="21">
                  <c:v>10.10135277520919</c:v>
                </c:pt>
                <c:pt idx="22">
                  <c:v>-5.505081710480056</c:v>
                </c:pt>
                <c:pt idx="23">
                  <c:v>7.960032208301271</c:v>
                </c:pt>
                <c:pt idx="24">
                  <c:v>-14.42228040439713</c:v>
                </c:pt>
                <c:pt idx="25">
                  <c:v>3.001432861342749</c:v>
                </c:pt>
                <c:pt idx="26">
                  <c:v>1.294455645099021</c:v>
                </c:pt>
                <c:pt idx="27">
                  <c:v>23.78975212372495</c:v>
                </c:pt>
                <c:pt idx="28">
                  <c:v>2.207026553602418</c:v>
                </c:pt>
                <c:pt idx="29">
                  <c:v>14.41719834427894</c:v>
                </c:pt>
                <c:pt idx="30">
                  <c:v>27.37725695118198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538736"/>
        <c:axId val="-2066649424"/>
      </c:scatterChart>
      <c:valAx>
        <c:axId val="-20825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649424"/>
        <c:crosses val="autoZero"/>
        <c:crossBetween val="midCat"/>
      </c:valAx>
      <c:valAx>
        <c:axId val="-206664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Data!$E$2:$E$32</c:f>
              <c:numCache>
                <c:formatCode>General</c:formatCode>
                <c:ptCount val="31"/>
                <c:pt idx="0">
                  <c:v>70.0</c:v>
                </c:pt>
                <c:pt idx="1">
                  <c:v>72.0</c:v>
                </c:pt>
                <c:pt idx="2">
                  <c:v>82.0</c:v>
                </c:pt>
                <c:pt idx="3">
                  <c:v>82.0</c:v>
                </c:pt>
                <c:pt idx="4">
                  <c:v>77.0</c:v>
                </c:pt>
                <c:pt idx="5">
                  <c:v>71.0</c:v>
                </c:pt>
                <c:pt idx="6">
                  <c:v>82.0</c:v>
                </c:pt>
                <c:pt idx="7">
                  <c:v>78.0</c:v>
                </c:pt>
                <c:pt idx="8">
                  <c:v>82.0</c:v>
                </c:pt>
                <c:pt idx="9">
                  <c:v>82.0</c:v>
                </c:pt>
                <c:pt idx="10">
                  <c:v>84.0</c:v>
                </c:pt>
                <c:pt idx="11">
                  <c:v>70.0</c:v>
                </c:pt>
                <c:pt idx="12">
                  <c:v>80.0</c:v>
                </c:pt>
                <c:pt idx="13">
                  <c:v>81.0</c:v>
                </c:pt>
                <c:pt idx="14">
                  <c:v>76.0</c:v>
                </c:pt>
                <c:pt idx="15">
                  <c:v>82.0</c:v>
                </c:pt>
                <c:pt idx="16">
                  <c:v>80.0</c:v>
                </c:pt>
                <c:pt idx="17">
                  <c:v>81.0</c:v>
                </c:pt>
                <c:pt idx="18">
                  <c:v>74.0</c:v>
                </c:pt>
                <c:pt idx="19">
                  <c:v>77.0</c:v>
                </c:pt>
                <c:pt idx="20">
                  <c:v>78.0</c:v>
                </c:pt>
                <c:pt idx="21">
                  <c:v>83.0</c:v>
                </c:pt>
                <c:pt idx="22">
                  <c:v>75.0</c:v>
                </c:pt>
                <c:pt idx="23">
                  <c:v>80.0</c:v>
                </c:pt>
                <c:pt idx="24">
                  <c:v>77.0</c:v>
                </c:pt>
                <c:pt idx="25">
                  <c:v>81.0</c:v>
                </c:pt>
                <c:pt idx="26">
                  <c:v>82.0</c:v>
                </c:pt>
                <c:pt idx="27">
                  <c:v>78.0</c:v>
                </c:pt>
                <c:pt idx="28">
                  <c:v>83.0</c:v>
                </c:pt>
                <c:pt idx="29">
                  <c:v>81.0</c:v>
                </c:pt>
                <c:pt idx="30">
                  <c:v>84.0</c:v>
                </c:pt>
              </c:numCache>
            </c:numRef>
          </c:xVal>
          <c:yVal>
            <c:numRef>
              <c:f>Data!$H$2:$H$32</c:f>
              <c:numCache>
                <c:formatCode>General</c:formatCode>
                <c:ptCount val="31"/>
                <c:pt idx="0">
                  <c:v>164.0</c:v>
                </c:pt>
                <c:pt idx="1">
                  <c:v>165.0</c:v>
                </c:pt>
                <c:pt idx="2">
                  <c:v>172.0</c:v>
                </c:pt>
                <c:pt idx="3">
                  <c:v>123.0</c:v>
                </c:pt>
                <c:pt idx="4">
                  <c:v>184.0</c:v>
                </c:pt>
                <c:pt idx="5">
                  <c:v>187.0</c:v>
                </c:pt>
                <c:pt idx="6">
                  <c:v>145.0</c:v>
                </c:pt>
                <c:pt idx="7">
                  <c:v>207.0</c:v>
                </c:pt>
                <c:pt idx="8">
                  <c:v>209.0</c:v>
                </c:pt>
                <c:pt idx="9">
                  <c:v>159.0</c:v>
                </c:pt>
                <c:pt idx="10">
                  <c:v>225.0</c:v>
                </c:pt>
                <c:pt idx="11">
                  <c:v>113.0</c:v>
                </c:pt>
                <c:pt idx="12">
                  <c:v>229.0</c:v>
                </c:pt>
                <c:pt idx="13">
                  <c:v>166.0</c:v>
                </c:pt>
                <c:pt idx="14">
                  <c:v>233.0</c:v>
                </c:pt>
                <c:pt idx="15">
                  <c:v>238.0</c:v>
                </c:pt>
                <c:pt idx="16">
                  <c:v>172.0</c:v>
                </c:pt>
                <c:pt idx="17">
                  <c:v>244.0</c:v>
                </c:pt>
                <c:pt idx="18">
                  <c:v>131.0</c:v>
                </c:pt>
                <c:pt idx="19">
                  <c:v>133.0</c:v>
                </c:pt>
                <c:pt idx="20">
                  <c:v>277.0</c:v>
                </c:pt>
                <c:pt idx="21">
                  <c:v>282.0</c:v>
                </c:pt>
                <c:pt idx="22">
                  <c:v>160.0</c:v>
                </c:pt>
                <c:pt idx="23">
                  <c:v>187.0</c:v>
                </c:pt>
                <c:pt idx="24">
                  <c:v>191.0</c:v>
                </c:pt>
                <c:pt idx="25">
                  <c:v>202.0</c:v>
                </c:pt>
                <c:pt idx="26">
                  <c:v>203.0</c:v>
                </c:pt>
                <c:pt idx="27">
                  <c:v>207.0</c:v>
                </c:pt>
                <c:pt idx="28">
                  <c:v>305.0</c:v>
                </c:pt>
                <c:pt idx="29">
                  <c:v>223.0</c:v>
                </c:pt>
                <c:pt idx="30">
                  <c:v>269.0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Data!$E$2:$E$32</c:f>
              <c:numCache>
                <c:formatCode>General</c:formatCode>
                <c:ptCount val="31"/>
                <c:pt idx="0">
                  <c:v>70.0</c:v>
                </c:pt>
                <c:pt idx="1">
                  <c:v>72.0</c:v>
                </c:pt>
                <c:pt idx="2">
                  <c:v>82.0</c:v>
                </c:pt>
                <c:pt idx="3">
                  <c:v>82.0</c:v>
                </c:pt>
                <c:pt idx="4">
                  <c:v>77.0</c:v>
                </c:pt>
                <c:pt idx="5">
                  <c:v>71.0</c:v>
                </c:pt>
                <c:pt idx="6">
                  <c:v>82.0</c:v>
                </c:pt>
                <c:pt idx="7">
                  <c:v>78.0</c:v>
                </c:pt>
                <c:pt idx="8">
                  <c:v>82.0</c:v>
                </c:pt>
                <c:pt idx="9">
                  <c:v>82.0</c:v>
                </c:pt>
                <c:pt idx="10">
                  <c:v>84.0</c:v>
                </c:pt>
                <c:pt idx="11">
                  <c:v>70.0</c:v>
                </c:pt>
                <c:pt idx="12">
                  <c:v>80.0</c:v>
                </c:pt>
                <c:pt idx="13">
                  <c:v>81.0</c:v>
                </c:pt>
                <c:pt idx="14">
                  <c:v>76.0</c:v>
                </c:pt>
                <c:pt idx="15">
                  <c:v>82.0</c:v>
                </c:pt>
                <c:pt idx="16">
                  <c:v>80.0</c:v>
                </c:pt>
                <c:pt idx="17">
                  <c:v>81.0</c:v>
                </c:pt>
                <c:pt idx="18">
                  <c:v>74.0</c:v>
                </c:pt>
                <c:pt idx="19">
                  <c:v>77.0</c:v>
                </c:pt>
                <c:pt idx="20">
                  <c:v>78.0</c:v>
                </c:pt>
                <c:pt idx="21">
                  <c:v>83.0</c:v>
                </c:pt>
                <c:pt idx="22">
                  <c:v>75.0</c:v>
                </c:pt>
                <c:pt idx="23">
                  <c:v>80.0</c:v>
                </c:pt>
                <c:pt idx="24">
                  <c:v>77.0</c:v>
                </c:pt>
                <c:pt idx="25">
                  <c:v>81.0</c:v>
                </c:pt>
                <c:pt idx="26">
                  <c:v>82.0</c:v>
                </c:pt>
                <c:pt idx="27">
                  <c:v>78.0</c:v>
                </c:pt>
                <c:pt idx="28">
                  <c:v>83.0</c:v>
                </c:pt>
                <c:pt idx="29">
                  <c:v>81.0</c:v>
                </c:pt>
                <c:pt idx="30">
                  <c:v>84.0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150.4498327600484</c:v>
                </c:pt>
                <c:pt idx="1">
                  <c:v>155.8637871925358</c:v>
                </c:pt>
                <c:pt idx="2">
                  <c:v>182.9335593549731</c:v>
                </c:pt>
                <c:pt idx="3">
                  <c:v>127.5697749230059</c:v>
                </c:pt>
                <c:pt idx="4">
                  <c:v>186.6502954044693</c:v>
                </c:pt>
                <c:pt idx="5">
                  <c:v>179.9926666240706</c:v>
                </c:pt>
                <c:pt idx="6">
                  <c:v>152.4887846673717</c:v>
                </c:pt>
                <c:pt idx="7">
                  <c:v>216.1931292684916</c:v>
                </c:pt>
                <c:pt idx="8">
                  <c:v>227.0210381334665</c:v>
                </c:pt>
                <c:pt idx="9">
                  <c:v>169.7404067980865</c:v>
                </c:pt>
                <c:pt idx="10">
                  <c:v>205.5991359181754</c:v>
                </c:pt>
                <c:pt idx="11">
                  <c:v>153.8870425326741</c:v>
                </c:pt>
                <c:pt idx="12">
                  <c:v>246.5260934453448</c:v>
                </c:pt>
                <c:pt idx="13">
                  <c:v>176.6176640989066</c:v>
                </c:pt>
                <c:pt idx="14">
                  <c:v>182.0264712848128</c:v>
                </c:pt>
                <c:pt idx="15">
                  <c:v>261.524282394896</c:v>
                </c:pt>
                <c:pt idx="16">
                  <c:v>181.5780744963139</c:v>
                </c:pt>
                <c:pt idx="17">
                  <c:v>266.4846927923033</c:v>
                </c:pt>
                <c:pt idx="18">
                  <c:v>128.2948602328067</c:v>
                </c:pt>
                <c:pt idx="19">
                  <c:v>136.415791881538</c:v>
                </c:pt>
                <c:pt idx="20">
                  <c:v>258.3637611435722</c:v>
                </c:pt>
                <c:pt idx="21">
                  <c:v>271.8986472247908</c:v>
                </c:pt>
                <c:pt idx="22">
                  <c:v>165.5050817104801</c:v>
                </c:pt>
                <c:pt idx="23">
                  <c:v>179.0399677916987</c:v>
                </c:pt>
                <c:pt idx="24">
                  <c:v>205.4222804043971</c:v>
                </c:pt>
                <c:pt idx="25">
                  <c:v>198.9985671386573</c:v>
                </c:pt>
                <c:pt idx="26">
                  <c:v>201.705544354901</c:v>
                </c:pt>
                <c:pt idx="27">
                  <c:v>183.210247876275</c:v>
                </c:pt>
                <c:pt idx="28">
                  <c:v>302.7929734463976</c:v>
                </c:pt>
                <c:pt idx="29">
                  <c:v>208.5828016557211</c:v>
                </c:pt>
                <c:pt idx="30">
                  <c:v>241.622743048818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702944"/>
        <c:axId val="-2041509296"/>
      </c:scatterChart>
      <c:valAx>
        <c:axId val="-204070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509296"/>
        <c:crosses val="autoZero"/>
        <c:crossBetween val="midCat"/>
      </c:valAx>
      <c:valAx>
        <c:axId val="-20415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70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Leaflets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Regression!$F$2:$F$32</c:f>
              <c:strCache>
                <c:ptCount val="19"/>
                <c:pt idx="9">
                  <c:v>Significance F</c:v>
                </c:pt>
                <c:pt idx="10">
                  <c:v>8.95371E-12</c:v>
                </c:pt>
                <c:pt idx="14">
                  <c:v>Lower 95%</c:v>
                </c:pt>
                <c:pt idx="15">
                  <c:v>-317.1648646</c:v>
                </c:pt>
                <c:pt idx="16">
                  <c:v>0.907870558</c:v>
                </c:pt>
                <c:pt idx="17">
                  <c:v>1.545019815</c:v>
                </c:pt>
                <c:pt idx="18">
                  <c:v>-194.2440348</c:v>
                </c:pt>
              </c:strCache>
            </c:strRef>
          </c:xVal>
          <c:yVal>
            <c:numRef>
              <c:f>Data!$H$2:$H$32</c:f>
              <c:numCache>
                <c:formatCode>General</c:formatCode>
                <c:ptCount val="31"/>
                <c:pt idx="0">
                  <c:v>164.0</c:v>
                </c:pt>
                <c:pt idx="1">
                  <c:v>165.0</c:v>
                </c:pt>
                <c:pt idx="2">
                  <c:v>172.0</c:v>
                </c:pt>
                <c:pt idx="3">
                  <c:v>123.0</c:v>
                </c:pt>
                <c:pt idx="4">
                  <c:v>184.0</c:v>
                </c:pt>
                <c:pt idx="5">
                  <c:v>187.0</c:v>
                </c:pt>
                <c:pt idx="6">
                  <c:v>145.0</c:v>
                </c:pt>
                <c:pt idx="7">
                  <c:v>207.0</c:v>
                </c:pt>
                <c:pt idx="8">
                  <c:v>209.0</c:v>
                </c:pt>
                <c:pt idx="9">
                  <c:v>159.0</c:v>
                </c:pt>
                <c:pt idx="10">
                  <c:v>225.0</c:v>
                </c:pt>
                <c:pt idx="11">
                  <c:v>113.0</c:v>
                </c:pt>
                <c:pt idx="12">
                  <c:v>229.0</c:v>
                </c:pt>
                <c:pt idx="13">
                  <c:v>166.0</c:v>
                </c:pt>
                <c:pt idx="14">
                  <c:v>233.0</c:v>
                </c:pt>
                <c:pt idx="15">
                  <c:v>238.0</c:v>
                </c:pt>
                <c:pt idx="16">
                  <c:v>172.0</c:v>
                </c:pt>
                <c:pt idx="17">
                  <c:v>244.0</c:v>
                </c:pt>
                <c:pt idx="18">
                  <c:v>131.0</c:v>
                </c:pt>
                <c:pt idx="19">
                  <c:v>133.0</c:v>
                </c:pt>
                <c:pt idx="20">
                  <c:v>277.0</c:v>
                </c:pt>
                <c:pt idx="21">
                  <c:v>282.0</c:v>
                </c:pt>
                <c:pt idx="22">
                  <c:v>160.0</c:v>
                </c:pt>
                <c:pt idx="23">
                  <c:v>187.0</c:v>
                </c:pt>
                <c:pt idx="24">
                  <c:v>191.0</c:v>
                </c:pt>
                <c:pt idx="25">
                  <c:v>202.0</c:v>
                </c:pt>
                <c:pt idx="26">
                  <c:v>203.0</c:v>
                </c:pt>
                <c:pt idx="27">
                  <c:v>207.0</c:v>
                </c:pt>
                <c:pt idx="28">
                  <c:v>305.0</c:v>
                </c:pt>
                <c:pt idx="29">
                  <c:v>223.0</c:v>
                </c:pt>
                <c:pt idx="30">
                  <c:v>269.0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Regression!$F$2:$F$32</c:f>
              <c:strCache>
                <c:ptCount val="19"/>
                <c:pt idx="9">
                  <c:v>Significance F</c:v>
                </c:pt>
                <c:pt idx="10">
                  <c:v>8.95371E-12</c:v>
                </c:pt>
                <c:pt idx="14">
                  <c:v>Lower 95%</c:v>
                </c:pt>
                <c:pt idx="15">
                  <c:v>-317.1648646</c:v>
                </c:pt>
                <c:pt idx="16">
                  <c:v>0.907870558</c:v>
                </c:pt>
                <c:pt idx="17">
                  <c:v>1.545019815</c:v>
                </c:pt>
                <c:pt idx="18">
                  <c:v>-194.2440348</c:v>
                </c:pt>
              </c:strCache>
            </c:str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150.4498327600484</c:v>
                </c:pt>
                <c:pt idx="1">
                  <c:v>155.8637871925358</c:v>
                </c:pt>
                <c:pt idx="2">
                  <c:v>182.9335593549731</c:v>
                </c:pt>
                <c:pt idx="3">
                  <c:v>127.5697749230059</c:v>
                </c:pt>
                <c:pt idx="4">
                  <c:v>186.6502954044693</c:v>
                </c:pt>
                <c:pt idx="5">
                  <c:v>179.9926666240706</c:v>
                </c:pt>
                <c:pt idx="6">
                  <c:v>152.4887846673717</c:v>
                </c:pt>
                <c:pt idx="7">
                  <c:v>216.1931292684916</c:v>
                </c:pt>
                <c:pt idx="8">
                  <c:v>227.0210381334665</c:v>
                </c:pt>
                <c:pt idx="9">
                  <c:v>169.7404067980865</c:v>
                </c:pt>
                <c:pt idx="10">
                  <c:v>205.5991359181754</c:v>
                </c:pt>
                <c:pt idx="11">
                  <c:v>153.8870425326741</c:v>
                </c:pt>
                <c:pt idx="12">
                  <c:v>246.5260934453448</c:v>
                </c:pt>
                <c:pt idx="13">
                  <c:v>176.6176640989066</c:v>
                </c:pt>
                <c:pt idx="14">
                  <c:v>182.0264712848128</c:v>
                </c:pt>
                <c:pt idx="15">
                  <c:v>261.524282394896</c:v>
                </c:pt>
                <c:pt idx="16">
                  <c:v>181.5780744963139</c:v>
                </c:pt>
                <c:pt idx="17">
                  <c:v>266.4846927923033</c:v>
                </c:pt>
                <c:pt idx="18">
                  <c:v>128.2948602328067</c:v>
                </c:pt>
                <c:pt idx="19">
                  <c:v>136.415791881538</c:v>
                </c:pt>
                <c:pt idx="20">
                  <c:v>258.3637611435722</c:v>
                </c:pt>
                <c:pt idx="21">
                  <c:v>271.8986472247908</c:v>
                </c:pt>
                <c:pt idx="22">
                  <c:v>165.5050817104801</c:v>
                </c:pt>
                <c:pt idx="23">
                  <c:v>179.0399677916987</c:v>
                </c:pt>
                <c:pt idx="24">
                  <c:v>205.4222804043971</c:v>
                </c:pt>
                <c:pt idx="25">
                  <c:v>198.9985671386573</c:v>
                </c:pt>
                <c:pt idx="26">
                  <c:v>201.705544354901</c:v>
                </c:pt>
                <c:pt idx="27">
                  <c:v>183.210247876275</c:v>
                </c:pt>
                <c:pt idx="28">
                  <c:v>302.7929734463976</c:v>
                </c:pt>
                <c:pt idx="29">
                  <c:v>208.5828016557211</c:v>
                </c:pt>
                <c:pt idx="30">
                  <c:v>241.622743048818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991472"/>
        <c:axId val="-2039962336"/>
      </c:scatterChart>
      <c:valAx>
        <c:axId val="-20399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62336"/>
        <c:crosses val="autoZero"/>
        <c:crossBetween val="midCat"/>
      </c:valAx>
      <c:valAx>
        <c:axId val="-203996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Regression!$G$2:$G$32</c:f>
              <c:strCache>
                <c:ptCount val="19"/>
                <c:pt idx="14">
                  <c:v>Upper 95%</c:v>
                </c:pt>
                <c:pt idx="15">
                  <c:v>-39.97895999</c:v>
                </c:pt>
                <c:pt idx="16">
                  <c:v>4.506083875</c:v>
                </c:pt>
                <c:pt idx="17">
                  <c:v>2.288673992</c:v>
                </c:pt>
                <c:pt idx="18">
                  <c:v>-69.61901634</c:v>
                </c:pt>
              </c:strCache>
            </c:strRef>
          </c:xVal>
          <c:yVal>
            <c:numRef>
              <c:f>Data!$H$2:$H$32</c:f>
              <c:numCache>
                <c:formatCode>General</c:formatCode>
                <c:ptCount val="31"/>
                <c:pt idx="0">
                  <c:v>164.0</c:v>
                </c:pt>
                <c:pt idx="1">
                  <c:v>165.0</c:v>
                </c:pt>
                <c:pt idx="2">
                  <c:v>172.0</c:v>
                </c:pt>
                <c:pt idx="3">
                  <c:v>123.0</c:v>
                </c:pt>
                <c:pt idx="4">
                  <c:v>184.0</c:v>
                </c:pt>
                <c:pt idx="5">
                  <c:v>187.0</c:v>
                </c:pt>
                <c:pt idx="6">
                  <c:v>145.0</c:v>
                </c:pt>
                <c:pt idx="7">
                  <c:v>207.0</c:v>
                </c:pt>
                <c:pt idx="8">
                  <c:v>209.0</c:v>
                </c:pt>
                <c:pt idx="9">
                  <c:v>159.0</c:v>
                </c:pt>
                <c:pt idx="10">
                  <c:v>225.0</c:v>
                </c:pt>
                <c:pt idx="11">
                  <c:v>113.0</c:v>
                </c:pt>
                <c:pt idx="12">
                  <c:v>229.0</c:v>
                </c:pt>
                <c:pt idx="13">
                  <c:v>166.0</c:v>
                </c:pt>
                <c:pt idx="14">
                  <c:v>233.0</c:v>
                </c:pt>
                <c:pt idx="15">
                  <c:v>238.0</c:v>
                </c:pt>
                <c:pt idx="16">
                  <c:v>172.0</c:v>
                </c:pt>
                <c:pt idx="17">
                  <c:v>244.0</c:v>
                </c:pt>
                <c:pt idx="18">
                  <c:v>131.0</c:v>
                </c:pt>
                <c:pt idx="19">
                  <c:v>133.0</c:v>
                </c:pt>
                <c:pt idx="20">
                  <c:v>277.0</c:v>
                </c:pt>
                <c:pt idx="21">
                  <c:v>282.0</c:v>
                </c:pt>
                <c:pt idx="22">
                  <c:v>160.0</c:v>
                </c:pt>
                <c:pt idx="23">
                  <c:v>187.0</c:v>
                </c:pt>
                <c:pt idx="24">
                  <c:v>191.0</c:v>
                </c:pt>
                <c:pt idx="25">
                  <c:v>202.0</c:v>
                </c:pt>
                <c:pt idx="26">
                  <c:v>203.0</c:v>
                </c:pt>
                <c:pt idx="27">
                  <c:v>207.0</c:v>
                </c:pt>
                <c:pt idx="28">
                  <c:v>305.0</c:v>
                </c:pt>
                <c:pt idx="29">
                  <c:v>223.0</c:v>
                </c:pt>
                <c:pt idx="30">
                  <c:v>269.0</c:v>
                </c:pt>
              </c:numCache>
            </c:numRef>
          </c:yVal>
          <c:smooth val="0"/>
        </c:ser>
        <c:ser>
          <c:idx val="1"/>
          <c:order val="1"/>
          <c:tx>
            <c:v>Predicted 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Regression!$G$2:$G$32</c:f>
              <c:strCache>
                <c:ptCount val="19"/>
                <c:pt idx="14">
                  <c:v>Upper 95%</c:v>
                </c:pt>
                <c:pt idx="15">
                  <c:v>-39.97895999</c:v>
                </c:pt>
                <c:pt idx="16">
                  <c:v>4.506083875</c:v>
                </c:pt>
                <c:pt idx="17">
                  <c:v>2.288673992</c:v>
                </c:pt>
                <c:pt idx="18">
                  <c:v>-69.61901634</c:v>
                </c:pt>
              </c:strCache>
            </c:str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150.4498327600484</c:v>
                </c:pt>
                <c:pt idx="1">
                  <c:v>155.8637871925358</c:v>
                </c:pt>
                <c:pt idx="2">
                  <c:v>182.9335593549731</c:v>
                </c:pt>
                <c:pt idx="3">
                  <c:v>127.5697749230059</c:v>
                </c:pt>
                <c:pt idx="4">
                  <c:v>186.6502954044693</c:v>
                </c:pt>
                <c:pt idx="5">
                  <c:v>179.9926666240706</c:v>
                </c:pt>
                <c:pt idx="6">
                  <c:v>152.4887846673717</c:v>
                </c:pt>
                <c:pt idx="7">
                  <c:v>216.1931292684916</c:v>
                </c:pt>
                <c:pt idx="8">
                  <c:v>227.0210381334665</c:v>
                </c:pt>
                <c:pt idx="9">
                  <c:v>169.7404067980865</c:v>
                </c:pt>
                <c:pt idx="10">
                  <c:v>205.5991359181754</c:v>
                </c:pt>
                <c:pt idx="11">
                  <c:v>153.8870425326741</c:v>
                </c:pt>
                <c:pt idx="12">
                  <c:v>246.5260934453448</c:v>
                </c:pt>
                <c:pt idx="13">
                  <c:v>176.6176640989066</c:v>
                </c:pt>
                <c:pt idx="14">
                  <c:v>182.0264712848128</c:v>
                </c:pt>
                <c:pt idx="15">
                  <c:v>261.524282394896</c:v>
                </c:pt>
                <c:pt idx="16">
                  <c:v>181.5780744963139</c:v>
                </c:pt>
                <c:pt idx="17">
                  <c:v>266.4846927923033</c:v>
                </c:pt>
                <c:pt idx="18">
                  <c:v>128.2948602328067</c:v>
                </c:pt>
                <c:pt idx="19">
                  <c:v>136.415791881538</c:v>
                </c:pt>
                <c:pt idx="20">
                  <c:v>258.3637611435722</c:v>
                </c:pt>
                <c:pt idx="21">
                  <c:v>271.8986472247908</c:v>
                </c:pt>
                <c:pt idx="22">
                  <c:v>165.5050817104801</c:v>
                </c:pt>
                <c:pt idx="23">
                  <c:v>179.0399677916987</c:v>
                </c:pt>
                <c:pt idx="24">
                  <c:v>205.4222804043971</c:v>
                </c:pt>
                <c:pt idx="25">
                  <c:v>198.9985671386573</c:v>
                </c:pt>
                <c:pt idx="26">
                  <c:v>201.705544354901</c:v>
                </c:pt>
                <c:pt idx="27">
                  <c:v>183.210247876275</c:v>
                </c:pt>
                <c:pt idx="28">
                  <c:v>302.7929734463976</c:v>
                </c:pt>
                <c:pt idx="29">
                  <c:v>208.5828016557211</c:v>
                </c:pt>
                <c:pt idx="30">
                  <c:v>241.622743048818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576800"/>
        <c:axId val="-2039547264"/>
      </c:scatterChart>
      <c:valAx>
        <c:axId val="-203957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47264"/>
        <c:crosses val="autoZero"/>
        <c:crossBetween val="midCat"/>
      </c:valAx>
      <c:valAx>
        <c:axId val="-203954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7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63500</xdr:rowOff>
    </xdr:from>
    <xdr:to>
      <xdr:col>20</xdr:col>
      <xdr:colOff>393700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28</xdr:row>
      <xdr:rowOff>63500</xdr:rowOff>
    </xdr:from>
    <xdr:to>
      <xdr:col>20</xdr:col>
      <xdr:colOff>787400</xdr:colOff>
      <xdr:row>50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400050</xdr:colOff>
      <xdr:row>17</xdr:row>
      <xdr:rowOff>50800</xdr:rowOff>
    </xdr:from>
    <xdr:to>
      <xdr:col>28</xdr:col>
      <xdr:colOff>19050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0</xdr:colOff>
      <xdr:row>12</xdr:row>
      <xdr:rowOff>0</xdr:rowOff>
    </xdr:from>
    <xdr:to>
      <xdr:col>24</xdr:col>
      <xdr:colOff>304800</xdr:colOff>
      <xdr:row>13</xdr:row>
      <xdr:rowOff>101600</xdr:rowOff>
    </xdr:to>
    <xdr:sp macro="" textlink="">
      <xdr:nvSpPr>
        <xdr:cNvPr id="1025" name="AutoShape 1" descr="data:image/png;base64,iVBORw0KGgoAAAANSUhEUgAAAlgAAAFzCAYAAADi5Xe0AAAgAElEQVR4Xu3dCbQUxb3H8T+LG+KGuODyFEXFaBIFFPcFcQFccAdB9LmAYFREVERUjKhEeRgwMQImGkVD1Kcxx315boiIS9xQiQpGXF407qIiKO/8Kq/xcr331sy93TP/mf72ORwXarqrP1VT85vqnupmS5YsWWJsCCCAAAIIIIAAAqkJNCNgpWbJjhBAAAEEEEAAgSBAwKIjIIAAAggggAACKQsQsFIGZXcIIIAAAggggAABiz6AAAIIIIAAAgikLEDAShmU3SGAAAIIIIAAAgQs+gACCCCAAAIIIJCyAAErZVB2hwACCCCAAAIIELDoAwgggAACCCCAQMoCBKyUQdkdAggggAACCCBAwKIPIIAAAggggAACKQsQsFIGZXcIIIAAAggggAABiz6AAAIIIIAAAgikLEDAShmU3SGAAAIIIIAAAgQs+gACCCCAAAIIIJCyAAErZVB2hwACCCCAAAIIELDoAwgggAACCCCAQMoCBKyUQdkdAggggAACCCBAwKIPIIAAAggggAACKQsQsFIGZXcIIIAAAggggAABiz6AAAIIIIAAAgikLEDAShmU3SGAAAIIIIAAAgQs+gACCCCAAAIIIJCyAAErZVB2hwACCCCAAAIIELDoAwgggAACCCCAQMoCBKyUQdkdAggggAACCCBAwKIPIIAAAggggAACKQsQsFIGZXcIIIAAAggggAABiz6AAAIIIIAAAgikLEDAShmU3SGAAAIIIIAAAgQs+gACCCCAAAIIIJCyAAErZVB2hwACCCCAAAIIELDoAwgggAACCCCAQMoCBKyUQdkdAggggAACCCBAwKIPIIAAAggggAACKQsQsFIGZXcIIIAAAggggAABiz6AAAIIIIAAAgikLEDAShmU3SGAAAIIIIAAAgQs+gACCCCAAAIIIJCyAAErZVB2hwACCCCAAAIIELDoAwgggAACCCCAQMoCBKyUQdkdAggggAACCCBAwKIPIIAAAggggAACKQsQsFIGZXcIIIAAAggggAABiz6AAAIIIIAAAgikLEDAShmU3SGAAAIIIIAAAgQs+gACCCCAAAIIIJCyAAErZVB2hwACCCCAAAIIELDoAwgggAACCCCAQMoCBKyUQdkdAggggAACCCBAwKIPIIAAAggggAACKQsQsFIGZXcIIIAAAggggAABiz6AAAIIIIAAAgikLEDAShmU3SGAAAIIIIAAAgQs+gACCCCAAAIIIJCyAAErZVB2hwACCCCAAAIIELDoAwgggAACCCCAQMoCBKyUQdkdAggggAACCCBAwKIPIIAAAggggAACKQsQsFIGZXcIIIAAAggggAABiz6AAAIIIIAAAgikLEDAShmU3SGAAAIIIIAAAgQs+gACCCCAAAIIIJCyAAErZVB2hwACCCCAAAIIELDoAwgggAACCCCAQMoCBKyUQdkdAggggAACCCBAwKIPIIAAAggggAACKQsQsFIGje1uyZIl1rdvXxs2bJhtv/32ofjHH39sw4cPt/nz51vLli1twoQJtvnmm8d2xd8jgAACCCCAgFMBAlYJG+Yf//iHnXvuufbPf/7TLr744hCwFLj69etnHTp0sDPOOMNuv/12u+WWW8KfVq1albB2HAoBBBBAAAEE0hIgYKUlGdnPl19+aQcffLAddthh9vjjj9spp5xiXbt2tblz59pJJ51kN910k7Vt29a+//77UG7kyJHh79kQQAABBBBAoPIECFglajPNVH3yySe2xhpr2MCBA+2EE04IAWrOnDl22mmnhYDVpk2bMKNV8+9LVD0OgwACCCCAAAIpChCwUsQsZFcKUCeeeGL4kwSsM888M1wabNGiRQhYNf++kH0mZZ599tliilMWAQQQQMChQOfOnYuqVZdB2Y79z0yqvz76zFq4cKGtuOKKRdU5rcILFiywlVdeOa3dpbofAlaqnPGd1RWwqn0GK+s3f1x92RINDRbF7ovyCCCAQLkFsh5j6xsz9Xk2dOhQ22677ax///4lYdAx77rrLttll11s1VVXtd13392uuOIK69KlS0mOX8xBCFjFaKVQtnbAevvtt8PlwhtuuMHWWWcdW7RokR166KHhZvhquQcr6zd/sc1CwCpWjPIIIOBZIOsxtr4x86WXXrJjjz3WnnrqqfAL+FJs+ozcaqut7JlnngkBqxx1KPQ8CViFSqVUrnbASpZt2Hjjje3CCy+0adOmhT9//vOfQ+ephi3rN3+xRgSsYsUojwACngWyHmPrGjP12XXAAQfY4MGDrVevXoFn5syZ4Qda+sV89+7d7ZJLLrE111wzBDD9sOujjz6yPffcM/yKXhMKmonS/xswYEB4ffLfRx55pB133HFhH2PGjLEVVlghvKZ37952zjnnhF/Zr7LKKvbII4/YaqutZj169AhLHam8p42AVeLWqOsmdnVGdb6vv/7amjVrFoLWjjvuWOKaZXe4rN/8xdacgFWsGOURQMCzQNZjbF1jpn60passjz76qLVr1y6s47jHHnvYiBEjQtAZNGiQtW/fPiw/pACkYLTXXnvZBRdcYLNnzw6hS5MJWrZIZbRNnTo1/PeQIUPCpb9vv/02XN2ZMWNGWB9S/9RVHy1tNHHiRNt1113DzNkf/vAHe/LJJ23SpEnWvHlzN01FwHLSFApen332mbVu3bpkU62lOvWs3/zFngcBq1gxyiOAgGeBrMfYusbMV199NdzOotCz+uqrh3B03XXX2X333Rd+sPXOO+/Yyy+/bP/617+Wru+o8KOb0nXP1vXXX2+vvfZagwHrN7/5TVgvUpcFd9hhB3vggQfCzJX+/eGHH156lUczWZrpSo7tpa0IWF5aoorrkfWbv1g6AlaxYpRHAAHPAlmPsXWNma+//nqYSdLMkQKVlhr629/+Zpdddlm4EpNs+v/vv//+0lkqXanR7NRvf/vbsExRzRmspKxmsHQT+5133hlmx/Qa/bcC1korrbT037W0kbZ58+bZUUcdZdOnTw918bIRsLy0RBXXI+s3f7F0BKxixSiPAAKeBbIeYwudwdKs1L333hsu0ylUaUZLAUkh7Oqrrw7BS2FJt8Bcc801YQYrecKJfFVe92QlAUuBSiGqroBVcwZL/657tJjB8txLqVsmAlm/+YutNAGrWDHKI4CAZ4Gsx9j67sHaeeedl14ifOWVV8JN7wpJuqw3atQoe+ONN8JN73369An/X5cGFax0r5RClwLU+eefH2aqtJaW7tU6/fTT7fjjj19mlqpmwNIN7zru+PHjbbfddgu31Nx888320EMP2e9+9zvuwfLcUalb+gJZv/mLrTEBq1gxyiOAgGeBrMfYusZM3RelgDN27NhwyU/bbbfdZlo4W5vulfrLX/5iG220UfhVvJYe0qaApPu1OnXqZJ9//nm4zKhwpkt7ev6uli1qKGDpfq+TTz7Z7r///rAf3Y+lp5/oEuIxxxzjqpm4ROiqOaqzMlm/+YtVI2AVK0Z5BBDwLJD1GFvfmHn33Xfb73//+7BsQvLrPf3yTzNOWmao5r1Y+v/6o1XXa/5/uerGdwWvYtbS0oyXXqNfL+67775hiQhvSxsRsDy/a6qkblm/+YtlImAVK0Z5BBDwLJD1GFvfmLl48eKwVMJVV11l2267bcmJkpXktfCoZrG8bQQsby1ShfXJ+s1fLBkBq1gxyiOAAAJ1C7z11lvhhvZyrN2ogKclGrR4qadfDyZSBCzeNZkLELAyJ+YACCCAAALOBAhYzhqkGqtDwKrGVuWcEEAAAQQaEiBg0T8yFyBgZU7MARBAAAEEnAkQsJw1SDVWh4BVja3KOSGAAAIIMINFHyirAAGrrPwcHAEEEECgDALMYJUBPW+HJGDlrcU5XwQQQAABAhZ9IHMBAlbmxBwAAQQQQMCZAAHLWYNUY3UIWNXYqpwTAggggEBDAgQs+kfmAgSszIk5AAIIIICAMwEClrMGqcbqELCqsVU5JwQQQAABZrDoAwgggAACCCCAQAkFmMEqIXZeD8UMVl5bnvNGAAEE8itAwMpv25fszAlYJaPmQAgggAACTgQIWE4aopqrQcCq5tbl3BBAAAEE6hIgYNEvMhcgYGVOzAEQQAABBJwJELCcNUg1VoeAVY2tyjkhgAACCDQkQMCif2QuQMDKnJgDIIAAAgg4EyBgOWuQaqwOAasaW5VzQgABBBBgBos+UFYBAlZZ+Tk4AggggEAZBJjBKgN63g5JwMpbi3O+CCCAAAIELPpA5gIErMyJOQACCCCAgDMBApazBqnG6hCwqrFVOScEEEAAgYYECFj0j8wFCFiZE3MABBBAAAFnAgQsZw1SjdUhYFVjq3JOCCCAAALMYNEHyipAwCorPwdHAAEEECiDADNYZUDP2yEJWHlrcc4XAQQQQICARR/IXICAlTkxB0AAAQQQcCZAwHLWINVYHQJWNbYq54QAAggg0JAAAYv+kbkAAStzYg6AAAIIIOBMgIDlrEGqsToErGpsVc4JAQQQQIAZLPpAWQUIWGXl5+AIIIAAAmUQYAarDOh5OyQBK28tzvkigAACCBCw6AOZCxCwMifmAAgggAACzgQIWM4ahOoggAACCCCAQOULELAqvw3dnwEzWO6biAoigAACCKQsQMBKGZTd/ViAgEWvQAABBBDImwABK28tXobzJWCVAZ1DIoAAAgiUVYCAVVb+fBycgJWPduYsEUAAAQR+ECBg0RsyFyBgZU7MARBAAAEEnAkQsJw1SDVWh4BVja3KOSGAAAIINCRAwMqof8ydO9cGDRpkrVq1sq+//tratm1rCxcutEMPPdSOOuqoZY46e/ZsO//88+27774L/1/lbrzxRmvTpk1GtSvtbglYpfXmaAgggAAC5RcgYGXUBgsWLLCXXnrJlltuOWvZsqXdeuut9tRTT9kVV1xhW2211TJHnTp1qj355JM2ZMgQ++abb2zRokXWqVMnW3755TOqXWl3S8AqrTdHQwABBBAovwABqwRt8Nlnn4VZq5NPPtl69uy5zBGXLFliQ4cOtW222cYOPPBA039rtquaNgJWNbUm54IAAgggUIgAAasQpSaWGTNmjP3973+36667zpo3b77M3jRb1bdvX1MIS7Zu3brZ2Wef/aOyTaxG2V5OwCobPQdGAAEEECiTAAErY/iPP/7YjjzySLv44ott++23/9HRdEmwf//+NnjwYFOw0qXCCy64wEaPHm0777xzUbV79tlniypfqsKDJpfqSIUdZ9LAwspRCgEEECiHQOfOnctxWI6ZsgABK2XQ2ru77777bOLEiXb77bcXdE+VLhGeeuqp1r59exs2bFjGtSvN7pnBKo0zR0EAAQQQ8CNAwMqwLRSWzjrrLFtjjTVs5MiRdR5p/vz5dumll9q4cePCLw71mn79+tnBBx9shx9+eIa1K92uCVils+ZICCCAAAI+BAhYGbbD4sWLrU+fPnb66acvc7lP/1/LMOy2225hKYbDDjvMjjjiCDvmmGPsoYcesvHjx9uVV15pHTt2zLB2pds1Aat01hwJAQQQQMCHQEUELK0PNWvWLPvqq69s2223rZj1ob788svw68FRo0Ytc/+V1sVSqNLaV127dg2hauzYsUt7hC4N9ujRw0cPSaEWBKwUENkFAggggEBFCbgPWApV++67r7333nsBVrM7WkvqhhtusA033LCisBuqrELkF198Ya1btw7rZlXTRsCqptbkXBBAAAEEChFwH7Cee+45u+iii8JCnQMGDAhrSemXdgpYTz/9dFjIk823AAHLd/tQOwQQQACB9AXcB6zp06fbnXfeGS6h6eZvLcqpn7B2797dpkyZYptuumn6KuwxVQECVqqc7AwBBBBAoAIE3Aes999/33bZZZcQpq6++mo755xzbOuttw43iGsWq0OHDhXAnO8qErDy3f6cPQIIIJBHAfcBS41y//33h4U4tW255Zb26quvhnWitMZUixYt8thuFXXOBKyKai4qiwACCCCQgoD7gPXtt9+afo3XrFkzmzFjhr377rvWrl27cON7tTwMOYV2dL0LApbr5qFyCCCAAAIZCLgPWK+88oodcMAB4dR79eplu+++u/3sZz+z9dZbz1ZeeeUMSNglAggggAACCCDQNAH3AUvLF2jWas6cOfbYY4/ZTTfdFM5YlwZnzpxZMWtiNa2ZKvvVzGBVdvtRewQQQACB4gXcB6zap6RHyWgdrGnTpoXlGrgHq/hGL/UrCFilFud4CCCAAALlFnAfsHQP1gcffGDrrrvu0gU4FbJ02XDy5MnhUiGbbwEClu/2oXYIIIAAAukLuA9YNe/B0vpXPXv2tE022cSGDx9u1157rW211Vbpq7DHVAUIWKlysjMEEEAAgQoQcB+wZKgZrHnz5tkzzzwTlmx4+eWXbc8997RJkyZxibACOhkBqwIaiSoigAACCKQqUBEBS5cJ9UzC1VZbLSzXwFZZAgSsymovaosAAggg0HQB9wFLK7nvtddetnDhwnC2mrnq1q1bWM1df5o3b950BfaQqQABK1Nedo4AAggg4FDAfcB6+OGH7cYbbwwPfJ47d6499dRT4dmE77zzTvgV4ZprrumQlSrVFCBg0R8QQAABBPIm4D5gvfHGG3b22WfbrbfeuszlQV02XG655bhkWAE9loBVAY1EFRFAAAEEUhVwH7A+//xz23bbbW3IkCHhz0orrZQqADvLXoCAlb0xR0AAAQQQ8CXgPmDpsuDee++9VG2zzTazHj16WKdOnWynnXbiV4S++lOdtSFgVUAjUUUEEEAAgVQF3Aes5Gw/+eQTe+utt8ISDQ888EB4TA6Pykm1L2S2MwJWZrTsGAEEEEDAqUBFBCw9j3DWrFlhqQZdLmzTpo1TTqpVlwABi36BAAIIIJA3AfcBS6Fq3333tffeey+0zfjx48OzCG+44QbbcMMN89ZeFXm+BKyKbDYqjQACCCDQBAH3Aeu5554LSzToV4QDBgywk08+OSzPoID19NNPh18SsvkWIGD5bh9qhwACCCCQvoD7gDV9+vSw7tXYsWOtX79+NnToUNMzCbt3725TpkyxTTfdNH0V9piqAAErVU52hgACCCBQAQLuA5ZWct9ll11CmLr66qvtnHPOCSu477bbbmEWq0OHDhXAnO8qErDy3f6cPQIIIJBHAfcBS42iBzwPHjw4tM+WW25pr776qrVv397uu+8+lmmogF5LwKqARqKKCCCAAAKpCrgPWPPmzbMXX3zRdt1113Dv1bvvvmvt2rULN74vv/zyqWKws2wECFjZuLJXBBBAAAG/Au4D1vz5822PPfaw9dZbzyZPnhxmsNgqS4CAVVntRW0RQAABBJou4D5g6RS1VIPuwZo4caL16tXLRo0aZWuvvXbTz549lESAgFUSZg6CAAIIIOBIoCICVuKl5xJqDazrr7/eRo4cacceeyz3YDnqTPVVhYBVAY1EFRFAAAEEUhWoiID18ccfm35NqPuv9LicX/3qVwFBq7uvueaaqYKwMwQQQAABBBBAoKkC7gPWK6+8YgcccEA4T10W7Natm3Xt2tU22GAD+/nPf84MVq0e4HG2yGOdmvrG4fUIIIAAAgg0JOA+YH377bemBz1rpqply5a0ZkTAY5jxWCc6EgIIIIAAAlkKuA9YOnmtg6UV3BcvXhzuv2revLltt9121qxZsyxtKnLfHsOMxzpVZONSaQQQQACBihFwH7CSZRquuuoq05+TTjrJLrjgAjvyyCNt2LBhhCwuERb9ZntmUueiX8MLEEAAAQQQKEbAfcDS7JUe+DxixIjwLMLhw4dbmzZtrEePHjZjxgxbffXViznfqi/rcbbIY52qviNwgggggAACZRVwH7B0k/vRRx9tTz31lP3iF7+w448/3rp06WK9e/e20aNH27bbbltWQG8H9xhmPNbJW7tRHwQQQACB6hJwH7B039X+++9vb7/9ti1cuNB+/etf2/fffx8e+swM1o87o8cw47FO1fU25mwQQAABBLwJuA9YAlOwmjBhgk2aNGmpn+7H0vMI2ZYV8BhmPNaJfoMAAggggECWAm4D1pIlS8JlQT3oedNNN7U999zT9P+++eYbW2GFFViyoZ5e4THMeKxTlm8q9o0AAggggIDbgPXII4+E+62SrW/fvjZmzJjwn7Nnzw6zWb/85S+5yb1WH/YYZjzWibc+AggggAACWQq4DVhTp061OXPm2EUXXRRmsfr06WPTpk2zc88913Tj+yqrrGLTp0+31q1bZ+lTcfv2GGY81qniGpYKI4AAAghUlIDbgPXHP/7R1lprLevZs2e4NKjZrEcffdR23313O/vss23zzTdnDaw6uprHMOOxThX1LqWyCCCAAAIVJ+A6YClE7bjjjiFgDRw40Lbffns78cQTKw65lBX2GGY81qmUbcKxEEAAAQTyJ+A6YK2//vrWvXv30CrJIqOse9VwJ/UYZjzWKX9vdc4YAQQQQKCUAm4Dlu7B0iNxWrRoYUcddZTdfPPNNnbsWNtnn31sxRVXLKVRRR3LY5jxWKeKalQqiwACCCBQcQJuA9ZXX30VbnJ/+eWX7aGHHrLHH398Ke7aa68dHpVz1llnEbZqdTmPYcZjnSrunUqFEUAAAQQqSsBtwKqt+N1339lHH31kb731lj399NN2xx13hFktnkW4rJTHMOOxThX1LqWyCCCAAAIVJ1AxAaviZMtUYY9hxmOdytQ8HBYBBBBAICcCBCwHDa2FU88//3zTLJ02PRroxhtvtDZt2hRdO49hxmOdioblBQgggAACCBQh4DJgaVmG0047zQ466CDba6+9QuDQ43GqddMN/U8++aQNGTIkPApo0aJF1qlTJ1t++eWLPmWPYcZjnYqG5QUIIIAAAggUIeA2YGlZBq3evs4669jDDz9sI0aMKOK0KqeowuTQoUNtm222sQMPPDCs+dW2bdtGn4DHMOOxTo0G5oUIIIAAAggUIOAyYKneyWNx9O/61WDv3r1thx12CA9+XnfddavmYc+ardJzFj/77LOlzdWtW7ewWn3z5s0LaMJli3gMMx7rVDQsL0AAAQQQQKAIAbcBS+egpRq0RMPIkSNt7733Dr8cTLYNN9zQ7rzzzop/FqEuCfbv398GDx5sCla6VKj1v0aPHm0777xzEU1p9uyzzxZVnsIIIIAAAv4EOnfu7K9S1KhoAdcBKwlZWpphiy22sMWLF9uCBQvsjTfesOeee86OPvpoW3nllYs+ac8v0CXCU0891dq3b2/Dhg0ruqoeZ4uoU7wZn5nEgBpXogQCCCBQOQLuA5YCx2233RYWFdWmld3PO++8sLq7/r3St/nz59ull15q48aNs1atWoV7sHT/2cEHH2yHH3540adHmImTKcx4dIrXnBIIIIAAApUi4D5gzZs3LzyPcOLEieH+qxkzZtjFF18cLqvpUlpj7lPy1Di69+qwww6zI444wo455phwSXT8+PF25ZVXWseOHYuuqsfgQJ3izcgMVtyIEggggEAlCbgPWPfff3+4HFjzV4Sa9dHyDTNnzmzUWlHeGkihSs9ZTDZdGtSjgBqzEWbiasxgxY0ogQACCCDQNAH3AeuVV14J91o99dRTy/xyUJfRTj/9dOvSpUvTBJy8WouMfvHFF+Gm/ZYtWza6VgSsOB0BK25ECQQQQACBpgm4D1i6sb1nz5727bff2iWXXBJu/n7++eftjDPOCJcLeRbhsh2AgBV/QxCw4kaUQAABBBBomoD7gKXT03INui/p2muvXXq2l19+uR1yyCFNO/sqfDUBK96oBKy4ESUQQAABBJomUBEBKzlFzWIpbK200kpV/eicpjQpASuuR8CKG1ECAQQQQKBpAhUVsJp2qvl4NQEr3s4ErLgRJRBAAAEEmiZAwGqan7tXE7DiTULAihtRAgEEEECgaQJuA5Z+Vac1rj766CObPXu27b777k0705y8moAVb2gCVtyIEggggAACTRNwG7BmzZoVHoK8yiqrWKdOnWzUqFG2zjrrhEfjaLXzqVOnhpvcq+1ROU1rTnO5QjmhL96qLDQaN6IEAgggUEkCbgOWQtTjjz9uN998s91zzz1LTVdYYYXwGJlp06aZFiHV6u5sPwgQZuK9gRmsuBElEEAAAQSaJuA2YCWn9a9//Susd6W1sN58803TwqNPPPGEff/99+EZfgpcbASsYvoAAasYLcoigAACCDRGwH3A0km9/vrr4V6s9ddf39q1a9eklc4bg1RJr2EGK95aBKy4ESUQQAABBJom4D5gKVztt99+y5zlT37yE+vVq5f953/+JzNYtdqfgBV/QxCw4kaUQAABBBBomoD7gPXggw/afffdZ5dddpl98skn9sYbb9gLL7xgt9xyS7g/i0flLNsBCFjxNwQBK25ECQQQQACBpgm4D1jvv/9++LWgbnhvykOQm8ZUOa8mYMXbioAVN6IEAggggEDTBNwHrA8++MB23HFH02XBsWPHhl8Nrrjiik076yp+NQEr3rgErLgRJRBAAAEEmibgPmB9+OGHNnHixDCDNX/+/HC2+uVgnz597KyzziJs1Wp/Alb8DUHAihtRAgEEEECgaQLuA5Ye8Pzll19amzZtbMGCBfbOO++Ee7C0Bta4ceO4B4uAVfQ7gIBVNBkvQAABBBAoUsB9wNK6VwcccEA4Lf1yUI/M+dnPfmbrrbceq7jX0djMYMXfAQSsuBElEEAAAQSaJuA+YOmZhO+++67NmTPHHnvsMbvpppvCGbdo0cJmzpwZZrbYEEAAAQQQQAABTwLuA1ZtLD1C54orrgiPynnyySdD0GL7QYAZrHhvYAYrbkSJ4gQ8vu+KOwNKI4BA2gLuA5buwdIvCdddd92lyzQoZOmy4eTJk8OlQjYCVjF9gIBVjBZlCxEgYBWiRBkE8iXgPmDVvAerc+fO4ZmEm2yyiQ0fPtyuvfZa22qrrfLVYpGz9TjQU6d4F1XoY6tcAbtw1DAAACAASURBVI99vHI1qTkC1SHgPmCJWTNY8+bNs2eeeSb8evDll1+2Pffc0yZNmsQlwlr90ONAT53igwUBK27kuYTHPu7Zi7ohkAeBighYagitgfXNN9/YGmusYW3bts1D2zTqHD0O9NQp3pQErLiR5xIe+7hnL+qGQB4E3AesxYsX2ymnnBJmrpJtu+22s6uvvpo1sOrooR4HeuoUH0oIWHEjzyU89nHPXtQNgTwIuA9Yr776qvXt29fuvPNOW2uttezNN9+0QYMGhdXc9RBofkW4bDf1ONBTp/hQQsCKG3ku4bGPe/aibgjkQcB9wHrwwQftxRdftGHDhi1tD10q3GuvveyWW27hV4S1eqnHgZ46xYcSAlbcyHMJj33csxd1QyAPAu4Dlm5u1wruukS4wQYbhDZJlmm46KKLbNttt81DOxV8jh4HeuoUbz4CVtzIcwmPfdyzF3VDIA8C7gOWwtSFF15oN9xwg5144om22Wab2axZs8LlwRkzZlirVq3y0E4Fn6PHgZ46xZuPgBU38lzCYx/37EXdEMiDgPuAlTSCHpMzYcIEe/755003uY8ZM8Y6dOiQhzYq6hw9DvTUKd6EBKy4kecSHvu4Zy/qhkAeBNwHLD2LUJcHP/30U9tyyy1t4403ttVWW82aNWuWh/Yp+hw9DvTUKd6MBKy4kecSHvu4Zy/qhkAeBNwHrJdeesl69+4dHpXzv//7v0vbpHv37jZ+/HhbeeWV89BOBZ+jx4GeOsWbj4AVN/JcwmMf9+xF3RDIg4D7gDV9+vSwRMPYsWNNzyVUyJozZ47p/5955pnWunXrPLRTwefocaCnTvHmI2DFjTyX8NjHPXtRNwTyIOA+YH3++eem2ao//elPtummm+ahTZp0jh4HeuoUb1ICVtzIcwmPfdyzF3VDIA8C7gPWV199Zfvuu6+99957dsghh1i3bt2sY8eO1q5dO1txxRXz0EZFnaPHgZ46xZuQgBU38lzCYx/37EXdEMiDgPuA9cgjj9jo0aPDQqNPPPGE3XrrraFdtIL7zJkzrU2bNnlop4LP0eNAT53izUfAiht5LuGxj3v2om4I5EHAfcB6/fXXbdy4cTZp0qSl7fHZZ5/ZO++8Y5tvvrktt9xyeWings/R40BPneLNR8CKG3ku4bGPe/aibgjkQcB9wPrkk0+sS5cudtZZZ9mAAQNspZVWykO7NPocPQ701CnenASsuJHnEh77uGcv6oZAHgTcB6y5c+fa3nvvvbQttJJ7jx49rFOnTrbTTjvxsOdavdTjQE+d4kMJAStu5LmExz7u2Yu6IZAHAfcBK2kEzWS99dZb9vLLL9sDDzwQ7r/iHqwfd1GPAz11ig8lBKy4kecSHvu4Zy/qhkAeBComYNVsDK3urvuwVl99dWvevHke2qngc/Q40FOnePMRsOJGnkt47OOevagbAnkQcB2wkiD1wQcf2JtvvhkWGNUvCfU8Qm166POaa66Zh3biHBFAAAEEEECgggTcBqy77rrLTj311B9Rdu7c2QYOHGgbbbRRWHiUGaxliTx+k6ZO8RGBGay4kecSHvu4Zy/qhkAeBNwGrJtvvtnOOeccO/jgg+28884LD3i+6aab7KOPPrJTTjklD23TqHP0ONBTp3hTErDiRp5LeOzjnr2oGwJ5EHAbsHR58O6777ahQ4faCiusYNdee224wf3TTz+1M844Iw9t06hz9DjQU6d4UxKw4kaeS3js4569qBsCeRBwG7ASfD0qZ8qUKTZx4sTwv04++eSwqjtb3QIeB3rqFO+tBKy4kecSHvu4Zy/qhkAeBNwHrKQR9CzCsWPHmu7N6tWrl40YMcLWW2+9PLRRUefocaCnTvEmJGDFjTyX8NjHPXtRNwTyIFAxAStpjBdeeMFOOumkcC8W62D9uIt6HOipU3woIWDFjTyX8NjHPXtRNwTyIFBxAUuNsmTJknB/1s477xzWwvK6zZ4920aOHGm6zNmsWbNwaXO//fb7UXVV7vzzzzfdd6Zt4cKFduONNzbqQdYeB3rqFO+hBKy4kecSHvu4Zy/qhkAeBCoyYFVCw3z55Zd25JFH2hFHHBF+Cfnss8/aJZdcYldddZXpcT81t6lTp9qTTz5pQ4YMsW+++cYWLVoUHgW0/PLLF32qHgd66hRvRgJW3MhzCY993LMXdUMgDwIErIxaWfeMXXPNNXbmmWeGB1R///33IWjpodWaeUs2zcbpl5LbbLONHXjggWF2rm3bto2ulceBnjrFm5OAFTfyXMJjH/fsRd0QyIMAAatErfzYY4/ZRRdd9KMZLM1W9e3bNzz6J9m6detmZ599dqMWUfU40FOneCcjYMWNPJfw2Mc9e1E3BPIgQMAqQSvrxvzhw4db7969wzITNTddEuzfv78NHjzYFKx0qfCCCy6w0aNHLzPTVUg1dRly0ORCSpauzKSBRp0K4JYTW+UKeHzfVa4mNdcTS9gqX4CAlXEbPvTQQ2F5iR49etjpp58ebnZvaNMlQj0iqH379o1a78vjN2nqFO9kzGDFjTyX8NjHPXtRNwTyIEDAyrCVk3B13HHHhcuAdW3z58+3Sy+91MaNG2etWrUK92D169cv3K91+OGHF107jwM9dYo3IwErbuS5hMc+7tmLuiGQBwECVkat/PHHH9tRRx1lrVu3tjFjxtiCBQvCkTQzteqqq4ZlGHbbbbewFMNhhx0Wfm14zDHHmELZ+PHj7corr7SOHTsWXTuPAz11ijcjAStu5LmExz7u2Yu6IZAHAQJWRq2sRVD1kOram+6t0hIMClVa+6pr164hVOkyYrJpvSxdUmzM5nGgp07xliRgxY08l/DYxz17UTcE8iBAwHLSylpk9IsvvggzXi1btmx0rTwO9NQp3pwErLiR5xIe+7hnL+qGQB4ECFhV1soeB3rqFO9kBKy4kecSHvu4Zy/qhkAeBAhYVdbKHgd66hTvZASsuJHnEh77uGcv6oZAHgQIWFXWyh4HeuoU72QErLiR5xIe+7hnL+qGQB4ECFhV1soeB3rqFO9kBKy4kecSHvu4Zy/qhkAeBAhYVdbKHgd66hTvZASsuJHnEh77uGcv6oZAHgQIWHloZc4RAQQQQAABBEoqQMAqKXf2B/P4TZo6xdudGay4UVKC/hS3oj/FjSiBQNYCBKyshUu8fz584uD68PHoFK85JSTgse081oneggAC5RUgYJXXP/WjexzoqVO8mZlxiBsxg1W4Ef2pcCtKIpCVAAErK9ky7ZcwE4dnBitu5LkEfTzeOgSsuBElEMhagICVtXCJ98+HTxycgBU38lyCPh5vHQJW3IgSCGQtQMDKWrjE++fDJw5OwIobeS5BH4+3DgErbkQJBLIWIGBlLVzi/fPhEwcnYMWNPJegj8dbh4AVN6IEAlkLELCyFi7x/vnwiYMTsOJGnkvQx+OtQ8CKG1ECgawFCFhZC5d4/3z4xMEJWHEjzyXo4/HWIWDFjSiBQNYCBKyshUu8fz584uAErLiR5xL08XjrELDiRpRAIGsBAlbWwiXePx8+cXACVtzIcwn6eLx1CFhxI0ogkLUAAStr4RLvnw+fODgBK27kuQR9PN46BKy4ESUQyFqAgJW1cIn3z4dPHJyAFTfyXII+Hm8dAlbciBIIZC1AwMpauMT758MnDk7Aiht5LkEfj7cOAStuRAkEshYgYGUtXOL98+ETBydgxY08l6CPx1uHgBU3ogQCWQsQsLIWLvH++fCJgxOw4kaeS9DH461DwIobUQKBrAUIWFkLl3j/fPjEwQlYcSPPJejj8dYhYMWNKIFA1gIErKyFS7x/Pnzi4ASsuJHnEvTxeOsQsOJGlEAgawECVtbCJd4/Hz5xcAJW3MhzCfp4vHUIWHEjSiCQtQABK2vhEu+fD584OAErbuS5BH083joErLgRJRDIWoCAlbVwiffPh08cnIAVN/Jcgj4ebx0CVtyIEghkLUDAylq4xPvnwycOTsCKG3kuQR+Ptw4BK25ECQSyFiBgZS3M/hFAAAEEEEAgdwIErCprcr7dxxvU6wwWbUfbxQUKK+G1jxdW+9KW8vi+K60AR8tKgICVlWyZ9utxsKBO8c7g9QORtqPt4gKFlfB62dJjHy9MlFLeBQhY3luoyPp5HCyoU7wRCVhxI5XAqbKdCqt9aUt5HJ9KK8DRshIgYGUlW6b9ehwsqFO8MxAc4kYErMKMPDsVfgalK+lxfCrd2XOkLAUIWFnqlmHfHgcL6hTvCASsuJHn4EAfj7cflwjjRkkfL6wkpbwLELC8t1CR9WOgj4MRZuJGhJnCjHAqzqnw0qUr6XHMLN3Zc6QsBQhYWeqWYd8eBwvqFO8IhL64EWGmMCPPToWfQelKehyfSnf2HClLAQJWlrpl2LfHwYI6xTsCAStu5Dk40Mfj7cclwrhR0scLK0kp7wIELO8tVGT9GOjjYISZuBFhpjAjnIpzKrx06Up6HDNLd/YcKUsBAlaWumXYt8fBgjrFOwKhL25EmCnMyLNT4WdQupIex6fSnT1HylKAgJWlbhn27XGwoE7xjkDAiht5Dg708Xj7cYkwbpT08cJKUsq7AAHLewsVWT8G+jgYYSZuRJgpzAin4pwKL126kh7HzNKdPUfKUoCAlaVuGfbtcbCgTvGOQOiLGxFmCjPy7FT4GZSupMfxqXRnz5GyFCBgZalbhn17HCyoU7wjELDiRp6DA3083n5cIowbJX28sJKU8i5AwPLeQkXWj4E+DkaYiRsRZgozwqk4p8JLl66kxzGzdGfPkbIUIGBlqVuGfXscLKhTvCMQ+uJGhJnCjDw7FX4GpSvpcXwq3dlzpCwFCFhZ6pZh3x4HC+oU7wgErLiR5+BAH4+3H5cI40ZJHy+sJKW8CxCwvLdQkfVjoI+DEWbiRoSZwoxwKs6p8NKlK+lxzCzd2XOkLAUIWFnqFrjvjz/+2IYPH27z58+3li1b2oQJE2zzzTcv8NXLFvM4WFCneFMS+uJGhJnCjDw7FX4GpSvpcXwq3dlzpCwFCFhZ6haw7yVLlli/fv2sQ4cOdsYZZ9jtt99ut9xyS/jTqlWrAvZAwCoWiTBTmBhOOBUmUFgpLhFWtlNhtadUTQECVpn7w9y5c+2kk06ym266ydq2bWvff/+9HXzwwTZy5Ejr2rVr0bXz+G2MOsWbkTATN/I8M0Mfj7cfAStulPTxwkpSyrsAAavMLTRnzhw77bTTQsBq06aNaUZr4MCBdsIJJxCwMmobwkxhsDjhVJhAYaUIWJXtVFjtKcUMlqM+oIB15plnhkuDLVq0CAHrxBNPDH+KncHq0qWLozOjKggggAACjRF45plnGvMyXuNMgBmsMjdI2jNYZT4dDo8AAggggAACZkbAKnM3ePvtt8PlwBtuuMHWWWcdW7RokR166KF27rnnFj2DVeZT4fAIIIAAAggg8P8CBKwydwVdEuzbt69tvPHGduGFF9q0adPCnz//+c+26qqrlrl2HB4BBBBAAAEEGiNAwGqMWsqv+cc//mGnnHKKff3119asWbMQtHbccceUj8LuEEAAAQQQQKBUAgSsUklHjqOZrM8++8xat24dFhtlQwABBBBAAIHKFSBgVW7bUXMEEEAAAQQQcCpAwHLaMFQLAQQQQAABBCpXgIDlqO2+/PJLmzx5sh1xxBG2wQYbOKqZr6rgVFh74FS/06xZs+z111+3o446Ktz3yFa3AE6F9QycCnPKWykClpMWv/7668NSDcnWs2dPGzp06DKDv/7+gQcesOuuu86aN29uixcvtssuu8wefvjhUO7000+3Hj16/OiMGiqX5oOmS0HZkNNjjz1mF110UaiGHpZ98cUX2+qrr46TmSX9STYynDp1anDaa6+9Qr9ZYYUVcuH0wQcfhEV8v/rqq3D+Wtx3ypQptuGGGy7tvh9++KENGDDAbrzxxvB0BW0NvU/++7//266++upQrlevXnbqqaeG92ftrb5yhb6PS/H+So7RWKfZs2eHx3zJV2PSsGHDbL/99gu7xemH/pQ4677bo48+2kaPHm2dOnWqWqdS9l1PxyJgOWgNDd5HHnmkjR8/3q699lrbY4897MorrwwDv5Zv0KaBS4Fro402CrNcGsB/97vf2V133WW///3v7c0337QLLrggvK5jx47LnFV95bbYYotUHzSdNWVDTgsWLAg+5513nv30pz8N/65lLiZOnBg+/HD6d3/66KOPwhpr//Vf/xXC5y9+8Qs76KCD7Nhjj81Ff5owYYLNnz8/LI1y5513hl/u6r2kMK7t6aeftvPPPz/8e83HV9X3QPZXX33VzjnnnPBFR54KV/379w+z0DW3Z599tt5yhb6Ps35/1dx/Y5w0Y6pxTOeu56nqnC+55BK76qqr7PPPP8fp/x+Hljjrh03qL6+99lrof9tvv30wq8b+VMq+6+lYBCwHraEB//jjjw8zWOPGjbNRo0bZSiutZMstt1z4FvjNN9+EgUvfCtu1axdmsL799tvw/8466yzbeeedw1nokTv6Jq43bbIlr62r3P7775/qg6azpqzPSb+6PPvss5eeuwb67777zr744ovwAG2cfuhPf/nLX0Igv+OOO8LsjQKp+ppmGqrdSR9oCk8638MPP9zuvvvu8BxQzSCpDyVfYgYPHhzCaDKDVd8D2fVBqFmZtddeO7z3tCnI6/2pdeySWSwdV++/usr98Y9/DGEv9j7O+r1Vc/+NdXrvvffsmmuuCRYyTh5cr3NTv8Np2Rms2267LXyp0aaAtd1229XbTyq5P5Wy73o7FgHLQYtoQFPAUoBQoFLA2nXXXcO/6+/03xqc2rdvHwb9P/3pTyFs6QNRs1b65qNNf/fPf/4zfFgmW/Ktsq5yupyR5oOms6asz0nHVahUYNC3QYUrzV5psFdIxemH/qT+oPuOdOlLs6EzZsywK664IsyU5sFJMwQjRowIXfXnP/95CJirrbZa+G99adEfXS7VDIwupcqpvsdZ6T2r95xmgjUTqO3vf//70meL1gxY6p91ldOXKgWs2Ps46/dW7f03xqn2PpJL9r/97W/DzDpO/+5P2hTahwwZEmbYFUg1q6yAVV8/0bNqK7k/lbr/ejkeActJSyxcuDDMKugbrQZ5ffjp0tajjz4aPgD1DVCXNBSutNK7Zqb0LVyzEXrEjjbdV6N7J2oGLF0Cqa+cAlZaD5ouFWNdTvoWqNmEF1980X75y1+GIHrGGWfYGmusYb/61a/CJQuc/t2fdClZYWCrrbYKwUIBS4Fjp512yk1/UghXeNLlQG1a2Ffnn2zJe6ZmwKrrfaJHXKlfHXPMMbbLLruElyf3INX+QBw4cGCd5XQZUsE21j9L9f6qeZxinWq+9oUXXrDhw4db7969Q5Co7/zz6KQZ0z59+tigQYPCPZAyUh/cZpttqtqpHH243MckYJW7BWocXzM0undI354vv/zyMEApXG255ZbhPhmFK/3ySZfDunTpEt6ksW++1TSDlVDVdtJNtQqdunyqf9f20ksvheCgwKoPQJwuDzZyWnPNNcNNtdoU2hW8NBOjma28OOl9pHCz7rrr2oMPPhhcNAOqra6AVddMbzKDtdlmmy29LK/ZLl0Sq2vGoa5yXmewkvdaMU7Jax566CEbO3Zs+MGNfkChTTMzOP17Biu5NKgvwupr+oLYrVs3O+6442zMmDFV7eTo47YkVSFglYS54YNoUNaMi2ap9E8NTgoHurfq/vvvD7NVCkq6kVubfiGnG+IVsDRw7bnnnuFSYnITfM0ZLD08WjM4dZU77LDDKupB0/U56UcBTzzxRBi8agYszWrdcsstITjgNCL8eEL3HekxTBrMtSWXKhRETzrppKp20ntEM1H77LOPdejQwe69997wxUWzK7qXasUVV6wzYNX3QHb1Nd1zpfuNkn536623hnsp9SGaBLaa9zTVLqd7a3SJMNY/SzlMNdZJdUzClfqXzktbQ+efRyd9qVG4120eGtt1S4M2jfv6DKi2/lTKvuvtWAQsBy2ie680IGnKWN+m99577zCroBClX8QlmwZjDUiayar5K0L98nDevHnhOn7ymnvuucdWWWWVcOki+ZVS7XJbb711RT1ouiGnTz75JCzRoEFKH56a5dP9VzV/RYjT+NC/9Ef9S/epacZKA/2kSZOW/tqyWp30Qa8+okvJmn2aPn16eB/pvkWdf7IeVu0ZrIYeyK4ZHn0Z0o9T1lprrRBSDz300DBrqsuFOpa+CD333HP1lqvv/VnzvV/KYaqxTvqVr77M6HFfmolJvhDqkr3GJ5x+uAcraU8FLPUX3drQuXPn8CvCanMqZd/1diwClpMW+etf/xpuBE225N6Fmosg6rKD/iTrYOl+JF260H012jSQ64NDA6S+levSomaz6iun11Tag6brc9K56D4WhVBtyU3uug8LJ1t6L4zu79Mv6fSBnzjpJmRdKsuDk9YdOvnkk0Oo0rb88suH990mm2yy9L1XO2A19D7Re00BSe9LbbpxXiFfv0pUX9RMhb4UJV+I6irX0PuzXMNTY5xmzpwZfjRQe9PlaN3jhlPdAUv34OnLsX6sVK39qVz9uNzHJWCVuwVqHF9vLoUkzUKtv/76BddMg6F++ZRc4qjvhfWVq7QHTTfkpNkY/Txc36Jrbzj9IKLZBTnm1Um/cLvvvvuWrn9VyJutofdJQ541952GeyF1TatMY5waOjZOhbVMtToVdvbVU4qA5awtNc2uWRce39Fww+BUWMfFqW6nZEmGugJmYbL5KIVTYe2MU2FOeStFwMpbi3O+CCCAAAIIIJC5AAErc2IOgAACCCCAAAJ5EyBg5a3FOV8EEEAAAQQQyFyAgJU5MQdAAAEEEEAAgbwJELDy1uJFnq8WOJ08eXJYrHSDDTYo8tX5KY5TYW2NU/1O2BTWh2bNmhWeaKE1t/gxUGFmlCqPAAGrPO4VcVQ9i02rUidbz549w2rx2vTsrOeffz78uxbLS1aF13O2LrvsMnv44YfD4KdHZeiRGbW3hsrpl296TJAWFtV6QhMmTAir13vd6nLS+mRaE0gfBtpatWoVHlHzxRdfhPW69N84/bs/aSVrmWgVdG16VJQW7NTaUXnpT/W912oGiKuuuiosQZI8WFpWySKoWu8ueeh7GmZ6b2ttJv06To+4UV8t9y8u9ZzVE088MSyMq00r5U+ZMsU23HDDpUPDhx9+aAMGDAiPfkoerJw8gFuv0znoXHRO2rSCvxbd1aZns2pF/eShyjXHm/rKFWrtdeyiXtkKELCy9a3YvSvkaAE8rcmllb31mBUtyKgBrW3btuHvNKjr37Uw49prrx0Wa0xWpdYHphZA1Urhel3Hjh2Xsaiv3BZbbGH9+vULq7HrsUFamFGPu9EfhRJvW0NOCp6ffvppWFFeg7tWa9aHoFYT18rheswKTlPCiup6ULkezK3+lIQF/VMfftXu1FAf2njjjU3rt/3mN7+xRx55JCwYq4VStWmRYIUgLZp68cUXLw1YTX0P6pmeen8rzOgxXOq3CsF6KkI5Z4z0RUtfuvQIHj1uRuOOwpDOXZse3q1FdLVpgVcFLM0K6svfIYccEl6noKSxRP/USvt6nJYC1+qrrx7CVf/+/cNsfc1Nq6vXV65Qa2/jFvUpjQABqzTOFXcUDWRaFV4zWHoMyKhRo8IzshQW9NgLDfK6dKgBTgOy/qlAoYFZD7vVcxS16dlv+oapwSvZGiq3//77h9kLDZD6sNU3ds1o6BluXbt2defYkFPNDyMFKYVFPWtM33px+nd/0gylZvs0Q3nKKaeE9tWK4Jdeeml4JJQ+FKu9PzXUh+ShLxx6D2kGVO8/zQorOOh9ofDw+OOPBzu9P9J4D+pY+lKl/qpZItVPYSsJLeV4E9Z8nuHhhx8enqmpfqP3kvqQwpJmQwcPHhy+BCYzWFqwU8F03333DeU0m6UZQPUtrbivL4Yao7QpyOspGVqBP5nF0nHV/+oqp+d3FtI/y+HFMX0IELB8tIO7WmhgUcDS4KqgoIC16667hn/XCtgKXcmmQVjfLrX6vIKDZq2SyxUa6PQNu+YDqPXhUF85TdNr4EwG8+SxPyeccILLgNWQU+Lz3nvvhWfTJbMMDZ1/3pxkVPOxTskHnS6H6cPu2GOPrfr+FOtDmuHSbIxCwfvvvx/eS3qNnr+pRYnll7w/0uhbeh8nYUNBo65HB5VjwEqe06dj65FEugS/2mqrhaokC33qiRYKnrrkmlwi1N/rcUQKjfqCs8MOO4Q+pS99mjFPLrkmlxIVLGsGrPrK6cunAlZsvCuHFcf0IUDA8tEOLmuhQemOO+4wfVPTALbRRhuFSzb33ntvCFm6D0vPclP4evfdd+0Pf/hDGHA0W7POOuuEc9KlH907UTM4JAN2XeUUsPSNMvn2rA8SfXvWH48zWMngXZeTvjFrU/icMWNGCI0Kow2dfx6d9HxJXWrR7IMemKxLUnJSf1J4yEN/qu+9lvSh+t5Ltd8fafQtvXf1xUoPHdbmJWCpLq+99loIT7ocqE1jkJ5zmGz11VVjkJ65+be//S3MAl5zzTVhZkpffHbZZZfwcs2Caaa8dsBSH6yrnN7P+qIY658uB3cqVRIBAlZJmCv3IBrANfWub4WXX355GICSy3/JWSXT7hpodHkv9o2ummawEoP6nHQJQ5c0NEDr/hltacwyVNpMX0NO+oDUh6bCuAK7Lufospc+BPVLsbz0p9h7ra4vK7UDVhp9SzNYekC1Zsw8zWAlfUi/IFS40QPKH3zwQZs2bVoI5IWEQfmoT+mSqoK9bnZPbl+YM2dOCF11zWDVVY4ZrMr9XCtVzQlYpZKusONosNFN5ppS1z91v4K+0epmd13y0n1XunFU20svvRT+TgOygoQGLN0cm3xgaOar5szMokWLwo2kdZVLfo2owUvfpFX20EMPDTfzepzBashJoXTu3LkhdCbnI6+Gzj+PVfcKpAAABWtJREFUTrrcoxnS5IcQujyl+/t0L4xmRKu9P8X6UDJ0FBKw0uhbumymH2EoZGkGTX14yJAhZb8HSzPb++yzT/gBjGbRDzrooDDDqRvWkwfd157Bevvtt2306NFh9kr3/GlM0j1t+oKi2TD9P31p1KZfsep9qvNOAlvNe79qlyu0f1bY0E91UxQgYKWIWU270iWC4447zgYNGhS+Je69997h8qB+VahffelXPPrvlVdeOXwA6l4Q/coo+dWX7nfQzfAKRnrNT3/6U7vnnntslVVWCVPyya9vapfbeuutw4eqfj2l6X99O9UfDWarrrqqO+KGnHTO//M//xMuEdYctHUS9Z1/Hp1eeOGFEM51KVr3G6k/6f4/zfzlwSnWh4oJWA31rS233DLc/L3bbrtZ+/bt67X9j//4j3DzvN77CiL6BZ1+Rah+XNcSBqV4Uyro6Ne3L774YugbGoNUF93fqTCY/KCkdsDSLzB1Ga9Pnz7hF4IPPPBAGI/Ur/R3+mKo+0l1aVpfhPRlTl8SdblQx9LrnnvuuXrLNdQ/S+HCMXwLELB8t09Za6cpdC2xkGy6xKVvslpyQAOTvgFq0wzVr3/967DGjO4l0U3qWqJBmwYoDYjJzeoa5DVLU185vUY/P9cUvgZLDZwKWjvuuGNZLRo6eH1OqvvNN98cwqhu2K754YSThUumSX9Sn9BMibbu3buH+/DklRenhvpQ0vfq+sFIXT8Cqc9M7ycFJy1loNnght6Djz32WAg02nTZVpf/dUmunJsCkX69rFCV1Evjk5aHSba67sGqeS4qp3v9NLuchFFdEtSmmVTN1GvWTl/odBlSX4zUDxWk6irXkGE5rTi2DwEClo92cFsLDeAKSfrWp3szam76CbT+vq4FCDUY6hc9ydR9fSdYXzntV3+nfde80dcrVENODdUZpx90dH+M2rquPpMHp8b2oWLfW7XL12ery7YKLJo5Luf6V7Xrq8CkH9kk618VMiZoBk6L/NY1njQ0jqU93hVSV8pUjwABq3raMrMz0WUbXQL0NMhmdrJN2DFOheHhVL8TNvE+lCzJUO6V5eM1pUTeBQhYee8BnD8CCCCAAAIIpC5AwEqdlB0igAACCCCAQN4FCFh57wGcPwIIIIAAAgikLkDASp2UHSKAAAIIIIBA3gUIWHnvAZw/AggggAACCKQuQMBKnZQdIoAAAggggEDeBQhYee8BnD8CCCCAAAIIpC5AwEqdlB0igAACCCCAQN4FCFh57wGcPwIIIIAAAgikLkDASp2UHSKAAAIIIIBA3gUIWHnvAZw/AggggAACCKQuQMBKnZQdIoAAAggggEDeBQhYee8BnD8CCCCAAAIIpC5AwEqdlB0igAACCCCAQN4FCFh57wGcPwIIIIAAAgikLkDASp2UHSKAAAIIIIBA3gUIWHnvAZw/AggggAACCKQuQMBKnZQdIoAAAggggEDeBQhYee8BnD8CCCCAAAIIpC5AwEqdlB0igAACCCCAQN4FCFh57wGcPwIIIIAAAgikLkDASp2UHSKAAAIIIIBA3gUIWHnvAZw/AggggAACCKQuQMBKnZQdIoAAAggggEDeBQhYee8BnD8CCCCAAAIIpC5AwEqdlB0igAACCCCAQN4FCFh57wGcPwIIIIAAAgikLkDASp2UHSKAAAIIIIBA3gUIWHnvAZw/AggggAACCKQuQMBKnZQdIoAAAggggEDeBQhYee8BnD8CCCCAAAIIpC5AwEqdlB0igAACCCCAQN4FCFh57wGcPwIIIIAAAgikLkDASp2UHSKAAAIIIIBA3gUIWHnvAZw/AggggAACCKQuQMBKnZQdIoAAAggggEDeBf4PznliPJEELKEAAAAASUVORK5CYII="/>
        <xdr:cNvSpPr>
          <a:spLocks noChangeAspect="1" noChangeArrowheads="1"/>
        </xdr:cNvSpPr>
      </xdr:nvSpPr>
      <xdr:spPr bwMode="auto">
        <a:xfrm>
          <a:off x="192659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3</xdr:row>
      <xdr:rowOff>63500</xdr:rowOff>
    </xdr:from>
    <xdr:to>
      <xdr:col>16</xdr:col>
      <xdr:colOff>292100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5</xdr:row>
      <xdr:rowOff>63500</xdr:rowOff>
    </xdr:from>
    <xdr:to>
      <xdr:col>17</xdr:col>
      <xdr:colOff>292100</xdr:colOff>
      <xdr:row>15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292100</xdr:colOff>
      <xdr:row>7</xdr:row>
      <xdr:rowOff>63500</xdr:rowOff>
    </xdr:from>
    <xdr:to>
      <xdr:col>18</xdr:col>
      <xdr:colOff>292100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292100</xdr:colOff>
      <xdr:row>9</xdr:row>
      <xdr:rowOff>63500</xdr:rowOff>
    </xdr:from>
    <xdr:to>
      <xdr:col>19</xdr:col>
      <xdr:colOff>292100</xdr:colOff>
      <xdr:row>19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292100</xdr:colOff>
      <xdr:row>11</xdr:row>
      <xdr:rowOff>63500</xdr:rowOff>
    </xdr:from>
    <xdr:to>
      <xdr:col>20</xdr:col>
      <xdr:colOff>292100</xdr:colOff>
      <xdr:row>21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33" totalsRowCount="1">
  <autoFilter ref="A1:I32"/>
  <sortState ref="A2:I32">
    <sortCondition ref="I1:I32"/>
  </sortState>
  <tableColumns count="9">
    <tableColumn id="1" name="Date"/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 dataDxfId="3" totalsRowDxfId="2">
      <calculatedColumnFormula>Table1[[#This Row],[Lemon]]+Table1[[#This Row],[Orange]]</calculatedColumnFormula>
    </tableColumn>
    <tableColumn id="9" name="Revenue" totalsRowFunction="custom" dataDxfId="1" totalsRowDxfId="0">
      <calculatedColumnFormula>Table1[[#This Row],[Sales]]*Table1[[#This Row],[Price]]</calculatedColumnFormula>
      <totalsRowFormula>SUM(Table1[Revenue])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2" sqref="E2:E32"/>
    </sheetView>
  </sheetViews>
  <sheetFormatPr baseColWidth="10" defaultRowHeight="16" x14ac:dyDescent="0.2"/>
  <cols>
    <col min="1" max="1" width="7.6640625" bestFit="1" customWidth="1"/>
    <col min="2" max="2" width="10.5" customWidth="1"/>
    <col min="3" max="3" width="9.1640625" customWidth="1"/>
    <col min="4" max="4" width="9.5" customWidth="1"/>
    <col min="5" max="5" width="14.33203125" customWidth="1"/>
    <col min="6" max="6" width="9.83203125" customWidth="1"/>
    <col min="7" max="7" width="7.6640625" customWidth="1"/>
    <col min="9" max="9" width="10.83203125" style="4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s="4" t="s">
        <v>10</v>
      </c>
    </row>
    <row r="2" spans="1:9" x14ac:dyDescent="0.2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>Table1[[#This Row],[Lemon]]+Table1[[#This Row],[Orange]]</f>
        <v>164</v>
      </c>
      <c r="I2" s="4">
        <f>Table1[[#This Row],[Sales]]*Table1[[#This Row],[Price]]</f>
        <v>41</v>
      </c>
    </row>
    <row r="3" spans="1:9" x14ac:dyDescent="0.2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>Table1[[#This Row],[Lemon]]+Table1[[#This Row],[Orange]]</f>
        <v>165</v>
      </c>
      <c r="I3" s="4">
        <f>Table1[[#This Row],[Sales]]*Table1[[#This Row],[Price]]</f>
        <v>41.25</v>
      </c>
    </row>
    <row r="4" spans="1:9" x14ac:dyDescent="0.2">
      <c r="A4" s="1">
        <v>42557</v>
      </c>
      <c r="B4" t="s">
        <v>8</v>
      </c>
      <c r="C4">
        <v>103</v>
      </c>
      <c r="D4">
        <v>69</v>
      </c>
      <c r="E4">
        <v>82</v>
      </c>
      <c r="F4">
        <v>90</v>
      </c>
      <c r="G4">
        <v>0.25</v>
      </c>
      <c r="H4">
        <f>Table1[[#This Row],[Lemon]]+Table1[[#This Row],[Orange]]</f>
        <v>172</v>
      </c>
      <c r="I4" s="4">
        <f>Table1[[#This Row],[Sales]]*Table1[[#This Row],[Price]]</f>
        <v>43</v>
      </c>
    </row>
    <row r="5" spans="1:9" x14ac:dyDescent="0.2">
      <c r="A5" s="1">
        <v>42582</v>
      </c>
      <c r="B5" t="s">
        <v>8</v>
      </c>
      <c r="C5">
        <v>76</v>
      </c>
      <c r="D5">
        <v>47</v>
      </c>
      <c r="E5">
        <v>82</v>
      </c>
      <c r="F5">
        <v>68</v>
      </c>
      <c r="G5">
        <v>0.35</v>
      </c>
      <c r="H5">
        <f>Table1[[#This Row],[Lemon]]+Table1[[#This Row],[Orange]]</f>
        <v>123</v>
      </c>
      <c r="I5" s="4">
        <f>Table1[[#This Row],[Sales]]*Table1[[#This Row],[Price]]</f>
        <v>43.05</v>
      </c>
    </row>
    <row r="6" spans="1:9" x14ac:dyDescent="0.2">
      <c r="A6" s="1">
        <v>42564</v>
      </c>
      <c r="B6" t="s">
        <v>8</v>
      </c>
      <c r="C6">
        <v>109</v>
      </c>
      <c r="D6">
        <v>75</v>
      </c>
      <c r="E6">
        <v>77</v>
      </c>
      <c r="F6">
        <v>99</v>
      </c>
      <c r="G6">
        <v>0.25</v>
      </c>
      <c r="H6">
        <f>Table1[[#This Row],[Lemon]]+Table1[[#This Row],[Orange]]</f>
        <v>184</v>
      </c>
      <c r="I6" s="4">
        <f>Table1[[#This Row],[Sales]]*Table1[[#This Row],[Price]]</f>
        <v>46</v>
      </c>
    </row>
    <row r="7" spans="1:9" x14ac:dyDescent="0.2">
      <c r="A7" s="1">
        <v>42554</v>
      </c>
      <c r="B7" t="s">
        <v>7</v>
      </c>
      <c r="C7">
        <v>110</v>
      </c>
      <c r="D7">
        <v>77</v>
      </c>
      <c r="E7">
        <v>71</v>
      </c>
      <c r="F7">
        <v>104</v>
      </c>
      <c r="G7">
        <v>0.25</v>
      </c>
      <c r="H7">
        <f>Table1[[#This Row],[Lemon]]+Table1[[#This Row],[Orange]]</f>
        <v>187</v>
      </c>
      <c r="I7" s="4">
        <f>Table1[[#This Row],[Sales]]*Table1[[#This Row],[Price]]</f>
        <v>46.75</v>
      </c>
    </row>
    <row r="8" spans="1:9" x14ac:dyDescent="0.2">
      <c r="A8" s="1">
        <v>42581</v>
      </c>
      <c r="B8" t="s">
        <v>8</v>
      </c>
      <c r="C8">
        <v>88</v>
      </c>
      <c r="D8">
        <v>57</v>
      </c>
      <c r="E8">
        <v>82</v>
      </c>
      <c r="F8">
        <v>81</v>
      </c>
      <c r="G8">
        <v>0.35</v>
      </c>
      <c r="H8">
        <f>Table1[[#This Row],[Lemon]]+Table1[[#This Row],[Orange]]</f>
        <v>145</v>
      </c>
      <c r="I8" s="4">
        <f>Table1[[#This Row],[Sales]]*Table1[[#This Row],[Price]]</f>
        <v>50.75</v>
      </c>
    </row>
    <row r="9" spans="1:9" x14ac:dyDescent="0.2">
      <c r="A9" s="1">
        <v>42565</v>
      </c>
      <c r="B9" t="s">
        <v>8</v>
      </c>
      <c r="C9">
        <v>122</v>
      </c>
      <c r="D9">
        <v>85</v>
      </c>
      <c r="E9">
        <v>78</v>
      </c>
      <c r="F9">
        <v>113</v>
      </c>
      <c r="G9">
        <v>0.25</v>
      </c>
      <c r="H9">
        <f>Table1[[#This Row],[Lemon]]+Table1[[#This Row],[Orange]]</f>
        <v>207</v>
      </c>
      <c r="I9" s="4">
        <f>Table1[[#This Row],[Sales]]*Table1[[#This Row],[Price]]</f>
        <v>51.75</v>
      </c>
    </row>
    <row r="10" spans="1:9" x14ac:dyDescent="0.2">
      <c r="A10" s="1">
        <v>42559</v>
      </c>
      <c r="B10" t="s">
        <v>8</v>
      </c>
      <c r="C10">
        <v>123</v>
      </c>
      <c r="D10">
        <v>86</v>
      </c>
      <c r="E10">
        <v>82</v>
      </c>
      <c r="F10">
        <v>113</v>
      </c>
      <c r="G10">
        <v>0.25</v>
      </c>
      <c r="H10">
        <f>Table1[[#This Row],[Lemon]]+Table1[[#This Row],[Orange]]</f>
        <v>209</v>
      </c>
      <c r="I10" s="4">
        <f>Table1[[#This Row],[Sales]]*Table1[[#This Row],[Price]]</f>
        <v>52.25</v>
      </c>
    </row>
    <row r="11" spans="1:9" x14ac:dyDescent="0.2">
      <c r="A11" s="1">
        <v>42579</v>
      </c>
      <c r="B11" t="s">
        <v>7</v>
      </c>
      <c r="C11">
        <v>96</v>
      </c>
      <c r="D11">
        <v>63</v>
      </c>
      <c r="E11">
        <v>82</v>
      </c>
      <c r="F11">
        <v>90</v>
      </c>
      <c r="G11">
        <v>0.35</v>
      </c>
      <c r="H11">
        <f>Table1[[#This Row],[Lemon]]+Table1[[#This Row],[Orange]]</f>
        <v>159</v>
      </c>
      <c r="I11" s="4">
        <f>Table1[[#This Row],[Sales]]*Table1[[#This Row],[Price]]</f>
        <v>55.65</v>
      </c>
    </row>
    <row r="12" spans="1:9" x14ac:dyDescent="0.2">
      <c r="A12" s="1">
        <v>42563</v>
      </c>
      <c r="B12" t="s">
        <v>8</v>
      </c>
      <c r="C12">
        <v>130</v>
      </c>
      <c r="D12">
        <v>95</v>
      </c>
      <c r="E12">
        <v>84</v>
      </c>
      <c r="F12">
        <v>99</v>
      </c>
      <c r="G12">
        <v>0.25</v>
      </c>
      <c r="H12">
        <f>Table1[[#This Row],[Lemon]]+Table1[[#This Row],[Orange]]</f>
        <v>225</v>
      </c>
      <c r="I12" s="4">
        <f>Table1[[#This Row],[Sales]]*Table1[[#This Row],[Price]]</f>
        <v>56.25</v>
      </c>
    </row>
    <row r="13" spans="1:9" x14ac:dyDescent="0.2">
      <c r="A13" s="1">
        <v>42571</v>
      </c>
      <c r="B13" t="s">
        <v>7</v>
      </c>
      <c r="C13">
        <v>71</v>
      </c>
      <c r="D13">
        <v>42</v>
      </c>
      <c r="E13">
        <v>70</v>
      </c>
      <c r="F13" s="2">
        <v>109</v>
      </c>
      <c r="G13">
        <v>0.5</v>
      </c>
      <c r="H13">
        <f>Table1[[#This Row],[Lemon]]+Table1[[#This Row],[Orange]]</f>
        <v>113</v>
      </c>
      <c r="I13" s="4">
        <f>Table1[[#This Row],[Sales]]*Table1[[#This Row],[Price]]</f>
        <v>56.5</v>
      </c>
    </row>
    <row r="14" spans="1:9" x14ac:dyDescent="0.2">
      <c r="A14" s="1">
        <v>42560</v>
      </c>
      <c r="B14" t="s">
        <v>8</v>
      </c>
      <c r="C14">
        <v>134</v>
      </c>
      <c r="D14">
        <v>95</v>
      </c>
      <c r="E14">
        <v>80</v>
      </c>
      <c r="F14">
        <v>126</v>
      </c>
      <c r="G14">
        <v>0.25</v>
      </c>
      <c r="H14">
        <f>Table1[[#This Row],[Lemon]]+Table1[[#This Row],[Orange]]</f>
        <v>229</v>
      </c>
      <c r="I14" s="4">
        <f>Table1[[#This Row],[Sales]]*Table1[[#This Row],[Price]]</f>
        <v>57.25</v>
      </c>
    </row>
    <row r="15" spans="1:9" x14ac:dyDescent="0.2">
      <c r="A15" s="1">
        <v>42580</v>
      </c>
      <c r="B15" t="s">
        <v>7</v>
      </c>
      <c r="C15">
        <v>100</v>
      </c>
      <c r="D15">
        <v>66</v>
      </c>
      <c r="E15">
        <v>81</v>
      </c>
      <c r="F15">
        <v>95</v>
      </c>
      <c r="G15">
        <v>0.35</v>
      </c>
      <c r="H15">
        <f>Table1[[#This Row],[Lemon]]+Table1[[#This Row],[Orange]]</f>
        <v>166</v>
      </c>
      <c r="I15" s="4">
        <f>Table1[[#This Row],[Sales]]*Table1[[#This Row],[Price]]</f>
        <v>58.099999999999994</v>
      </c>
    </row>
    <row r="16" spans="1:9" x14ac:dyDescent="0.2">
      <c r="A16" s="1">
        <v>42555</v>
      </c>
      <c r="B16" t="s">
        <v>8</v>
      </c>
      <c r="C16">
        <v>134</v>
      </c>
      <c r="D16">
        <v>99</v>
      </c>
      <c r="E16">
        <v>76</v>
      </c>
      <c r="F16">
        <v>98</v>
      </c>
      <c r="G16">
        <v>0.25</v>
      </c>
      <c r="H16">
        <f>Table1[[#This Row],[Lemon]]+Table1[[#This Row],[Orange]]</f>
        <v>233</v>
      </c>
      <c r="I16" s="4">
        <f>Table1[[#This Row],[Sales]]*Table1[[#This Row],[Price]]</f>
        <v>58.25</v>
      </c>
    </row>
    <row r="17" spans="1:9" x14ac:dyDescent="0.2">
      <c r="A17" s="1">
        <v>42561</v>
      </c>
      <c r="B17" t="s">
        <v>8</v>
      </c>
      <c r="C17">
        <v>140</v>
      </c>
      <c r="D17">
        <v>98</v>
      </c>
      <c r="E17">
        <v>82</v>
      </c>
      <c r="F17">
        <v>131</v>
      </c>
      <c r="G17">
        <v>0.25</v>
      </c>
      <c r="H17">
        <f>Table1[[#This Row],[Lemon]]+Table1[[#This Row],[Orange]]</f>
        <v>238</v>
      </c>
      <c r="I17" s="4">
        <f>Table1[[#This Row],[Sales]]*Table1[[#This Row],[Price]]</f>
        <v>59.5</v>
      </c>
    </row>
    <row r="18" spans="1:9" x14ac:dyDescent="0.2">
      <c r="A18" s="1">
        <v>42578</v>
      </c>
      <c r="B18" t="s">
        <v>7</v>
      </c>
      <c r="C18">
        <v>104</v>
      </c>
      <c r="D18">
        <v>68</v>
      </c>
      <c r="E18">
        <v>80</v>
      </c>
      <c r="F18">
        <v>99</v>
      </c>
      <c r="G18">
        <v>0.35</v>
      </c>
      <c r="H18">
        <f>Table1[[#This Row],[Lemon]]+Table1[[#This Row],[Orange]]</f>
        <v>172</v>
      </c>
      <c r="I18" s="4">
        <f>Table1[[#This Row],[Sales]]*Table1[[#This Row],[Price]]</f>
        <v>60.199999999999996</v>
      </c>
    </row>
    <row r="19" spans="1:9" x14ac:dyDescent="0.2">
      <c r="A19" s="1">
        <v>42558</v>
      </c>
      <c r="B19" t="s">
        <v>8</v>
      </c>
      <c r="C19">
        <v>143</v>
      </c>
      <c r="D19">
        <v>101</v>
      </c>
      <c r="E19">
        <v>81</v>
      </c>
      <c r="F19">
        <v>135</v>
      </c>
      <c r="G19">
        <v>0.25</v>
      </c>
      <c r="H19">
        <f>Table1[[#This Row],[Lemon]]+Table1[[#This Row],[Orange]]</f>
        <v>244</v>
      </c>
      <c r="I19" s="4">
        <f>Table1[[#This Row],[Sales]]*Table1[[#This Row],[Price]]</f>
        <v>61</v>
      </c>
    </row>
    <row r="20" spans="1:9" x14ac:dyDescent="0.2">
      <c r="A20" s="1">
        <v>42567</v>
      </c>
      <c r="B20" t="s">
        <v>8</v>
      </c>
      <c r="C20">
        <v>81</v>
      </c>
      <c r="D20">
        <v>50</v>
      </c>
      <c r="E20">
        <v>74</v>
      </c>
      <c r="F20">
        <v>90</v>
      </c>
      <c r="G20">
        <v>0.5</v>
      </c>
      <c r="H20">
        <f>Table1[[#This Row],[Lemon]]+Table1[[#This Row],[Orange]]</f>
        <v>131</v>
      </c>
      <c r="I20" s="4">
        <f>Table1[[#This Row],[Sales]]*Table1[[#This Row],[Price]]</f>
        <v>65.5</v>
      </c>
    </row>
    <row r="21" spans="1:9" x14ac:dyDescent="0.2">
      <c r="A21" s="1">
        <v>42572</v>
      </c>
      <c r="B21" t="s">
        <v>7</v>
      </c>
      <c r="C21">
        <v>83</v>
      </c>
      <c r="D21">
        <v>50</v>
      </c>
      <c r="E21">
        <v>77</v>
      </c>
      <c r="F21">
        <v>90</v>
      </c>
      <c r="G21">
        <v>0.5</v>
      </c>
      <c r="H21">
        <f>Table1[[#This Row],[Lemon]]+Table1[[#This Row],[Orange]]</f>
        <v>133</v>
      </c>
      <c r="I21" s="4">
        <f>Table1[[#This Row],[Sales]]*Table1[[#This Row],[Price]]</f>
        <v>66.5</v>
      </c>
    </row>
    <row r="22" spans="1:9" x14ac:dyDescent="0.2">
      <c r="A22" s="1">
        <v>42556</v>
      </c>
      <c r="B22" t="s">
        <v>8</v>
      </c>
      <c r="C22">
        <v>159</v>
      </c>
      <c r="D22">
        <v>118</v>
      </c>
      <c r="E22">
        <v>78</v>
      </c>
      <c r="F22">
        <v>135</v>
      </c>
      <c r="G22">
        <v>0.25</v>
      </c>
      <c r="H22">
        <f>Table1[[#This Row],[Lemon]]+Table1[[#This Row],[Orange]]</f>
        <v>277</v>
      </c>
      <c r="I22" s="4">
        <f>Table1[[#This Row],[Sales]]*Table1[[#This Row],[Price]]</f>
        <v>69.25</v>
      </c>
    </row>
    <row r="23" spans="1:9" x14ac:dyDescent="0.2">
      <c r="A23" s="1">
        <v>42562</v>
      </c>
      <c r="B23" t="s">
        <v>8</v>
      </c>
      <c r="C23">
        <v>162</v>
      </c>
      <c r="D23">
        <v>120</v>
      </c>
      <c r="E23">
        <v>83</v>
      </c>
      <c r="F23">
        <v>135</v>
      </c>
      <c r="G23">
        <v>0.25</v>
      </c>
      <c r="H23">
        <f>Table1[[#This Row],[Lemon]]+Table1[[#This Row],[Orange]]</f>
        <v>282</v>
      </c>
      <c r="I23" s="4">
        <f>Table1[[#This Row],[Sales]]*Table1[[#This Row],[Price]]</f>
        <v>70.5</v>
      </c>
    </row>
    <row r="24" spans="1:9" x14ac:dyDescent="0.2">
      <c r="A24" s="1">
        <v>42566</v>
      </c>
      <c r="B24" t="s">
        <v>8</v>
      </c>
      <c r="C24">
        <v>98</v>
      </c>
      <c r="D24">
        <v>62</v>
      </c>
      <c r="E24">
        <v>75</v>
      </c>
      <c r="F24">
        <v>108</v>
      </c>
      <c r="G24">
        <v>0.5</v>
      </c>
      <c r="H24">
        <f>Table1[[#This Row],[Lemon]]+Table1[[#This Row],[Orange]]</f>
        <v>160</v>
      </c>
      <c r="I24" s="4">
        <f>Table1[[#This Row],[Sales]]*Table1[[#This Row],[Price]]</f>
        <v>80</v>
      </c>
    </row>
    <row r="25" spans="1:9" x14ac:dyDescent="0.2">
      <c r="A25" s="1">
        <v>42573</v>
      </c>
      <c r="B25" t="s">
        <v>7</v>
      </c>
      <c r="C25">
        <v>112</v>
      </c>
      <c r="D25">
        <v>75</v>
      </c>
      <c r="E25">
        <v>80</v>
      </c>
      <c r="F25">
        <v>108</v>
      </c>
      <c r="G25">
        <v>0.5</v>
      </c>
      <c r="H25">
        <f>Table1[[#This Row],[Lemon]]+Table1[[#This Row],[Orange]]</f>
        <v>187</v>
      </c>
      <c r="I25" s="4">
        <f>Table1[[#This Row],[Sales]]*Table1[[#This Row],[Price]]</f>
        <v>93.5</v>
      </c>
    </row>
    <row r="26" spans="1:9" x14ac:dyDescent="0.2">
      <c r="A26" s="1">
        <v>42568</v>
      </c>
      <c r="B26" t="s">
        <v>8</v>
      </c>
      <c r="C26">
        <v>115</v>
      </c>
      <c r="D26">
        <v>76</v>
      </c>
      <c r="E26">
        <v>77</v>
      </c>
      <c r="F26">
        <v>126</v>
      </c>
      <c r="G26">
        <v>0.5</v>
      </c>
      <c r="H26">
        <f>Table1[[#This Row],[Lemon]]+Table1[[#This Row],[Orange]]</f>
        <v>191</v>
      </c>
      <c r="I26" s="4">
        <f>Table1[[#This Row],[Sales]]*Table1[[#This Row],[Price]]</f>
        <v>95.5</v>
      </c>
    </row>
    <row r="27" spans="1:9" x14ac:dyDescent="0.2">
      <c r="A27" s="1">
        <v>42574</v>
      </c>
      <c r="B27" t="s">
        <v>7</v>
      </c>
      <c r="C27">
        <v>120</v>
      </c>
      <c r="D27">
        <v>82</v>
      </c>
      <c r="E27">
        <v>81</v>
      </c>
      <c r="F27">
        <v>117</v>
      </c>
      <c r="G27">
        <v>0.5</v>
      </c>
      <c r="H27">
        <f>Table1[[#This Row],[Lemon]]+Table1[[#This Row],[Orange]]</f>
        <v>202</v>
      </c>
      <c r="I27" s="4">
        <f>Table1[[#This Row],[Sales]]*Table1[[#This Row],[Price]]</f>
        <v>101</v>
      </c>
    </row>
    <row r="28" spans="1:9" x14ac:dyDescent="0.2">
      <c r="A28" s="1">
        <v>42575</v>
      </c>
      <c r="B28" t="s">
        <v>7</v>
      </c>
      <c r="C28">
        <v>121</v>
      </c>
      <c r="D28">
        <v>82</v>
      </c>
      <c r="E28">
        <v>82</v>
      </c>
      <c r="F28">
        <v>117</v>
      </c>
      <c r="G28">
        <v>0.5</v>
      </c>
      <c r="H28">
        <f>Table1[[#This Row],[Lemon]]+Table1[[#This Row],[Orange]]</f>
        <v>203</v>
      </c>
      <c r="I28" s="4">
        <f>Table1[[#This Row],[Sales]]*Table1[[#This Row],[Price]]</f>
        <v>101.5</v>
      </c>
    </row>
    <row r="29" spans="1:9" x14ac:dyDescent="0.2">
      <c r="A29" s="1">
        <v>42570</v>
      </c>
      <c r="B29" t="s">
        <v>7</v>
      </c>
      <c r="C29">
        <v>122</v>
      </c>
      <c r="D29">
        <v>85</v>
      </c>
      <c r="E29">
        <v>78</v>
      </c>
      <c r="F29">
        <v>113</v>
      </c>
      <c r="G29">
        <v>0.5</v>
      </c>
      <c r="H29">
        <f>Table1[[#This Row],[Lemon]]+Table1[[#This Row],[Orange]]</f>
        <v>207</v>
      </c>
      <c r="I29" s="4">
        <f>Table1[[#This Row],[Sales]]*Table1[[#This Row],[Price]]</f>
        <v>103.5</v>
      </c>
    </row>
    <row r="30" spans="1:9" x14ac:dyDescent="0.2">
      <c r="A30" s="1">
        <v>42577</v>
      </c>
      <c r="B30" t="s">
        <v>7</v>
      </c>
      <c r="C30">
        <v>176</v>
      </c>
      <c r="D30">
        <v>129</v>
      </c>
      <c r="E30">
        <v>83</v>
      </c>
      <c r="F30">
        <v>158</v>
      </c>
      <c r="G30">
        <v>0.35</v>
      </c>
      <c r="H30">
        <f>Table1[[#This Row],[Lemon]]+Table1[[#This Row],[Orange]]</f>
        <v>305</v>
      </c>
      <c r="I30" s="4">
        <f>Table1[[#This Row],[Sales]]*Table1[[#This Row],[Price]]</f>
        <v>106.75</v>
      </c>
    </row>
    <row r="31" spans="1:9" x14ac:dyDescent="0.2">
      <c r="A31" s="1">
        <v>42569</v>
      </c>
      <c r="B31" t="s">
        <v>7</v>
      </c>
      <c r="C31">
        <v>131</v>
      </c>
      <c r="D31">
        <v>92</v>
      </c>
      <c r="E31">
        <v>81</v>
      </c>
      <c r="F31">
        <v>122</v>
      </c>
      <c r="G31">
        <v>0.5</v>
      </c>
      <c r="H31">
        <f>Table1[[#This Row],[Lemon]]+Table1[[#This Row],[Orange]]</f>
        <v>223</v>
      </c>
      <c r="I31" s="4">
        <f>Table1[[#This Row],[Sales]]*Table1[[#This Row],[Price]]</f>
        <v>111.5</v>
      </c>
    </row>
    <row r="32" spans="1:9" x14ac:dyDescent="0.2">
      <c r="A32" s="1">
        <v>42576</v>
      </c>
      <c r="B32" t="s">
        <v>7</v>
      </c>
      <c r="C32">
        <v>156</v>
      </c>
      <c r="D32">
        <v>113</v>
      </c>
      <c r="E32">
        <v>84</v>
      </c>
      <c r="F32">
        <v>135</v>
      </c>
      <c r="G32">
        <v>0.5</v>
      </c>
      <c r="H32">
        <f>Table1[[#This Row],[Lemon]]+Table1[[#This Row],[Orange]]</f>
        <v>269</v>
      </c>
      <c r="I32" s="4">
        <f>Table1[[#This Row],[Sales]]*Table1[[#This Row],[Price]]</f>
        <v>134.5</v>
      </c>
    </row>
    <row r="33" spans="8:9" x14ac:dyDescent="0.2">
      <c r="H33" s="3"/>
      <c r="I33" s="4">
        <f>SUM(Table1[Revenue])</f>
        <v>2138</v>
      </c>
    </row>
  </sheetData>
  <conditionalFormatting sqref="E1:E1048576">
    <cfRule type="top10" dxfId="5" priority="2" percent="1" rank="10"/>
    <cfRule type="top10" dxfId="4" priority="1" percent="1" bottom="1" rank="10"/>
  </conditionalFormatting>
  <pageMargins left="0.7" right="0.7" top="0.75" bottom="0.75" header="0.3" footer="0.3"/>
  <pageSetup orientation="portrait" horizontalDpi="0" verticalDpi="0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Data!I1:I32</xm:f>
              <xm:sqref>I34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J28" sqref="J28"/>
    </sheetView>
  </sheetViews>
  <sheetFormatPr baseColWidth="10" defaultRowHeight="16" x14ac:dyDescent="0.2"/>
  <cols>
    <col min="1" max="1" width="17.1640625" bestFit="1" customWidth="1"/>
    <col min="2" max="2" width="14" bestFit="1" customWidth="1"/>
    <col min="3" max="3" width="13.6640625" bestFit="1" customWidth="1"/>
    <col min="4" max="4" width="17.1640625" bestFit="1" customWidth="1"/>
    <col min="5" max="5" width="12.1640625" bestFit="1" customWidth="1"/>
    <col min="6" max="9" width="12.6640625" bestFit="1" customWidth="1"/>
  </cols>
  <sheetData>
    <row r="1" spans="1:9" x14ac:dyDescent="0.2">
      <c r="A1" t="s">
        <v>39</v>
      </c>
    </row>
    <row r="2" spans="1:9" ht="17" thickBot="1" x14ac:dyDescent="0.25"/>
    <row r="3" spans="1:9" x14ac:dyDescent="0.2">
      <c r="A3" s="8" t="s">
        <v>40</v>
      </c>
      <c r="B3" s="8"/>
    </row>
    <row r="4" spans="1:9" x14ac:dyDescent="0.2">
      <c r="A4" s="5" t="s">
        <v>41</v>
      </c>
      <c r="B4" s="5">
        <v>0.92889549840613961</v>
      </c>
    </row>
    <row r="5" spans="1:9" x14ac:dyDescent="0.2">
      <c r="A5" s="5" t="s">
        <v>42</v>
      </c>
      <c r="B5" s="5">
        <v>0.86284684695919056</v>
      </c>
    </row>
    <row r="6" spans="1:9" x14ac:dyDescent="0.2">
      <c r="A6" s="5" t="s">
        <v>43</v>
      </c>
      <c r="B6" s="5">
        <v>0.84760760773243404</v>
      </c>
    </row>
    <row r="7" spans="1:9" x14ac:dyDescent="0.2">
      <c r="A7" s="5" t="s">
        <v>13</v>
      </c>
      <c r="B7" s="5">
        <v>18.826945834903526</v>
      </c>
    </row>
    <row r="8" spans="1:9" ht="17" thickBot="1" x14ac:dyDescent="0.25">
      <c r="A8" s="6" t="s">
        <v>28</v>
      </c>
      <c r="B8" s="6">
        <v>31</v>
      </c>
    </row>
    <row r="10" spans="1:9" ht="17" thickBot="1" x14ac:dyDescent="0.25">
      <c r="A10" t="s">
        <v>44</v>
      </c>
    </row>
    <row r="11" spans="1:9" x14ac:dyDescent="0.2">
      <c r="A11" s="7"/>
      <c r="B11" s="7" t="s">
        <v>31</v>
      </c>
      <c r="C11" s="7" t="s">
        <v>49</v>
      </c>
      <c r="D11" s="7" t="s">
        <v>50</v>
      </c>
      <c r="E11" s="7" t="s">
        <v>11</v>
      </c>
      <c r="F11" s="7" t="s">
        <v>51</v>
      </c>
    </row>
    <row r="12" spans="1:9" x14ac:dyDescent="0.2">
      <c r="A12" s="5" t="s">
        <v>45</v>
      </c>
      <c r="B12" s="5">
        <v>3</v>
      </c>
      <c r="C12" s="5">
        <v>60207.615952041378</v>
      </c>
      <c r="D12" s="5">
        <v>20069.205317347125</v>
      </c>
      <c r="E12" s="5">
        <v>56.620073621800593</v>
      </c>
      <c r="F12" s="5">
        <v>8.9537088401801261E-12</v>
      </c>
    </row>
    <row r="13" spans="1:9" x14ac:dyDescent="0.2">
      <c r="A13" s="5" t="s">
        <v>46</v>
      </c>
      <c r="B13" s="5">
        <v>27</v>
      </c>
      <c r="C13" s="5">
        <v>9570.2550157005644</v>
      </c>
      <c r="D13" s="5">
        <v>354.45388947039129</v>
      </c>
      <c r="E13" s="5"/>
      <c r="F13" s="5"/>
    </row>
    <row r="14" spans="1:9" ht="17" thickBot="1" x14ac:dyDescent="0.25">
      <c r="A14" s="6" t="s">
        <v>47</v>
      </c>
      <c r="B14" s="6">
        <v>30</v>
      </c>
      <c r="C14" s="6">
        <v>69777.870967741939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52</v>
      </c>
      <c r="C16" s="7" t="s">
        <v>13</v>
      </c>
      <c r="D16" s="7" t="s">
        <v>32</v>
      </c>
      <c r="E16" s="7" t="s">
        <v>53</v>
      </c>
      <c r="F16" s="7" t="s">
        <v>54</v>
      </c>
      <c r="G16" s="7" t="s">
        <v>55</v>
      </c>
      <c r="H16" s="7" t="s">
        <v>56</v>
      </c>
      <c r="I16" s="7" t="s">
        <v>57</v>
      </c>
    </row>
    <row r="17" spans="1:11" x14ac:dyDescent="0.2">
      <c r="A17" s="5" t="s">
        <v>48</v>
      </c>
      <c r="B17" s="5">
        <v>-178.57191229194439</v>
      </c>
      <c r="C17" s="5">
        <v>67.546004014605344</v>
      </c>
      <c r="D17" s="5">
        <v>-2.6437080164406486</v>
      </c>
      <c r="E17" s="5">
        <v>1.3489598129996181E-2</v>
      </c>
      <c r="F17" s="5">
        <v>-317.16486459541153</v>
      </c>
      <c r="G17" s="5">
        <v>-39.978959988477243</v>
      </c>
      <c r="H17" s="5">
        <v>-317.16486459541153</v>
      </c>
      <c r="I17" s="5">
        <v>-39.978959988477243</v>
      </c>
    </row>
    <row r="18" spans="1:11" x14ac:dyDescent="0.2">
      <c r="A18" s="5" t="s">
        <v>4</v>
      </c>
      <c r="B18" s="5">
        <v>2.7069772162437324</v>
      </c>
      <c r="C18" s="5">
        <v>0.87683005197432395</v>
      </c>
      <c r="D18" s="5">
        <v>3.0872313399256077</v>
      </c>
      <c r="E18" s="5">
        <v>4.6344905855262809E-3</v>
      </c>
      <c r="F18" s="5">
        <v>0.90787055783581949</v>
      </c>
      <c r="G18" s="5">
        <v>4.5060838746516456</v>
      </c>
      <c r="H18" s="5">
        <v>0.90787055783581949</v>
      </c>
      <c r="I18" s="5">
        <v>4.5060838746516456</v>
      </c>
    </row>
    <row r="19" spans="1:11" x14ac:dyDescent="0.2">
      <c r="A19" s="5" t="s">
        <v>5</v>
      </c>
      <c r="B19" s="5">
        <v>1.9168469034127553</v>
      </c>
      <c r="C19" s="5">
        <v>0.18121725251819237</v>
      </c>
      <c r="D19" s="5">
        <v>10.577618172532018</v>
      </c>
      <c r="E19" s="5">
        <v>4.1990741131338558E-11</v>
      </c>
      <c r="F19" s="5">
        <v>1.5450198145832141</v>
      </c>
      <c r="G19" s="5">
        <v>2.2886739922422965</v>
      </c>
      <c r="H19" s="5">
        <v>1.5450198145832141</v>
      </c>
      <c r="I19" s="5">
        <v>2.2886739922422965</v>
      </c>
    </row>
    <row r="20" spans="1:11" ht="17" thickBot="1" x14ac:dyDescent="0.25">
      <c r="A20" s="6" t="s">
        <v>6</v>
      </c>
      <c r="B20" s="6">
        <v>-131.93152556886611</v>
      </c>
      <c r="C20" s="6">
        <v>30.369228222299363</v>
      </c>
      <c r="D20" s="6">
        <v>-4.3442501930948678</v>
      </c>
      <c r="E20" s="6">
        <v>1.7707654814866697E-4</v>
      </c>
      <c r="F20" s="6">
        <v>-194.24403479733428</v>
      </c>
      <c r="G20" s="6">
        <v>-69.619016340397934</v>
      </c>
      <c r="H20" s="6">
        <v>-194.24403479733428</v>
      </c>
      <c r="I20" s="6">
        <v>-69.619016340397934</v>
      </c>
    </row>
    <row r="24" spans="1:11" x14ac:dyDescent="0.2">
      <c r="A24" t="s">
        <v>58</v>
      </c>
    </row>
    <row r="25" spans="1:11" ht="17" thickBot="1" x14ac:dyDescent="0.25"/>
    <row r="26" spans="1:11" x14ac:dyDescent="0.2">
      <c r="A26" s="7" t="s">
        <v>59</v>
      </c>
      <c r="B26" s="7" t="s">
        <v>60</v>
      </c>
      <c r="C26" s="7" t="s">
        <v>61</v>
      </c>
      <c r="D26" s="7" t="s">
        <v>62</v>
      </c>
      <c r="I26" t="s">
        <v>4</v>
      </c>
      <c r="J26" t="s">
        <v>5</v>
      </c>
      <c r="K26" t="s">
        <v>6</v>
      </c>
    </row>
    <row r="27" spans="1:11" x14ac:dyDescent="0.2">
      <c r="A27" s="5">
        <v>1</v>
      </c>
      <c r="B27" s="5">
        <v>150.44983276004837</v>
      </c>
      <c r="C27" s="5">
        <v>13.550167239951634</v>
      </c>
      <c r="D27" s="5">
        <v>0.75865360797581605</v>
      </c>
      <c r="I27">
        <v>80</v>
      </c>
      <c r="J27">
        <v>120</v>
      </c>
      <c r="K27">
        <v>0.35</v>
      </c>
    </row>
    <row r="28" spans="1:11" x14ac:dyDescent="0.2">
      <c r="A28" s="5">
        <v>2</v>
      </c>
      <c r="B28" s="5">
        <v>155.86378719253582</v>
      </c>
      <c r="C28" s="5">
        <v>9.136212807464176</v>
      </c>
      <c r="D28" s="5">
        <v>0.51152289760538017</v>
      </c>
    </row>
    <row r="29" spans="1:11" x14ac:dyDescent="0.2">
      <c r="A29" s="5">
        <v>3</v>
      </c>
      <c r="B29" s="5">
        <v>182.93355935497311</v>
      </c>
      <c r="C29" s="5">
        <v>-10.933559354973113</v>
      </c>
      <c r="D29" s="5">
        <v>-0.61215364399426375</v>
      </c>
      <c r="I29" t="s">
        <v>9</v>
      </c>
    </row>
    <row r="30" spans="1:11" x14ac:dyDescent="0.2">
      <c r="A30" s="5">
        <v>4</v>
      </c>
      <c r="B30" s="5">
        <v>127.56977492300589</v>
      </c>
      <c r="C30" s="5">
        <v>-4.5697749230058946</v>
      </c>
      <c r="D30" s="5">
        <v>-0.25585486670260488</v>
      </c>
      <c r="I30">
        <f>I27*B18+J27*B19+K27*B20+B17</f>
        <v>221.8318594679817</v>
      </c>
    </row>
    <row r="31" spans="1:11" x14ac:dyDescent="0.2">
      <c r="A31" s="5">
        <v>5</v>
      </c>
      <c r="B31" s="5">
        <v>186.65029540446926</v>
      </c>
      <c r="C31" s="5">
        <v>-2.6502954044692615</v>
      </c>
      <c r="D31" s="5">
        <v>-0.14838607783925084</v>
      </c>
    </row>
    <row r="32" spans="1:11" x14ac:dyDescent="0.2">
      <c r="A32" s="5">
        <v>6</v>
      </c>
      <c r="B32" s="5">
        <v>179.99266662407064</v>
      </c>
      <c r="C32" s="5">
        <v>7.0073333759293632</v>
      </c>
      <c r="D32" s="5">
        <v>0.39233012063968759</v>
      </c>
    </row>
    <row r="33" spans="1:4" x14ac:dyDescent="0.2">
      <c r="A33" s="5">
        <v>7</v>
      </c>
      <c r="B33" s="5">
        <v>152.48878466737173</v>
      </c>
      <c r="C33" s="5">
        <v>-7.488784667371732</v>
      </c>
      <c r="D33" s="5">
        <v>-0.41928585873865681</v>
      </c>
    </row>
    <row r="34" spans="1:4" x14ac:dyDescent="0.2">
      <c r="A34" s="5">
        <v>8</v>
      </c>
      <c r="B34" s="5">
        <v>216.19312926849159</v>
      </c>
      <c r="C34" s="5">
        <v>-9.1931292684915888</v>
      </c>
      <c r="D34" s="5">
        <v>-0.51470956517538258</v>
      </c>
    </row>
    <row r="35" spans="1:4" x14ac:dyDescent="0.2">
      <c r="A35" s="5">
        <v>9</v>
      </c>
      <c r="B35" s="5">
        <v>227.0210381334665</v>
      </c>
      <c r="C35" s="5">
        <v>-18.021038133466504</v>
      </c>
      <c r="D35" s="5">
        <v>-1.0089709859162543</v>
      </c>
    </row>
    <row r="36" spans="1:4" x14ac:dyDescent="0.2">
      <c r="A36" s="5">
        <v>10</v>
      </c>
      <c r="B36" s="5">
        <v>169.74040679808652</v>
      </c>
      <c r="C36" s="5">
        <v>-10.740406798086525</v>
      </c>
      <c r="D36" s="5">
        <v>-0.60133932107286736</v>
      </c>
    </row>
    <row r="37" spans="1:4" x14ac:dyDescent="0.2">
      <c r="A37" s="5">
        <v>11</v>
      </c>
      <c r="B37" s="5">
        <v>205.59913591817536</v>
      </c>
      <c r="C37" s="5">
        <v>19.400864081824636</v>
      </c>
      <c r="D37" s="5">
        <v>1.0862253780992606</v>
      </c>
    </row>
    <row r="38" spans="1:4" x14ac:dyDescent="0.2">
      <c r="A38" s="5">
        <v>12</v>
      </c>
      <c r="B38" s="5">
        <v>153.88704253267417</v>
      </c>
      <c r="C38" s="5">
        <v>-40.887042532674172</v>
      </c>
      <c r="D38" s="5">
        <v>-2.2892043904385515</v>
      </c>
    </row>
    <row r="39" spans="1:4" x14ac:dyDescent="0.2">
      <c r="A39" s="5">
        <v>13</v>
      </c>
      <c r="B39" s="5">
        <v>246.52609344534483</v>
      </c>
      <c r="C39" s="5">
        <v>-17.526093445344827</v>
      </c>
      <c r="D39" s="5">
        <v>-0.9812597727081348</v>
      </c>
    </row>
    <row r="40" spans="1:4" x14ac:dyDescent="0.2">
      <c r="A40" s="5">
        <v>14</v>
      </c>
      <c r="B40" s="5">
        <v>176.61766409890657</v>
      </c>
      <c r="C40" s="5">
        <v>-10.617664098906573</v>
      </c>
      <c r="D40" s="5">
        <v>-0.59446714083061869</v>
      </c>
    </row>
    <row r="41" spans="1:4" x14ac:dyDescent="0.2">
      <c r="A41" s="5">
        <v>15</v>
      </c>
      <c r="B41" s="5">
        <v>182.02647128481277</v>
      </c>
      <c r="C41" s="5">
        <v>50.973528715187228</v>
      </c>
      <c r="D41" s="5">
        <v>2.8539316737742118</v>
      </c>
    </row>
    <row r="42" spans="1:4" x14ac:dyDescent="0.2">
      <c r="A42" s="5">
        <v>16</v>
      </c>
      <c r="B42" s="5">
        <v>261.52428239489609</v>
      </c>
      <c r="C42" s="5">
        <v>-23.52428239489609</v>
      </c>
      <c r="D42" s="5">
        <v>-1.3170894054584077</v>
      </c>
    </row>
    <row r="43" spans="1:4" x14ac:dyDescent="0.2">
      <c r="A43" s="5">
        <v>17</v>
      </c>
      <c r="B43" s="5">
        <v>181.57807449631386</v>
      </c>
      <c r="C43" s="5">
        <v>-9.5780744963138602</v>
      </c>
      <c r="D43" s="5">
        <v>-0.53626207303664208</v>
      </c>
    </row>
    <row r="44" spans="1:4" x14ac:dyDescent="0.2">
      <c r="A44" s="5">
        <v>18</v>
      </c>
      <c r="B44" s="5">
        <v>266.48469279230335</v>
      </c>
      <c r="C44" s="5">
        <v>-22.484692792303349</v>
      </c>
      <c r="D44" s="5">
        <v>-1.2588843376644294</v>
      </c>
    </row>
    <row r="45" spans="1:4" x14ac:dyDescent="0.2">
      <c r="A45" s="5">
        <v>19</v>
      </c>
      <c r="B45" s="5">
        <v>128.29486023280674</v>
      </c>
      <c r="C45" s="5">
        <v>2.7051397671932591</v>
      </c>
      <c r="D45" s="5">
        <v>0.15145673172277027</v>
      </c>
    </row>
    <row r="46" spans="1:4" x14ac:dyDescent="0.2">
      <c r="A46" s="5">
        <v>20</v>
      </c>
      <c r="B46" s="5">
        <v>136.41579188153796</v>
      </c>
      <c r="C46" s="5">
        <v>-3.415791881537956</v>
      </c>
      <c r="D46" s="5">
        <v>-0.19124508126975129</v>
      </c>
    </row>
    <row r="47" spans="1:4" x14ac:dyDescent="0.2">
      <c r="A47" s="5">
        <v>21</v>
      </c>
      <c r="B47" s="5">
        <v>258.36376114357216</v>
      </c>
      <c r="C47" s="5">
        <v>18.636238856427838</v>
      </c>
      <c r="D47" s="5">
        <v>1.0434151547474584</v>
      </c>
    </row>
    <row r="48" spans="1:4" x14ac:dyDescent="0.2">
      <c r="A48" s="5">
        <v>22</v>
      </c>
      <c r="B48" s="5">
        <v>271.89864722479081</v>
      </c>
      <c r="C48" s="5">
        <v>10.101352775209193</v>
      </c>
      <c r="D48" s="5">
        <v>0.56555964163703787</v>
      </c>
    </row>
    <row r="49" spans="1:4" x14ac:dyDescent="0.2">
      <c r="A49" s="5">
        <v>23</v>
      </c>
      <c r="B49" s="5">
        <v>165.50508171048006</v>
      </c>
      <c r="C49" s="5">
        <v>-5.5050817104800558</v>
      </c>
      <c r="D49" s="5">
        <v>-0.30822129556773492</v>
      </c>
    </row>
    <row r="50" spans="1:4" x14ac:dyDescent="0.2">
      <c r="A50" s="5">
        <v>24</v>
      </c>
      <c r="B50" s="5">
        <v>179.03996779169873</v>
      </c>
      <c r="C50" s="5">
        <v>7.9600322083012713</v>
      </c>
      <c r="D50" s="5">
        <v>0.44567030409973135</v>
      </c>
    </row>
    <row r="51" spans="1:4" x14ac:dyDescent="0.2">
      <c r="A51" s="5">
        <v>25</v>
      </c>
      <c r="B51" s="5">
        <v>205.42228040439713</v>
      </c>
      <c r="C51" s="5">
        <v>-14.422280404397128</v>
      </c>
      <c r="D51" s="5">
        <v>-0.80748192035405808</v>
      </c>
    </row>
    <row r="52" spans="1:4" x14ac:dyDescent="0.2">
      <c r="A52" s="5">
        <v>26</v>
      </c>
      <c r="B52" s="5">
        <v>198.99856713865725</v>
      </c>
      <c r="C52" s="5">
        <v>3.0014328613427494</v>
      </c>
      <c r="D52" s="5">
        <v>0.16804573914343671</v>
      </c>
    </row>
    <row r="53" spans="1:4" x14ac:dyDescent="0.2">
      <c r="A53" s="5">
        <v>27</v>
      </c>
      <c r="B53" s="5">
        <v>201.70554435490098</v>
      </c>
      <c r="C53" s="5">
        <v>1.2944556450990206</v>
      </c>
      <c r="D53" s="5">
        <v>7.2474636521352609E-2</v>
      </c>
    </row>
    <row r="54" spans="1:4" x14ac:dyDescent="0.2">
      <c r="A54" s="5">
        <v>28</v>
      </c>
      <c r="B54" s="5">
        <v>183.21024787627505</v>
      </c>
      <c r="C54" s="5">
        <v>23.789752123724952</v>
      </c>
      <c r="D54" s="5">
        <v>1.3319526587318113</v>
      </c>
    </row>
    <row r="55" spans="1:4" x14ac:dyDescent="0.2">
      <c r="A55" s="5">
        <v>29</v>
      </c>
      <c r="B55" s="5">
        <v>302.79297344639758</v>
      </c>
      <c r="C55" s="5">
        <v>2.2070265536024181</v>
      </c>
      <c r="D55" s="5">
        <v>0.12356811751017782</v>
      </c>
    </row>
    <row r="56" spans="1:4" x14ac:dyDescent="0.2">
      <c r="A56" s="5">
        <v>30</v>
      </c>
      <c r="B56" s="5">
        <v>208.58280165572106</v>
      </c>
      <c r="C56" s="5">
        <v>14.417198344278944</v>
      </c>
      <c r="D56" s="5">
        <v>0.80719738340507918</v>
      </c>
    </row>
    <row r="57" spans="1:4" ht="17" thickBot="1" x14ac:dyDescent="0.25">
      <c r="A57" s="6">
        <v>31</v>
      </c>
      <c r="B57" s="6">
        <v>241.62274304881802</v>
      </c>
      <c r="C57" s="6">
        <v>27.377256951181977</v>
      </c>
      <c r="D57" s="6">
        <v>1.532811691154399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baseColWidth="10" defaultRowHeight="16" x14ac:dyDescent="0.2"/>
  <cols>
    <col min="1" max="1" width="38.33203125" bestFit="1" customWidth="1"/>
    <col min="2" max="3" width="12.1640625" bestFit="1" customWidth="1"/>
  </cols>
  <sheetData>
    <row r="1" spans="1:3" x14ac:dyDescent="0.2">
      <c r="A1" t="s">
        <v>37</v>
      </c>
    </row>
    <row r="2" spans="1:3" ht="17" thickBot="1" x14ac:dyDescent="0.25"/>
    <row r="3" spans="1:3" x14ac:dyDescent="0.2">
      <c r="A3" s="7"/>
      <c r="B3" s="7" t="s">
        <v>2</v>
      </c>
      <c r="C3" s="7" t="s">
        <v>3</v>
      </c>
    </row>
    <row r="4" spans="1:3" x14ac:dyDescent="0.2">
      <c r="A4" s="5" t="s">
        <v>12</v>
      </c>
      <c r="B4" s="5">
        <v>116.58064516129032</v>
      </c>
      <c r="C4" s="5">
        <v>80.354838709677423</v>
      </c>
    </row>
    <row r="5" spans="1:3" x14ac:dyDescent="0.2">
      <c r="A5" s="5" t="s">
        <v>27</v>
      </c>
      <c r="B5" s="5">
        <v>683.11827956989293</v>
      </c>
      <c r="C5" s="5">
        <v>489.7698924731182</v>
      </c>
    </row>
    <row r="6" spans="1:3" x14ac:dyDescent="0.2">
      <c r="A6" s="5" t="s">
        <v>28</v>
      </c>
      <c r="B6" s="5">
        <v>31</v>
      </c>
      <c r="C6" s="5">
        <v>31</v>
      </c>
    </row>
    <row r="7" spans="1:3" x14ac:dyDescent="0.2">
      <c r="A7" s="5" t="s">
        <v>38</v>
      </c>
      <c r="B7" s="5">
        <v>586.44408602150554</v>
      </c>
      <c r="C7" s="5"/>
    </row>
    <row r="8" spans="1:3" x14ac:dyDescent="0.2">
      <c r="A8" s="5" t="s">
        <v>30</v>
      </c>
      <c r="B8" s="5">
        <v>0</v>
      </c>
      <c r="C8" s="5"/>
    </row>
    <row r="9" spans="1:3" x14ac:dyDescent="0.2">
      <c r="A9" s="5" t="s">
        <v>31</v>
      </c>
      <c r="B9" s="5">
        <v>60</v>
      </c>
      <c r="C9" s="5"/>
    </row>
    <row r="10" spans="1:3" x14ac:dyDescent="0.2">
      <c r="A10" s="5" t="s">
        <v>32</v>
      </c>
      <c r="B10" s="5">
        <v>5.8893939518238767</v>
      </c>
      <c r="C10" s="5"/>
    </row>
    <row r="11" spans="1:3" x14ac:dyDescent="0.2">
      <c r="A11" s="5" t="s">
        <v>33</v>
      </c>
      <c r="B11" s="5">
        <v>9.3931126296514368E-8</v>
      </c>
      <c r="C11" s="5"/>
    </row>
    <row r="12" spans="1:3" x14ac:dyDescent="0.2">
      <c r="A12" s="5" t="s">
        <v>34</v>
      </c>
      <c r="B12" s="5">
        <v>1.6706488649046354</v>
      </c>
      <c r="C12" s="5"/>
    </row>
    <row r="13" spans="1:3" x14ac:dyDescent="0.2">
      <c r="A13" s="5" t="s">
        <v>35</v>
      </c>
      <c r="B13" s="5">
        <v>1.8786225259302874E-7</v>
      </c>
      <c r="C13" s="5"/>
    </row>
    <row r="14" spans="1:3" ht="17" thickBot="1" x14ac:dyDescent="0.25">
      <c r="A14" s="6" t="s">
        <v>36</v>
      </c>
      <c r="B14" s="6">
        <v>2.0002978220142609</v>
      </c>
      <c r="C1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29" sqref="D29:E29"/>
    </sheetView>
  </sheetViews>
  <sheetFormatPr baseColWidth="10" defaultRowHeight="16" x14ac:dyDescent="0.2"/>
  <cols>
    <col min="1" max="1" width="31" bestFit="1" customWidth="1"/>
    <col min="2" max="3" width="12.1640625" bestFit="1" customWidth="1"/>
  </cols>
  <sheetData>
    <row r="1" spans="1:3" x14ac:dyDescent="0.2">
      <c r="A1" t="s">
        <v>26</v>
      </c>
    </row>
    <row r="2" spans="1:3" ht="17" thickBot="1" x14ac:dyDescent="0.25"/>
    <row r="3" spans="1:3" x14ac:dyDescent="0.2">
      <c r="A3" s="7"/>
      <c r="B3" s="7" t="s">
        <v>2</v>
      </c>
      <c r="C3" s="7" t="s">
        <v>3</v>
      </c>
    </row>
    <row r="4" spans="1:3" x14ac:dyDescent="0.2">
      <c r="A4" s="5" t="s">
        <v>12</v>
      </c>
      <c r="B4" s="5">
        <v>116.58064516129032</v>
      </c>
      <c r="C4" s="5">
        <v>80.354838709677423</v>
      </c>
    </row>
    <row r="5" spans="1:3" x14ac:dyDescent="0.2">
      <c r="A5" s="5" t="s">
        <v>27</v>
      </c>
      <c r="B5" s="5">
        <v>683.11827956989293</v>
      </c>
      <c r="C5" s="5">
        <v>489.7698924731182</v>
      </c>
    </row>
    <row r="6" spans="1:3" x14ac:dyDescent="0.2">
      <c r="A6" s="5" t="s">
        <v>28</v>
      </c>
      <c r="B6" s="5">
        <v>31</v>
      </c>
      <c r="C6" s="5">
        <v>31</v>
      </c>
    </row>
    <row r="7" spans="1:3" x14ac:dyDescent="0.2">
      <c r="A7" s="5" t="s">
        <v>29</v>
      </c>
      <c r="B7" s="5">
        <v>0.99671433953351241</v>
      </c>
      <c r="C7" s="5"/>
    </row>
    <row r="8" spans="1:3" x14ac:dyDescent="0.2">
      <c r="A8" s="5" t="s">
        <v>30</v>
      </c>
      <c r="B8" s="5">
        <v>0</v>
      </c>
      <c r="C8" s="5"/>
    </row>
    <row r="9" spans="1:3" x14ac:dyDescent="0.2">
      <c r="A9" s="5" t="s">
        <v>31</v>
      </c>
      <c r="B9" s="5">
        <v>30</v>
      </c>
      <c r="C9" s="5"/>
    </row>
    <row r="10" spans="1:3" x14ac:dyDescent="0.2">
      <c r="A10" s="5" t="s">
        <v>32</v>
      </c>
      <c r="B10" s="5">
        <v>45.273916214918572</v>
      </c>
      <c r="C10" s="5"/>
    </row>
    <row r="11" spans="1:3" x14ac:dyDescent="0.2">
      <c r="A11" s="5" t="s">
        <v>33</v>
      </c>
      <c r="B11" s="5">
        <v>1.7717810446354942E-29</v>
      </c>
      <c r="C11" s="5"/>
    </row>
    <row r="12" spans="1:3" x14ac:dyDescent="0.2">
      <c r="A12" s="5" t="s">
        <v>34</v>
      </c>
      <c r="B12" s="5">
        <v>1.6972608865939587</v>
      </c>
      <c r="C12" s="5"/>
    </row>
    <row r="13" spans="1:3" x14ac:dyDescent="0.2">
      <c r="A13" s="5" t="s">
        <v>35</v>
      </c>
      <c r="B13" s="5">
        <v>3.5435620892709884E-29</v>
      </c>
      <c r="C13" s="5"/>
    </row>
    <row r="14" spans="1:3" ht="17" thickBot="1" x14ac:dyDescent="0.25">
      <c r="A14" s="6" t="s">
        <v>36</v>
      </c>
      <c r="B14" s="6">
        <v>2.0422724563012378</v>
      </c>
      <c r="C1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6" x14ac:dyDescent="0.2"/>
  <sheetData>
    <row r="1" spans="1:5" x14ac:dyDescent="0.2">
      <c r="A1" s="7"/>
      <c r="B1" s="7" t="s">
        <v>4</v>
      </c>
      <c r="C1" s="7" t="s">
        <v>5</v>
      </c>
      <c r="D1" s="7" t="s">
        <v>6</v>
      </c>
      <c r="E1" s="7" t="s">
        <v>9</v>
      </c>
    </row>
    <row r="2" spans="1:5" x14ac:dyDescent="0.2">
      <c r="A2" s="5" t="s">
        <v>4</v>
      </c>
      <c r="B2" s="5">
        <v>1</v>
      </c>
      <c r="C2" s="5"/>
      <c r="D2" s="5"/>
      <c r="E2" s="5"/>
    </row>
    <row r="3" spans="1:5" x14ac:dyDescent="0.2">
      <c r="A3" s="5" t="s">
        <v>5</v>
      </c>
      <c r="B3" s="5">
        <v>0.28720914844232059</v>
      </c>
      <c r="C3" s="5">
        <v>1</v>
      </c>
      <c r="D3" s="5"/>
      <c r="E3" s="5"/>
    </row>
    <row r="4" spans="1:5" x14ac:dyDescent="0.2">
      <c r="A4" s="5" t="s">
        <v>6</v>
      </c>
      <c r="B4" s="5">
        <v>-3.3574567075296498E-2</v>
      </c>
      <c r="C4" s="5">
        <v>3.2040478806507691E-2</v>
      </c>
      <c r="D4" s="5">
        <v>1</v>
      </c>
      <c r="E4" s="5"/>
    </row>
    <row r="5" spans="1:5" ht="17" thickBot="1" x14ac:dyDescent="0.25">
      <c r="A5" s="6" t="s">
        <v>9</v>
      </c>
      <c r="B5" s="6">
        <v>0.46661641888188637</v>
      </c>
      <c r="C5" s="6">
        <v>0.8439048036335306</v>
      </c>
      <c r="D5" s="6">
        <v>-0.29257237534797409</v>
      </c>
      <c r="E5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14" sqref="K14"/>
    </sheetView>
  </sheetViews>
  <sheetFormatPr baseColWidth="10" defaultRowHeight="16" x14ac:dyDescent="0.2"/>
  <cols>
    <col min="1" max="1" width="21.1640625" bestFit="1" customWidth="1"/>
    <col min="2" max="2" width="12.6640625" bestFit="1" customWidth="1"/>
    <col min="3" max="3" width="21.1640625" bestFit="1" customWidth="1"/>
    <col min="4" max="4" width="12.6640625" bestFit="1" customWidth="1"/>
    <col min="5" max="5" width="21.1640625" bestFit="1" customWidth="1"/>
    <col min="6" max="6" width="12.6640625" bestFit="1" customWidth="1"/>
    <col min="7" max="7" width="21.1640625" bestFit="1" customWidth="1"/>
    <col min="8" max="8" width="12.6640625" bestFit="1" customWidth="1"/>
  </cols>
  <sheetData>
    <row r="1" spans="1:8" x14ac:dyDescent="0.2">
      <c r="A1" s="7" t="s">
        <v>4</v>
      </c>
      <c r="B1" s="7"/>
      <c r="C1" s="7" t="s">
        <v>5</v>
      </c>
      <c r="D1" s="7"/>
      <c r="E1" s="7" t="s">
        <v>6</v>
      </c>
      <c r="F1" s="7"/>
      <c r="G1" s="7" t="s">
        <v>9</v>
      </c>
      <c r="H1" s="7"/>
    </row>
    <row r="2" spans="1:8" x14ac:dyDescent="0.2">
      <c r="A2" s="5"/>
      <c r="B2" s="5"/>
      <c r="C2" s="5"/>
      <c r="D2" s="5"/>
      <c r="E2" s="5"/>
      <c r="F2" s="5"/>
      <c r="G2" s="5"/>
      <c r="H2" s="5"/>
    </row>
    <row r="3" spans="1:8" x14ac:dyDescent="0.2">
      <c r="A3" s="5" t="s">
        <v>12</v>
      </c>
      <c r="B3" s="5">
        <v>78.870967741935488</v>
      </c>
      <c r="C3" s="5" t="s">
        <v>12</v>
      </c>
      <c r="D3" s="5">
        <v>109.16129032258064</v>
      </c>
      <c r="E3" s="5" t="s">
        <v>12</v>
      </c>
      <c r="F3" s="5">
        <v>0.35806451612903223</v>
      </c>
      <c r="G3" s="5" t="s">
        <v>12</v>
      </c>
      <c r="H3" s="5">
        <v>196.93548387096774</v>
      </c>
    </row>
    <row r="4" spans="1:8" x14ac:dyDescent="0.2">
      <c r="A4" s="5" t="s">
        <v>13</v>
      </c>
      <c r="B4" s="5">
        <v>0.73578563890370041</v>
      </c>
      <c r="C4" s="5" t="s">
        <v>13</v>
      </c>
      <c r="D4" s="5">
        <v>3.5599615722806837</v>
      </c>
      <c r="E4" s="5" t="s">
        <v>13</v>
      </c>
      <c r="F4" s="5">
        <v>2.0359243256732776E-2</v>
      </c>
      <c r="G4" s="5" t="s">
        <v>13</v>
      </c>
      <c r="H4" s="5">
        <v>8.661984113499523</v>
      </c>
    </row>
    <row r="5" spans="1:8" x14ac:dyDescent="0.2">
      <c r="A5" s="5" t="s">
        <v>14</v>
      </c>
      <c r="B5" s="5">
        <v>80</v>
      </c>
      <c r="C5" s="5" t="s">
        <v>14</v>
      </c>
      <c r="D5" s="5">
        <v>108</v>
      </c>
      <c r="E5" s="5" t="s">
        <v>14</v>
      </c>
      <c r="F5" s="5">
        <v>0.35</v>
      </c>
      <c r="G5" s="5" t="s">
        <v>14</v>
      </c>
      <c r="H5" s="5">
        <v>191</v>
      </c>
    </row>
    <row r="6" spans="1:8" x14ac:dyDescent="0.2">
      <c r="A6" s="5" t="s">
        <v>15</v>
      </c>
      <c r="B6" s="5">
        <v>82</v>
      </c>
      <c r="C6" s="5" t="s">
        <v>15</v>
      </c>
      <c r="D6" s="5">
        <v>90</v>
      </c>
      <c r="E6" s="5" t="s">
        <v>15</v>
      </c>
      <c r="F6" s="5">
        <v>0.25</v>
      </c>
      <c r="G6" s="5" t="s">
        <v>15</v>
      </c>
      <c r="H6" s="5">
        <v>172</v>
      </c>
    </row>
    <row r="7" spans="1:8" x14ac:dyDescent="0.2">
      <c r="A7" s="5" t="s">
        <v>16</v>
      </c>
      <c r="B7" s="5">
        <v>4.0966810589701419</v>
      </c>
      <c r="C7" s="5" t="s">
        <v>16</v>
      </c>
      <c r="D7" s="5">
        <v>19.821027175188721</v>
      </c>
      <c r="E7" s="5" t="s">
        <v>16</v>
      </c>
      <c r="F7" s="5">
        <v>0.11335546905902419</v>
      </c>
      <c r="G7" s="5" t="s">
        <v>16</v>
      </c>
      <c r="H7" s="5">
        <v>48.227886458542436</v>
      </c>
    </row>
    <row r="8" spans="1:8" x14ac:dyDescent="0.2">
      <c r="A8" s="5" t="s">
        <v>17</v>
      </c>
      <c r="B8" s="5">
        <v>16.782795698924723</v>
      </c>
      <c r="C8" s="5" t="s">
        <v>17</v>
      </c>
      <c r="D8" s="5">
        <v>392.87311827956972</v>
      </c>
      <c r="E8" s="5" t="s">
        <v>17</v>
      </c>
      <c r="F8" s="5">
        <v>1.2849462365591391E-2</v>
      </c>
      <c r="G8" s="5" t="s">
        <v>17</v>
      </c>
      <c r="H8" s="5">
        <v>2325.9290322580609</v>
      </c>
    </row>
    <row r="9" spans="1:8" x14ac:dyDescent="0.2">
      <c r="A9" s="5" t="s">
        <v>18</v>
      </c>
      <c r="B9" s="5">
        <v>-0.13428863746642961</v>
      </c>
      <c r="C9" s="5" t="s">
        <v>18</v>
      </c>
      <c r="D9" s="5">
        <v>-8.1939331901566437E-2</v>
      </c>
      <c r="E9" s="5" t="s">
        <v>18</v>
      </c>
      <c r="F9" s="5">
        <v>-1.7531353156375404</v>
      </c>
      <c r="G9" s="5" t="s">
        <v>18</v>
      </c>
      <c r="H9" s="5">
        <v>-0.3239010191218159</v>
      </c>
    </row>
    <row r="10" spans="1:8" x14ac:dyDescent="0.2">
      <c r="A10" s="5" t="s">
        <v>19</v>
      </c>
      <c r="B10" s="5">
        <v>-0.91163462314131105</v>
      </c>
      <c r="C10" s="5" t="s">
        <v>19</v>
      </c>
      <c r="D10" s="5">
        <v>0.30615488579246719</v>
      </c>
      <c r="E10" s="5" t="s">
        <v>19</v>
      </c>
      <c r="F10" s="5">
        <v>0.33716585048404929</v>
      </c>
      <c r="G10" s="5" t="s">
        <v>19</v>
      </c>
      <c r="H10" s="5">
        <v>0.36227744053700056</v>
      </c>
    </row>
    <row r="11" spans="1:8" x14ac:dyDescent="0.2">
      <c r="A11" s="5" t="s">
        <v>20</v>
      </c>
      <c r="B11" s="5">
        <v>14</v>
      </c>
      <c r="C11" s="5" t="s">
        <v>20</v>
      </c>
      <c r="D11" s="5">
        <v>90</v>
      </c>
      <c r="E11" s="5" t="s">
        <v>20</v>
      </c>
      <c r="F11" s="5">
        <v>0.25</v>
      </c>
      <c r="G11" s="5" t="s">
        <v>20</v>
      </c>
      <c r="H11" s="5">
        <v>192</v>
      </c>
    </row>
    <row r="12" spans="1:8" x14ac:dyDescent="0.2">
      <c r="A12" s="5" t="s">
        <v>21</v>
      </c>
      <c r="B12" s="5">
        <v>70</v>
      </c>
      <c r="C12" s="5" t="s">
        <v>21</v>
      </c>
      <c r="D12" s="5">
        <v>68</v>
      </c>
      <c r="E12" s="5" t="s">
        <v>21</v>
      </c>
      <c r="F12" s="5">
        <v>0.25</v>
      </c>
      <c r="G12" s="5" t="s">
        <v>21</v>
      </c>
      <c r="H12" s="5">
        <v>113</v>
      </c>
    </row>
    <row r="13" spans="1:8" x14ac:dyDescent="0.2">
      <c r="A13" s="5" t="s">
        <v>22</v>
      </c>
      <c r="B13" s="5">
        <v>84</v>
      </c>
      <c r="C13" s="5" t="s">
        <v>22</v>
      </c>
      <c r="D13" s="5">
        <v>158</v>
      </c>
      <c r="E13" s="5" t="s">
        <v>22</v>
      </c>
      <c r="F13" s="5">
        <v>0.5</v>
      </c>
      <c r="G13" s="5" t="s">
        <v>22</v>
      </c>
      <c r="H13" s="5">
        <v>305</v>
      </c>
    </row>
    <row r="14" spans="1:8" x14ac:dyDescent="0.2">
      <c r="A14" s="5" t="s">
        <v>23</v>
      </c>
      <c r="B14" s="5">
        <v>2445</v>
      </c>
      <c r="C14" s="5" t="s">
        <v>23</v>
      </c>
      <c r="D14" s="5">
        <v>3384</v>
      </c>
      <c r="E14" s="5" t="s">
        <v>23</v>
      </c>
      <c r="F14" s="5">
        <v>11.1</v>
      </c>
      <c r="G14" s="5" t="s">
        <v>23</v>
      </c>
      <c r="H14" s="5">
        <v>6105</v>
      </c>
    </row>
    <row r="15" spans="1:8" x14ac:dyDescent="0.2">
      <c r="A15" s="5" t="s">
        <v>24</v>
      </c>
      <c r="B15" s="5">
        <v>31</v>
      </c>
      <c r="C15" s="5" t="s">
        <v>24</v>
      </c>
      <c r="D15" s="5">
        <v>31</v>
      </c>
      <c r="E15" s="5" t="s">
        <v>24</v>
      </c>
      <c r="F15" s="5">
        <v>31</v>
      </c>
      <c r="G15" s="5" t="s">
        <v>24</v>
      </c>
      <c r="H15" s="5">
        <v>31</v>
      </c>
    </row>
    <row r="16" spans="1:8" ht="17" thickBot="1" x14ac:dyDescent="0.25">
      <c r="A16" s="6" t="s">
        <v>25</v>
      </c>
      <c r="B16" s="6">
        <v>1.5026747440750359</v>
      </c>
      <c r="C16" s="6" t="s">
        <v>25</v>
      </c>
      <c r="D16" s="6">
        <v>7.2704114645596887</v>
      </c>
      <c r="E16" s="6" t="s">
        <v>25</v>
      </c>
      <c r="F16" s="6">
        <v>4.1579121734362061E-2</v>
      </c>
      <c r="G16" s="6" t="s">
        <v>25</v>
      </c>
      <c r="H16" s="6">
        <v>17.690131571918972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Regression</vt:lpstr>
      <vt:lpstr>t-test two sample equal varianc</vt:lpstr>
      <vt:lpstr>t-test paired</vt:lpstr>
      <vt:lpstr>Correlations</vt:lpstr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2016-11-06T14:21:36Z</dcterms:created>
  <dcterms:modified xsi:type="dcterms:W3CDTF">2016-11-06T15:49:07Z</dcterms:modified>
</cp:coreProperties>
</file>