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main_files\NTU\1st_grade\physics\physics_exp\optics\"/>
    </mc:Choice>
  </mc:AlternateContent>
  <xr:revisionPtr revIDLastSave="0" documentId="8_{0ED91C33-5673-4030-A967-FD7D5687DABC}" xr6:coauthVersionLast="46" xr6:coauthVersionMax="46" xr10:uidLastSave="{00000000-0000-0000-0000-000000000000}"/>
  <bookViews>
    <workbookView xWindow="-120" yWindow="-120" windowWidth="29040" windowHeight="15840" xr2:uid="{A1181E31-8092-4D15-AF1C-C778E29D716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M5" i="1"/>
  <c r="M4" i="1"/>
  <c r="K5" i="1"/>
  <c r="K4" i="1"/>
  <c r="K3" i="1"/>
  <c r="F5" i="1"/>
  <c r="C6" i="1"/>
  <c r="B6" i="1"/>
  <c r="C9" i="1"/>
  <c r="B9" i="1"/>
</calcChain>
</file>

<file path=xl/sharedStrings.xml><?xml version="1.0" encoding="utf-8"?>
<sst xmlns="http://schemas.openxmlformats.org/spreadsheetml/2006/main" count="28" uniqueCount="27">
  <si>
    <t>I</t>
    <phoneticPr fontId="1" type="noConversion"/>
  </si>
  <si>
    <t>m</t>
    <phoneticPr fontId="1" type="noConversion"/>
  </si>
  <si>
    <t>X_m</t>
    <phoneticPr fontId="1" type="noConversion"/>
  </si>
  <si>
    <t>theta_m</t>
    <phoneticPr fontId="1" type="noConversion"/>
  </si>
  <si>
    <t>lamda_m</t>
    <phoneticPr fontId="1" type="noConversion"/>
  </si>
  <si>
    <t>d=</t>
    <phoneticPr fontId="1" type="noConversion"/>
  </si>
  <si>
    <t>L=</t>
    <phoneticPr fontId="1" type="noConversion"/>
  </si>
  <si>
    <t>d</t>
    <phoneticPr fontId="1" type="noConversion"/>
  </si>
  <si>
    <t>理論lamda_m</t>
    <phoneticPr fontId="1" type="noConversion"/>
  </si>
  <si>
    <t>error(%)</t>
    <phoneticPr fontId="1" type="noConversion"/>
  </si>
  <si>
    <t>II</t>
    <phoneticPr fontId="1" type="noConversion"/>
  </si>
  <si>
    <t>X</t>
    <phoneticPr fontId="1" type="noConversion"/>
  </si>
  <si>
    <t>D</t>
    <phoneticPr fontId="1" type="noConversion"/>
  </si>
  <si>
    <t>1/d=</t>
    <phoneticPr fontId="1" type="noConversion"/>
  </si>
  <si>
    <t>lamda</t>
    <phoneticPr fontId="1" type="noConversion"/>
  </si>
  <si>
    <t>III</t>
    <phoneticPr fontId="1" type="noConversion"/>
  </si>
  <si>
    <t>h_0</t>
    <phoneticPr fontId="1" type="noConversion"/>
  </si>
  <si>
    <t>r_0</t>
    <phoneticPr fontId="1" type="noConversion"/>
  </si>
  <si>
    <t>r_1</t>
    <phoneticPr fontId="1" type="noConversion"/>
  </si>
  <si>
    <t>r_2</t>
    <phoneticPr fontId="1" type="noConversion"/>
  </si>
  <si>
    <t>h_1</t>
    <phoneticPr fontId="1" type="noConversion"/>
  </si>
  <si>
    <t>h_2</t>
    <phoneticPr fontId="1" type="noConversion"/>
  </si>
  <si>
    <t>lamda_1</t>
    <phoneticPr fontId="1" type="noConversion"/>
  </si>
  <si>
    <t>lamda_2</t>
    <phoneticPr fontId="1" type="noConversion"/>
  </si>
  <si>
    <t>VI</t>
    <phoneticPr fontId="1" type="noConversion"/>
  </si>
  <si>
    <t>theta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</si>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</sst>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7EA5-CA5A-44A5-B5C7-04D4F2B67AE1}">
  <dimension ref="A1:P9"/>
  <sheetViews>
    <sheetView tabSelected="1" workbookViewId="0">
      <selection activeCell="J13" sqref="J13"/>
    </sheetView>
  </sheetViews>
  <sheetFormatPr defaultRowHeight="16.5" x14ac:dyDescent="0.25"/>
  <cols>
    <col min="1" max="1" width="15.875" customWidth="1"/>
  </cols>
  <sheetData>
    <row r="1" spans="1:16" x14ac:dyDescent="0.25">
      <c r="A1" t="s">
        <v>0</v>
      </c>
      <c r="E1" t="s">
        <v>10</v>
      </c>
      <c r="H1" t="s">
        <v>15</v>
      </c>
      <c r="O1" t="s">
        <v>24</v>
      </c>
    </row>
    <row r="2" spans="1:16" x14ac:dyDescent="0.25">
      <c r="A2" t="s">
        <v>1</v>
      </c>
      <c r="B2">
        <v>1</v>
      </c>
      <c r="C2">
        <v>2</v>
      </c>
      <c r="E2" t="s">
        <v>11</v>
      </c>
      <c r="H2" t="s">
        <v>12</v>
      </c>
      <c r="J2" t="s">
        <v>7</v>
      </c>
      <c r="K2">
        <v>0.05</v>
      </c>
      <c r="O2" t="s">
        <v>25</v>
      </c>
    </row>
    <row r="3" spans="1:16" x14ac:dyDescent="0.25">
      <c r="A3" t="s">
        <v>2</v>
      </c>
      <c r="E3" t="s">
        <v>12</v>
      </c>
      <c r="H3" t="s">
        <v>16</v>
      </c>
      <c r="J3" t="s">
        <v>17</v>
      </c>
      <c r="K3" t="e">
        <f>(pi/2-ATAN(I3/I2)/2)*180/pi</f>
        <v>#NAME?</v>
      </c>
      <c r="O3" t="s">
        <v>26</v>
      </c>
      <c r="P3">
        <f>TAN(P2)</f>
        <v>0</v>
      </c>
    </row>
    <row r="4" spans="1:16" x14ac:dyDescent="0.25">
      <c r="A4" t="s">
        <v>3</v>
      </c>
      <c r="E4" t="s">
        <v>14</v>
      </c>
      <c r="H4" t="s">
        <v>20</v>
      </c>
      <c r="J4" t="s">
        <v>18</v>
      </c>
      <c r="K4" t="e">
        <f>(pi-ATAN(I4/I2))*180/pi-K3</f>
        <v>#NAME?</v>
      </c>
      <c r="L4" t="s">
        <v>22</v>
      </c>
      <c r="M4" t="e">
        <f>K2*(SIN(K3)-SIN(K4))</f>
        <v>#NAME?</v>
      </c>
    </row>
    <row r="5" spans="1:16" x14ac:dyDescent="0.25">
      <c r="A5" t="s">
        <v>4</v>
      </c>
      <c r="E5" t="s">
        <v>13</v>
      </c>
      <c r="F5" t="e">
        <f>SIN(ATAN(F2/F3))/F4</f>
        <v>#DIV/0!</v>
      </c>
      <c r="H5" t="s">
        <v>21</v>
      </c>
      <c r="J5" t="s">
        <v>19</v>
      </c>
      <c r="K5" t="e">
        <f>(pi-ATAN(I5/I2))*180/pi-K3</f>
        <v>#NAME?</v>
      </c>
      <c r="L5" t="s">
        <v>23</v>
      </c>
      <c r="M5" t="e">
        <f>K2*(SIN(K3)-SIN(K5))/2</f>
        <v>#NAME?</v>
      </c>
    </row>
    <row r="6" spans="1:16" x14ac:dyDescent="0.25">
      <c r="A6" t="s">
        <v>9</v>
      </c>
      <c r="B6" t="e">
        <f>(B5-B9)/B9*100</f>
        <v>#DIV/0!</v>
      </c>
      <c r="C6" t="e">
        <f>(C5-C9)/C9*100</f>
        <v>#DIV/0!</v>
      </c>
    </row>
    <row r="7" spans="1:16" x14ac:dyDescent="0.25">
      <c r="A7" t="s">
        <v>5</v>
      </c>
    </row>
    <row r="8" spans="1:16" x14ac:dyDescent="0.25">
      <c r="A8" t="s">
        <v>6</v>
      </c>
    </row>
    <row r="9" spans="1:16" x14ac:dyDescent="0.25">
      <c r="A9" t="s">
        <v>8</v>
      </c>
      <c r="B9" t="e">
        <f>B7*SIN(ATAN(B3/B8))/B2</f>
        <v>#DIV/0!</v>
      </c>
      <c r="C9" t="e">
        <f>C7*SIN(ATAN(C3/C8))/C2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2021-03-15T14:56:56Z</dcterms:created>
  <dcterms:modified xsi:type="dcterms:W3CDTF">2021-03-15T15:13:50Z</dcterms:modified>
</cp:coreProperties>
</file>