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ING\Desktop\"/>
    </mc:Choice>
  </mc:AlternateContent>
  <xr:revisionPtr revIDLastSave="0" documentId="13_ncr:1_{819A6454-4EC6-4E3C-BAB0-8824F6EFC903}" xr6:coauthVersionLast="46" xr6:coauthVersionMax="46" xr10:uidLastSave="{00000000-0000-0000-0000-000000000000}"/>
  <bookViews>
    <workbookView xWindow="-110" yWindow="-110" windowWidth="19420" windowHeight="10420" xr2:uid="{3F3902D5-59CB-45D5-8AAB-AE674103AB4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H32" i="1"/>
  <c r="I32" i="1"/>
  <c r="J32" i="1"/>
  <c r="K32" i="1"/>
  <c r="F32" i="1"/>
  <c r="G30" i="1"/>
  <c r="H30" i="1"/>
  <c r="I30" i="1"/>
  <c r="J30" i="1"/>
  <c r="K30" i="1"/>
  <c r="L30" i="1"/>
  <c r="M30" i="1"/>
  <c r="N30" i="1"/>
  <c r="N32" i="1" s="1"/>
  <c r="O30" i="1"/>
  <c r="P30" i="1"/>
  <c r="Q30" i="1"/>
  <c r="R30" i="1"/>
  <c r="S30" i="1"/>
  <c r="T30" i="1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F31" i="1"/>
  <c r="F30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F29" i="1"/>
  <c r="B21" i="1"/>
  <c r="B22" i="1" s="1"/>
  <c r="V32" i="1" l="1"/>
  <c r="U32" i="1"/>
  <c r="T32" i="1"/>
  <c r="S32" i="1"/>
  <c r="R32" i="1"/>
  <c r="Q32" i="1"/>
  <c r="P32" i="1"/>
  <c r="O32" i="1"/>
  <c r="M32" i="1"/>
  <c r="L32" i="1"/>
</calcChain>
</file>

<file path=xl/sharedStrings.xml><?xml version="1.0" encoding="utf-8"?>
<sst xmlns="http://schemas.openxmlformats.org/spreadsheetml/2006/main" count="18" uniqueCount="18">
  <si>
    <t>未加入赫茲柵</t>
    <phoneticPr fontId="1" type="noConversion"/>
  </si>
  <si>
    <t>加入赫茲柵(訊號最大時定為0度)</t>
    <phoneticPr fontId="1" type="noConversion"/>
  </si>
  <si>
    <t>加入赫茲柵(訊號最小時定為0度)</t>
    <phoneticPr fontId="1" type="noConversion"/>
  </si>
  <si>
    <t>角度</t>
    <phoneticPr fontId="1" type="noConversion"/>
  </si>
  <si>
    <t>B</t>
    <phoneticPr fontId="1" type="noConversion"/>
  </si>
  <si>
    <t>C</t>
    <phoneticPr fontId="1" type="noConversion"/>
  </si>
  <si>
    <r>
      <rPr>
        <sz val="12"/>
        <color theme="1"/>
        <rFont val="標楷體"/>
        <family val="4"/>
        <charset val="136"/>
      </rPr>
      <t>稜鏡的頂角</t>
    </r>
    <r>
      <rPr>
        <sz val="12"/>
        <color theme="1"/>
        <rFont val="Times New Roman"/>
        <family val="1"/>
      </rPr>
      <t>α</t>
    </r>
    <phoneticPr fontId="1" type="noConversion"/>
  </si>
  <si>
    <r>
      <t>Ψ=Ψ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=Ψ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</si>
  <si>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最小偏向角</t>
    </r>
    <r>
      <rPr>
        <sz val="12"/>
        <color theme="1"/>
        <rFont val="Calibri"/>
        <family val="4"/>
        <charset val="161"/>
      </rPr>
      <t>Θ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標楷體"/>
        <family val="4"/>
        <charset val="136"/>
      </rPr>
      <t>=2</t>
    </r>
    <r>
      <rPr>
        <sz val="12"/>
        <color theme="1"/>
        <rFont val="Times New Roman"/>
        <family val="4"/>
        <charset val="161"/>
      </rPr>
      <t>Ψ</t>
    </r>
    <r>
      <rPr>
        <sz val="12"/>
        <color theme="1"/>
        <rFont val="標楷體"/>
        <family val="4"/>
        <charset val="136"/>
      </rPr>
      <t>-</t>
    </r>
    <r>
      <rPr>
        <sz val="12"/>
        <color theme="1"/>
        <rFont val="Times New Roman"/>
        <family val="4"/>
        <charset val="161"/>
      </rPr>
      <t>α</t>
    </r>
    <phoneticPr fontId="1" type="noConversion"/>
  </si>
  <si>
    <r>
      <t>折射率</t>
    </r>
    <r>
      <rPr>
        <sz val="12"/>
        <color theme="1"/>
        <rFont val="Times New Roman"/>
        <family val="1"/>
      </rPr>
      <t>n'=sin[(α+Θ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Times New Roman"/>
        <family val="1"/>
      </rPr>
      <t>)/2]/sin[α/2]</t>
    </r>
    <phoneticPr fontId="1" type="noConversion"/>
  </si>
  <si>
    <t>D</t>
    <phoneticPr fontId="1" type="noConversion"/>
  </si>
  <si>
    <r>
      <rPr>
        <sz val="12"/>
        <color theme="1"/>
        <rFont val="標楷體"/>
        <family val="4"/>
        <charset val="136"/>
      </rPr>
      <t>距離</t>
    </r>
    <r>
      <rPr>
        <sz val="12"/>
        <color theme="1"/>
        <rFont val="Times New Roman"/>
        <family val="1"/>
      </rPr>
      <t>d(cm)</t>
    </r>
    <phoneticPr fontId="1" type="noConversion"/>
  </si>
  <si>
    <r>
      <rPr>
        <sz val="12"/>
        <color theme="1"/>
        <rFont val="標楷體"/>
        <family val="4"/>
        <charset val="136"/>
      </rPr>
      <t>透射訊號</t>
    </r>
    <r>
      <rPr>
        <sz val="12"/>
        <color theme="1"/>
        <rFont val="Times New Roman"/>
        <family val="1"/>
      </rPr>
      <t>(μA)</t>
    </r>
    <phoneticPr fontId="1" type="noConversion"/>
  </si>
  <si>
    <r>
      <rPr>
        <sz val="12"/>
        <color theme="1"/>
        <rFont val="標楷體"/>
        <family val="4"/>
        <charset val="136"/>
      </rPr>
      <t>反射訊號</t>
    </r>
    <r>
      <rPr>
        <sz val="12"/>
        <color theme="1"/>
        <rFont val="Times New Roman"/>
        <family val="1"/>
      </rPr>
      <t>(μA)</t>
    </r>
    <phoneticPr fontId="1" type="noConversion"/>
  </si>
  <si>
    <t>訊號和</t>
    <phoneticPr fontId="1" type="noConversion"/>
  </si>
  <si>
    <t>透射訊號強度</t>
    <phoneticPr fontId="1" type="noConversion"/>
  </si>
  <si>
    <t>反射訊號強度</t>
    <phoneticPr fontId="1" type="noConversion"/>
  </si>
  <si>
    <t>強度和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</si>
</sst>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Calibri"/>
      <family val="4"/>
      <charset val="16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4"/>
      <charset val="136"/>
    </font>
    <font>
      <sz val="12"/>
      <color theme="1"/>
      <name val="Times New Roman"/>
      <family val="4"/>
      <charset val="161"/>
    </font>
    <font>
      <sz val="12"/>
      <color theme="1"/>
      <name val="新細明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未加入赫茲柵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工作表1!$B$4:$B$14</c:f>
              <c:numCache>
                <c:formatCode>General</c:formatCode>
                <c:ptCount val="11"/>
                <c:pt idx="0">
                  <c:v>411</c:v>
                </c:pt>
                <c:pt idx="1">
                  <c:v>410</c:v>
                </c:pt>
                <c:pt idx="2">
                  <c:v>398</c:v>
                </c:pt>
                <c:pt idx="3">
                  <c:v>361</c:v>
                </c:pt>
                <c:pt idx="4">
                  <c:v>309</c:v>
                </c:pt>
                <c:pt idx="5">
                  <c:v>284</c:v>
                </c:pt>
                <c:pt idx="6">
                  <c:v>252</c:v>
                </c:pt>
                <c:pt idx="7">
                  <c:v>188</c:v>
                </c:pt>
                <c:pt idx="8">
                  <c:v>108</c:v>
                </c:pt>
                <c:pt idx="9">
                  <c:v>33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4640-A7CE-207A570D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71727"/>
        <c:axId val="313573807"/>
      </c:scatterChart>
      <c:valAx>
        <c:axId val="31357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73807"/>
        <c:crosses val="autoZero"/>
        <c:crossBetween val="midCat"/>
      </c:valAx>
      <c:valAx>
        <c:axId val="3135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7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工作表1!$E$32</c:f>
              <c:strCache>
                <c:ptCount val="1"/>
                <c:pt idx="0">
                  <c:v>強度和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工作表1!$F$26:$V$26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2.2000000000000002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</c:numCache>
            </c:numRef>
          </c:xVal>
          <c:yVal>
            <c:numRef>
              <c:f>工作表1!$F$32:$V$32</c:f>
              <c:numCache>
                <c:formatCode>General</c:formatCode>
                <c:ptCount val="17"/>
                <c:pt idx="0">
                  <c:v>109885</c:v>
                </c:pt>
                <c:pt idx="1">
                  <c:v>97469</c:v>
                </c:pt>
                <c:pt idx="2">
                  <c:v>80221</c:v>
                </c:pt>
                <c:pt idx="3">
                  <c:v>86224</c:v>
                </c:pt>
                <c:pt idx="4">
                  <c:v>117604</c:v>
                </c:pt>
                <c:pt idx="5">
                  <c:v>95825</c:v>
                </c:pt>
                <c:pt idx="6">
                  <c:v>105704</c:v>
                </c:pt>
                <c:pt idx="7">
                  <c:v>112744</c:v>
                </c:pt>
                <c:pt idx="8">
                  <c:v>113249</c:v>
                </c:pt>
                <c:pt idx="9">
                  <c:v>116570</c:v>
                </c:pt>
                <c:pt idx="10">
                  <c:v>117160</c:v>
                </c:pt>
                <c:pt idx="11">
                  <c:v>119221</c:v>
                </c:pt>
                <c:pt idx="12">
                  <c:v>122621</c:v>
                </c:pt>
                <c:pt idx="13">
                  <c:v>122610.25</c:v>
                </c:pt>
                <c:pt idx="14">
                  <c:v>123311.25</c:v>
                </c:pt>
                <c:pt idx="15">
                  <c:v>123311.25</c:v>
                </c:pt>
                <c:pt idx="16">
                  <c:v>123311.25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9-4090-B633-D93A3887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77967"/>
        <c:axId val="313567567"/>
      </c:scatterChart>
      <c:valAx>
        <c:axId val="3135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67567"/>
        <c:crosses val="autoZero"/>
        <c:crossBetween val="midCat"/>
      </c:valAx>
      <c:valAx>
        <c:axId val="3135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7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工作表1!$E$30</c:f>
              <c:strCache>
                <c:ptCount val="1"/>
                <c:pt idx="0">
                  <c:v>透射訊號強度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工作表1!$F$26:$V$26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2.2000000000000002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</c:numCache>
            </c:numRef>
          </c:xVal>
          <c:yVal>
            <c:numRef>
              <c:f>工作表1!$F$30:$V$30</c:f>
              <c:numCache>
                <c:formatCode>General</c:formatCode>
                <c:ptCount val="17"/>
                <c:pt idx="0">
                  <c:v>109561</c:v>
                </c:pt>
                <c:pt idx="1">
                  <c:v>96100</c:v>
                </c:pt>
                <c:pt idx="2">
                  <c:v>68121</c:v>
                </c:pt>
                <c:pt idx="3">
                  <c:v>53824</c:v>
                </c:pt>
                <c:pt idx="4">
                  <c:v>39204</c:v>
                </c:pt>
                <c:pt idx="5">
                  <c:v>25600</c:v>
                </c:pt>
                <c:pt idx="6">
                  <c:v>9604</c:v>
                </c:pt>
                <c:pt idx="7">
                  <c:v>3844</c:v>
                </c:pt>
                <c:pt idx="8">
                  <c:v>1024</c:v>
                </c:pt>
                <c:pt idx="9">
                  <c:v>289</c:v>
                </c:pt>
                <c:pt idx="10">
                  <c:v>196</c:v>
                </c:pt>
                <c:pt idx="11">
                  <c:v>196</c:v>
                </c:pt>
                <c:pt idx="12">
                  <c:v>121</c:v>
                </c:pt>
                <c:pt idx="13">
                  <c:v>110.25</c:v>
                </c:pt>
                <c:pt idx="14">
                  <c:v>110.25</c:v>
                </c:pt>
                <c:pt idx="15">
                  <c:v>110.25</c:v>
                </c:pt>
                <c:pt idx="16">
                  <c:v>110.25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F-4B8B-AB25-BEB8DD73F5D5}"/>
            </c:ext>
          </c:extLst>
        </c:ser>
        <c:ser>
          <c:idx val="1"/>
          <c:order val="1"/>
          <c:tx>
            <c:strRef>
              <c:f>工作表1!$E$31</c:f>
              <c:strCache>
                <c:ptCount val="1"/>
                <c:pt idx="0">
                  <c:v>反射訊號強度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工作表1!$F$26:$V$26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2.2000000000000002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</c:numCache>
            </c:numRef>
          </c:xVal>
          <c:yVal>
            <c:numRef>
              <c:f>工作表1!$F$31:$V$31</c:f>
              <c:numCache>
                <c:formatCode>General</c:formatCode>
                <c:ptCount val="17"/>
                <c:pt idx="0">
                  <c:v>324</c:v>
                </c:pt>
                <c:pt idx="1">
                  <c:v>1369</c:v>
                </c:pt>
                <c:pt idx="2">
                  <c:v>12100</c:v>
                </c:pt>
                <c:pt idx="3">
                  <c:v>32400</c:v>
                </c:pt>
                <c:pt idx="4">
                  <c:v>78400</c:v>
                </c:pt>
                <c:pt idx="5">
                  <c:v>70225</c:v>
                </c:pt>
                <c:pt idx="6">
                  <c:v>96100</c:v>
                </c:pt>
                <c:pt idx="7">
                  <c:v>108900</c:v>
                </c:pt>
                <c:pt idx="8">
                  <c:v>112225</c:v>
                </c:pt>
                <c:pt idx="9">
                  <c:v>116281</c:v>
                </c:pt>
                <c:pt idx="10">
                  <c:v>116964</c:v>
                </c:pt>
                <c:pt idx="11">
                  <c:v>119025</c:v>
                </c:pt>
                <c:pt idx="12">
                  <c:v>122500</c:v>
                </c:pt>
                <c:pt idx="13">
                  <c:v>122500</c:v>
                </c:pt>
                <c:pt idx="14">
                  <c:v>123201</c:v>
                </c:pt>
                <c:pt idx="15">
                  <c:v>123201</c:v>
                </c:pt>
                <c:pt idx="16">
                  <c:v>123201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F-4B8B-AB25-BEB8DD73F5D5}"/>
            </c:ext>
          </c:extLst>
        </c:ser>
        <c:ser>
          <c:idx val="2"/>
          <c:order val="2"/>
          <c:tx>
            <c:strRef>
              <c:f>工作表1!$E$32</c:f>
              <c:strCache>
                <c:ptCount val="1"/>
                <c:pt idx="0">
                  <c:v>強度和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工作表1!$F$26:$V$26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2.2000000000000002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</c:numCache>
            </c:numRef>
          </c:xVal>
          <c:yVal>
            <c:numRef>
              <c:f>工作表1!$F$32:$V$32</c:f>
              <c:numCache>
                <c:formatCode>General</c:formatCode>
                <c:ptCount val="17"/>
                <c:pt idx="0">
                  <c:v>109885</c:v>
                </c:pt>
                <c:pt idx="1">
                  <c:v>97469</c:v>
                </c:pt>
                <c:pt idx="2">
                  <c:v>80221</c:v>
                </c:pt>
                <c:pt idx="3">
                  <c:v>86224</c:v>
                </c:pt>
                <c:pt idx="4">
                  <c:v>117604</c:v>
                </c:pt>
                <c:pt idx="5">
                  <c:v>95825</c:v>
                </c:pt>
                <c:pt idx="6">
                  <c:v>105704</c:v>
                </c:pt>
                <c:pt idx="7">
                  <c:v>112744</c:v>
                </c:pt>
                <c:pt idx="8">
                  <c:v>113249</c:v>
                </c:pt>
                <c:pt idx="9">
                  <c:v>116570</c:v>
                </c:pt>
                <c:pt idx="10">
                  <c:v>117160</c:v>
                </c:pt>
                <c:pt idx="11">
                  <c:v>119221</c:v>
                </c:pt>
                <c:pt idx="12">
                  <c:v>122621</c:v>
                </c:pt>
                <c:pt idx="13">
                  <c:v>122610.25</c:v>
                </c:pt>
                <c:pt idx="14">
                  <c:v>123311.25</c:v>
                </c:pt>
                <c:pt idx="15">
                  <c:v>123311.25</c:v>
                </c:pt>
                <c:pt idx="16">
                  <c:v>123311.25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F-4B8B-AB25-BEB8DD73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24495"/>
        <c:axId val="519921167"/>
      </c:scatterChart>
      <c:valAx>
        <c:axId val="5199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921167"/>
        <c:crosses val="autoZero"/>
        <c:crossBetween val="midCat"/>
      </c:valAx>
      <c:valAx>
        <c:axId val="5199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9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工作表1!$C$3</c:f>
              <c:strCache>
                <c:ptCount val="1"/>
                <c:pt idx="0">
                  <c:v>加入赫茲柵(訊號最大時定為0度)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工作表1!$C$4:$C$14</c:f>
              <c:numCache>
                <c:formatCode>General</c:formatCode>
                <c:ptCount val="11"/>
                <c:pt idx="0">
                  <c:v>411</c:v>
                </c:pt>
                <c:pt idx="1">
                  <c:v>388</c:v>
                </c:pt>
                <c:pt idx="2">
                  <c:v>340</c:v>
                </c:pt>
                <c:pt idx="3">
                  <c:v>281</c:v>
                </c:pt>
                <c:pt idx="4">
                  <c:v>170</c:v>
                </c:pt>
                <c:pt idx="5">
                  <c:v>112</c:v>
                </c:pt>
                <c:pt idx="6">
                  <c:v>81</c:v>
                </c:pt>
                <c:pt idx="7">
                  <c:v>42</c:v>
                </c:pt>
                <c:pt idx="8">
                  <c:v>17</c:v>
                </c:pt>
                <c:pt idx="9">
                  <c:v>6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8-4362-9021-738D9176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13295"/>
        <c:axId val="329224111"/>
      </c:scatterChart>
      <c:valAx>
        <c:axId val="32921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224111"/>
        <c:crosses val="autoZero"/>
        <c:crossBetween val="midCat"/>
      </c:valAx>
      <c:valAx>
        <c:axId val="3292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21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工作表1!$D$3</c:f>
              <c:strCache>
                <c:ptCount val="1"/>
                <c:pt idx="0">
                  <c:v>加入赫茲柵(訊號最小時定為0度)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工作表1!$D$4:$D$14</c:f>
              <c:numCache>
                <c:formatCode>General</c:formatCode>
                <c:ptCount val="1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57</c:v>
                </c:pt>
                <c:pt idx="4">
                  <c:v>95</c:v>
                </c:pt>
                <c:pt idx="5">
                  <c:v>126</c:v>
                </c:pt>
                <c:pt idx="6">
                  <c:v>144</c:v>
                </c:pt>
                <c:pt idx="7">
                  <c:v>152</c:v>
                </c:pt>
                <c:pt idx="8">
                  <c:v>128</c:v>
                </c:pt>
                <c:pt idx="9">
                  <c:v>55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9-4362-A683-17A2AF6A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69231"/>
        <c:axId val="313569647"/>
      </c:scatterChart>
      <c:valAx>
        <c:axId val="3135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69647"/>
        <c:crosses val="autoZero"/>
        <c:crossBetween val="midCat"/>
      </c:valAx>
      <c:valAx>
        <c:axId val="3135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6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未加入赫茲柵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工作表1!$B$4:$B$14</c:f>
              <c:numCache>
                <c:formatCode>General</c:formatCode>
                <c:ptCount val="11"/>
                <c:pt idx="0">
                  <c:v>411</c:v>
                </c:pt>
                <c:pt idx="1">
                  <c:v>410</c:v>
                </c:pt>
                <c:pt idx="2">
                  <c:v>398</c:v>
                </c:pt>
                <c:pt idx="3">
                  <c:v>361</c:v>
                </c:pt>
                <c:pt idx="4">
                  <c:v>309</c:v>
                </c:pt>
                <c:pt idx="5">
                  <c:v>284</c:v>
                </c:pt>
                <c:pt idx="6">
                  <c:v>252</c:v>
                </c:pt>
                <c:pt idx="7">
                  <c:v>188</c:v>
                </c:pt>
                <c:pt idx="8">
                  <c:v>108</c:v>
                </c:pt>
                <c:pt idx="9">
                  <c:v>33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9-485C-A8DE-2365F5C6614C}"/>
            </c:ext>
          </c:extLst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加入赫茲柵(訊號最大時定為0度)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工作表1!$C$4:$C$14</c:f>
              <c:numCache>
                <c:formatCode>General</c:formatCode>
                <c:ptCount val="11"/>
                <c:pt idx="0">
                  <c:v>411</c:v>
                </c:pt>
                <c:pt idx="1">
                  <c:v>388</c:v>
                </c:pt>
                <c:pt idx="2">
                  <c:v>340</c:v>
                </c:pt>
                <c:pt idx="3">
                  <c:v>281</c:v>
                </c:pt>
                <c:pt idx="4">
                  <c:v>170</c:v>
                </c:pt>
                <c:pt idx="5">
                  <c:v>112</c:v>
                </c:pt>
                <c:pt idx="6">
                  <c:v>81</c:v>
                </c:pt>
                <c:pt idx="7">
                  <c:v>42</c:v>
                </c:pt>
                <c:pt idx="8">
                  <c:v>17</c:v>
                </c:pt>
                <c:pt idx="9">
                  <c:v>6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9-485C-A8DE-2365F5C6614C}"/>
            </c:ext>
          </c:extLst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加入赫茲柵(訊號最小時定為0度)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工作表1!$D$4:$D$14</c:f>
              <c:numCache>
                <c:formatCode>General</c:formatCode>
                <c:ptCount val="1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57</c:v>
                </c:pt>
                <c:pt idx="4">
                  <c:v>95</c:v>
                </c:pt>
                <c:pt idx="5">
                  <c:v>126</c:v>
                </c:pt>
                <c:pt idx="6">
                  <c:v>144</c:v>
                </c:pt>
                <c:pt idx="7">
                  <c:v>152</c:v>
                </c:pt>
                <c:pt idx="8">
                  <c:v>128</c:v>
                </c:pt>
                <c:pt idx="9">
                  <c:v>55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9-485C-A8DE-2365F5C66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42799"/>
        <c:axId val="371828239"/>
      </c:scatterChart>
      <c:valAx>
        <c:axId val="37184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828239"/>
        <c:crosses val="autoZero"/>
        <c:crossBetween val="midCat"/>
      </c:valAx>
      <c:valAx>
        <c:axId val="3718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84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工作表1!$E$27</c:f>
              <c:strCache>
                <c:ptCount val="1"/>
                <c:pt idx="0">
                  <c:v>透射訊號(μA)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工作表1!$F$26:$V$26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2.2000000000000002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</c:numCache>
            </c:numRef>
          </c:xVal>
          <c:yVal>
            <c:numRef>
              <c:f>工作表1!$F$27:$V$27</c:f>
              <c:numCache>
                <c:formatCode>General</c:formatCode>
                <c:ptCount val="17"/>
                <c:pt idx="0">
                  <c:v>331</c:v>
                </c:pt>
                <c:pt idx="1">
                  <c:v>310</c:v>
                </c:pt>
                <c:pt idx="2">
                  <c:v>261</c:v>
                </c:pt>
                <c:pt idx="3">
                  <c:v>232</c:v>
                </c:pt>
                <c:pt idx="4">
                  <c:v>198</c:v>
                </c:pt>
                <c:pt idx="5">
                  <c:v>160</c:v>
                </c:pt>
                <c:pt idx="6">
                  <c:v>98</c:v>
                </c:pt>
                <c:pt idx="7">
                  <c:v>62</c:v>
                </c:pt>
                <c:pt idx="8">
                  <c:v>32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3-4354-83EA-9EE6810F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37839"/>
        <c:axId val="329216623"/>
      </c:scatterChart>
      <c:valAx>
        <c:axId val="32923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216623"/>
        <c:crosses val="autoZero"/>
        <c:crossBetween val="midCat"/>
      </c:valAx>
      <c:valAx>
        <c:axId val="3292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23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工作表1!$E$28</c:f>
              <c:strCache>
                <c:ptCount val="1"/>
                <c:pt idx="0">
                  <c:v>反射訊號(μA)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工作表1!$F$26:$X$26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2.2000000000000002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</c:numCache>
            </c:numRef>
          </c:xVal>
          <c:yVal>
            <c:numRef>
              <c:f>工作表1!$F$28:$X$28</c:f>
              <c:numCache>
                <c:formatCode>General</c:formatCode>
                <c:ptCount val="19"/>
                <c:pt idx="0">
                  <c:v>18</c:v>
                </c:pt>
                <c:pt idx="1">
                  <c:v>37</c:v>
                </c:pt>
                <c:pt idx="2">
                  <c:v>110</c:v>
                </c:pt>
                <c:pt idx="3">
                  <c:v>180</c:v>
                </c:pt>
                <c:pt idx="4">
                  <c:v>280</c:v>
                </c:pt>
                <c:pt idx="5">
                  <c:v>265</c:v>
                </c:pt>
                <c:pt idx="6">
                  <c:v>310</c:v>
                </c:pt>
                <c:pt idx="7">
                  <c:v>330</c:v>
                </c:pt>
                <c:pt idx="8">
                  <c:v>335</c:v>
                </c:pt>
                <c:pt idx="9">
                  <c:v>341</c:v>
                </c:pt>
                <c:pt idx="10">
                  <c:v>342</c:v>
                </c:pt>
                <c:pt idx="11">
                  <c:v>345</c:v>
                </c:pt>
                <c:pt idx="12">
                  <c:v>350</c:v>
                </c:pt>
                <c:pt idx="13">
                  <c:v>350</c:v>
                </c:pt>
                <c:pt idx="14">
                  <c:v>351</c:v>
                </c:pt>
                <c:pt idx="15">
                  <c:v>351</c:v>
                </c:pt>
                <c:pt idx="16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8-49DC-82C0-2F2AD7B0F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32479"/>
        <c:axId val="324347455"/>
      </c:scatterChart>
      <c:valAx>
        <c:axId val="32433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347455"/>
        <c:crosses val="autoZero"/>
        <c:crossBetween val="midCat"/>
      </c:valAx>
      <c:valAx>
        <c:axId val="3243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33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工作表1!$E$29</c:f>
              <c:strCache>
                <c:ptCount val="1"/>
                <c:pt idx="0">
                  <c:v>訊號和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048732872053281E-2"/>
                  <c:y val="-0.15106699288783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工作表1!$F$26:$V$26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2.2000000000000002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</c:numCache>
            </c:numRef>
          </c:xVal>
          <c:yVal>
            <c:numRef>
              <c:f>工作表1!$F$29:$V$29</c:f>
              <c:numCache>
                <c:formatCode>General</c:formatCode>
                <c:ptCount val="17"/>
                <c:pt idx="0">
                  <c:v>349</c:v>
                </c:pt>
                <c:pt idx="1">
                  <c:v>347</c:v>
                </c:pt>
                <c:pt idx="2">
                  <c:v>371</c:v>
                </c:pt>
                <c:pt idx="3">
                  <c:v>412</c:v>
                </c:pt>
                <c:pt idx="4">
                  <c:v>478</c:v>
                </c:pt>
                <c:pt idx="5">
                  <c:v>425</c:v>
                </c:pt>
                <c:pt idx="6">
                  <c:v>408</c:v>
                </c:pt>
                <c:pt idx="7">
                  <c:v>392</c:v>
                </c:pt>
                <c:pt idx="8">
                  <c:v>367</c:v>
                </c:pt>
                <c:pt idx="9">
                  <c:v>358</c:v>
                </c:pt>
                <c:pt idx="10">
                  <c:v>356</c:v>
                </c:pt>
                <c:pt idx="11">
                  <c:v>359</c:v>
                </c:pt>
                <c:pt idx="12">
                  <c:v>361</c:v>
                </c:pt>
                <c:pt idx="13">
                  <c:v>360.5</c:v>
                </c:pt>
                <c:pt idx="14">
                  <c:v>361.5</c:v>
                </c:pt>
                <c:pt idx="15">
                  <c:v>361.5</c:v>
                </c:pt>
                <c:pt idx="16">
                  <c:v>361.5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D-495A-8D8E-EAAB4EB7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34975"/>
        <c:axId val="324352031"/>
      </c:scatterChart>
      <c:valAx>
        <c:axId val="3243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352031"/>
        <c:crosses val="autoZero"/>
        <c:crossBetween val="midCat"/>
      </c:valAx>
      <c:valAx>
        <c:axId val="3243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33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工作表1!$E$30</c:f>
              <c:strCache>
                <c:ptCount val="1"/>
                <c:pt idx="0">
                  <c:v>透射訊號強度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工作表1!$F$26:$V$26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2.2000000000000002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</c:numCache>
            </c:numRef>
          </c:xVal>
          <c:yVal>
            <c:numRef>
              <c:f>工作表1!$F$30:$V$30</c:f>
              <c:numCache>
                <c:formatCode>General</c:formatCode>
                <c:ptCount val="17"/>
                <c:pt idx="0">
                  <c:v>109561</c:v>
                </c:pt>
                <c:pt idx="1">
                  <c:v>96100</c:v>
                </c:pt>
                <c:pt idx="2">
                  <c:v>68121</c:v>
                </c:pt>
                <c:pt idx="3">
                  <c:v>53824</c:v>
                </c:pt>
                <c:pt idx="4">
                  <c:v>39204</c:v>
                </c:pt>
                <c:pt idx="5">
                  <c:v>25600</c:v>
                </c:pt>
                <c:pt idx="6">
                  <c:v>9604</c:v>
                </c:pt>
                <c:pt idx="7">
                  <c:v>3844</c:v>
                </c:pt>
                <c:pt idx="8">
                  <c:v>1024</c:v>
                </c:pt>
                <c:pt idx="9">
                  <c:v>289</c:v>
                </c:pt>
                <c:pt idx="10">
                  <c:v>196</c:v>
                </c:pt>
                <c:pt idx="11">
                  <c:v>196</c:v>
                </c:pt>
                <c:pt idx="12">
                  <c:v>121</c:v>
                </c:pt>
                <c:pt idx="13">
                  <c:v>110.25</c:v>
                </c:pt>
                <c:pt idx="14">
                  <c:v>110.25</c:v>
                </c:pt>
                <c:pt idx="15">
                  <c:v>110.25</c:v>
                </c:pt>
                <c:pt idx="16">
                  <c:v>110.25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4-48C2-B428-F39E9124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41967"/>
        <c:axId val="371831567"/>
      </c:scatterChart>
      <c:valAx>
        <c:axId val="3718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831567"/>
        <c:crosses val="autoZero"/>
        <c:crossBetween val="midCat"/>
      </c:valAx>
      <c:valAx>
        <c:axId val="3718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8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工作表1!$E$31</c:f>
              <c:strCache>
                <c:ptCount val="1"/>
                <c:pt idx="0">
                  <c:v>反射訊號強度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工作表1!$F$26:$V$26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2.2000000000000002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4.2</c:v>
                </c:pt>
                <c:pt idx="16">
                  <c:v>4.5</c:v>
                </c:pt>
              </c:numCache>
            </c:numRef>
          </c:xVal>
          <c:yVal>
            <c:numRef>
              <c:f>工作表1!$F$31:$V$31</c:f>
              <c:numCache>
                <c:formatCode>General</c:formatCode>
                <c:ptCount val="17"/>
                <c:pt idx="0">
                  <c:v>324</c:v>
                </c:pt>
                <c:pt idx="1">
                  <c:v>1369</c:v>
                </c:pt>
                <c:pt idx="2">
                  <c:v>12100</c:v>
                </c:pt>
                <c:pt idx="3">
                  <c:v>32400</c:v>
                </c:pt>
                <c:pt idx="4">
                  <c:v>78400</c:v>
                </c:pt>
                <c:pt idx="5">
                  <c:v>70225</c:v>
                </c:pt>
                <c:pt idx="6">
                  <c:v>96100</c:v>
                </c:pt>
                <c:pt idx="7">
                  <c:v>108900</c:v>
                </c:pt>
                <c:pt idx="8">
                  <c:v>112225</c:v>
                </c:pt>
                <c:pt idx="9">
                  <c:v>116281</c:v>
                </c:pt>
                <c:pt idx="10">
                  <c:v>116964</c:v>
                </c:pt>
                <c:pt idx="11">
                  <c:v>119025</c:v>
                </c:pt>
                <c:pt idx="12">
                  <c:v>122500</c:v>
                </c:pt>
                <c:pt idx="13">
                  <c:v>122500</c:v>
                </c:pt>
                <c:pt idx="14">
                  <c:v>123201</c:v>
                </c:pt>
                <c:pt idx="15">
                  <c:v>123201</c:v>
                </c:pt>
                <c:pt idx="16">
                  <c:v>123201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E-4F09-8670-795F9712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1983"/>
        <c:axId val="381218655"/>
      </c:scatterChart>
      <c:valAx>
        <c:axId val="3812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218655"/>
        <c:crosses val="autoZero"/>
        <c:crossBetween val="midCat"/>
      </c:valAx>
      <c:valAx>
        <c:axId val="3812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22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55125</xdr:colOff>
      <xdr:row>1</xdr:row>
      <xdr:rowOff>198134</xdr:rowOff>
    </xdr:from>
    <xdr:to>
      <xdr:col>11</xdr:col>
      <xdr:colOff>6756</xdr:colOff>
      <xdr:row>11</xdr:row>
      <xdr:rowOff>135107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3FB81A-3780-426F-B223-1219B09B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74578</xdr:colOff>
      <xdr:row>12</xdr:row>
      <xdr:rowOff>132134</xdr:rowOff>
    </xdr:from>
    <xdr:to>
      <xdr:col>10</xdr:col>
      <xdr:colOff>574201</xdr:colOff>
      <xdr:row>22</xdr:row>
      <xdr:rowOff>74310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F6F7F32-48DD-4B98-9A72-26B9F92C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355056</xdr:colOff>
      <xdr:row>1</xdr:row>
      <xdr:rowOff>187283</xdr:rowOff>
    </xdr:from>
    <xdr:to>
      <xdr:col>18</xdr:col>
      <xdr:colOff>351276</xdr:colOff>
      <xdr:row>11</xdr:row>
      <xdr:rowOff>162128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46E71B4-02F9-4634-903F-560CBF936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351891</xdr:colOff>
      <xdr:row>12</xdr:row>
      <xdr:rowOff>162471</xdr:rowOff>
    </xdr:from>
    <xdr:to>
      <xdr:col>19</xdr:col>
      <xdr:colOff>155372</xdr:colOff>
      <xdr:row>24</xdr:row>
      <xdr:rowOff>54042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ECEC2CC-3EF3-4397-AD82-787014516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209664</xdr:colOff>
      <xdr:row>32</xdr:row>
      <xdr:rowOff>174619</xdr:rowOff>
    </xdr:from>
    <xdr:to>
      <xdr:col>10</xdr:col>
      <xdr:colOff>131949</xdr:colOff>
      <xdr:row>43</xdr:row>
      <xdr:rowOff>98962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26D1085-5264-4BA9-98AF-AF547502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291742</xdr:colOff>
      <xdr:row>32</xdr:row>
      <xdr:rowOff>143184</xdr:rowOff>
    </xdr:from>
    <xdr:to>
      <xdr:col>17</xdr:col>
      <xdr:colOff>222663</xdr:colOff>
      <xdr:row>43</xdr:row>
      <xdr:rowOff>173182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7B0AB73-F4FB-4EE2-8EFB-2125183FC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459153</xdr:colOff>
      <xdr:row>32</xdr:row>
      <xdr:rowOff>166076</xdr:rowOff>
    </xdr:from>
    <xdr:to>
      <xdr:col>23</xdr:col>
      <xdr:colOff>277090</xdr:colOff>
      <xdr:row>43</xdr:row>
      <xdr:rowOff>173181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77B263C-8BC0-48EE-A775-9E01FD1C5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212767</xdr:colOff>
      <xdr:row>44</xdr:row>
      <xdr:rowOff>34472</xdr:rowOff>
    </xdr:from>
    <xdr:to>
      <xdr:col>10</xdr:col>
      <xdr:colOff>164935</xdr:colOff>
      <xdr:row>55</xdr:row>
      <xdr:rowOff>74221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A2E981E-82A8-4228-A0C3-C6181B25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286988</xdr:colOff>
      <xdr:row>44</xdr:row>
      <xdr:rowOff>17978</xdr:rowOff>
    </xdr:from>
    <xdr:to>
      <xdr:col>17</xdr:col>
      <xdr:colOff>263896</xdr:colOff>
      <xdr:row>55</xdr:row>
      <xdr:rowOff>115455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13AEE88-52CC-47C5-8EC0-A562F5350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394195</xdr:colOff>
      <xdr:row>44</xdr:row>
      <xdr:rowOff>50965</xdr:rowOff>
    </xdr:from>
    <xdr:to>
      <xdr:col>24</xdr:col>
      <xdr:colOff>0</xdr:colOff>
      <xdr:row>55</xdr:row>
      <xdr:rowOff>164935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DB341D8-EC99-4B9D-B343-7CB2D8840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940954</xdr:colOff>
      <xdr:row>43</xdr:row>
      <xdr:rowOff>210127</xdr:rowOff>
    </xdr:from>
    <xdr:to>
      <xdr:col>3</xdr:col>
      <xdr:colOff>2291772</xdr:colOff>
      <xdr:row>56</xdr:row>
      <xdr:rowOff>101599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CB1C844-8945-427A-92C0-844B48670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03FE-1424-4AC7-A723-B2BEB3467295}">
  <dimension ref="A2:V32"/>
  <sheetViews>
    <sheetView tabSelected="1" topLeftCell="A40" zoomScale="55" zoomScaleNormal="55" workbookViewId="0">
      <selection activeCell="P62" sqref="P62"/>
    </sheetView>
  </sheetViews>
  <sheetFormatPr defaultRowHeight="17" x14ac:dyDescent="0.4"/>
  <cols>
    <col min="1" max="1" width="38.81640625" customWidth="1"/>
    <col min="2" max="2" width="13.90625" customWidth="1"/>
    <col min="3" max="3" width="32.1796875" customWidth="1"/>
    <col min="4" max="4" width="35" customWidth="1"/>
    <col min="5" max="5" width="15.1796875" customWidth="1"/>
  </cols>
  <sheetData>
    <row r="2" spans="1:4" x14ac:dyDescent="0.4">
      <c r="A2" s="7" t="s">
        <v>4</v>
      </c>
    </row>
    <row r="3" spans="1:4" x14ac:dyDescent="0.4">
      <c r="A3" s="4" t="s">
        <v>3</v>
      </c>
      <c r="B3" s="4" t="s">
        <v>0</v>
      </c>
      <c r="C3" s="4" t="s">
        <v>1</v>
      </c>
      <c r="D3" s="4" t="s">
        <v>2</v>
      </c>
    </row>
    <row r="4" spans="1:4" x14ac:dyDescent="0.4">
      <c r="A4" s="5">
        <v>0</v>
      </c>
      <c r="B4" s="5">
        <v>411</v>
      </c>
      <c r="C4" s="5">
        <v>411</v>
      </c>
      <c r="D4" s="5">
        <v>2</v>
      </c>
    </row>
    <row r="5" spans="1:4" x14ac:dyDescent="0.4">
      <c r="A5" s="5">
        <v>10</v>
      </c>
      <c r="B5" s="5">
        <v>410</v>
      </c>
      <c r="C5" s="5">
        <v>388</v>
      </c>
      <c r="D5" s="5">
        <v>12</v>
      </c>
    </row>
    <row r="6" spans="1:4" x14ac:dyDescent="0.4">
      <c r="A6" s="5">
        <v>20</v>
      </c>
      <c r="B6" s="5">
        <v>398</v>
      </c>
      <c r="C6" s="5">
        <v>340</v>
      </c>
      <c r="D6" s="5">
        <v>22</v>
      </c>
    </row>
    <row r="7" spans="1:4" x14ac:dyDescent="0.4">
      <c r="A7" s="5">
        <v>30</v>
      </c>
      <c r="B7" s="5">
        <v>361</v>
      </c>
      <c r="C7" s="5">
        <v>281</v>
      </c>
      <c r="D7" s="5">
        <v>57</v>
      </c>
    </row>
    <row r="8" spans="1:4" x14ac:dyDescent="0.4">
      <c r="A8" s="5">
        <v>40</v>
      </c>
      <c r="B8" s="5">
        <v>309</v>
      </c>
      <c r="C8" s="5">
        <v>170</v>
      </c>
      <c r="D8" s="5">
        <v>95</v>
      </c>
    </row>
    <row r="9" spans="1:4" x14ac:dyDescent="0.4">
      <c r="A9" s="6">
        <v>45</v>
      </c>
      <c r="B9" s="5">
        <v>284</v>
      </c>
      <c r="C9" s="5">
        <v>112</v>
      </c>
      <c r="D9" s="5">
        <v>126</v>
      </c>
    </row>
    <row r="10" spans="1:4" x14ac:dyDescent="0.4">
      <c r="A10" s="5">
        <v>50</v>
      </c>
      <c r="B10" s="5">
        <v>252</v>
      </c>
      <c r="C10" s="5">
        <v>81</v>
      </c>
      <c r="D10" s="5">
        <v>144</v>
      </c>
    </row>
    <row r="11" spans="1:4" x14ac:dyDescent="0.4">
      <c r="A11" s="5">
        <v>60</v>
      </c>
      <c r="B11" s="5">
        <v>188</v>
      </c>
      <c r="C11" s="5">
        <v>42</v>
      </c>
      <c r="D11" s="5">
        <v>152</v>
      </c>
    </row>
    <row r="12" spans="1:4" x14ac:dyDescent="0.4">
      <c r="A12" s="5">
        <v>70</v>
      </c>
      <c r="B12" s="5">
        <v>108</v>
      </c>
      <c r="C12" s="5">
        <v>17</v>
      </c>
      <c r="D12" s="5">
        <v>128</v>
      </c>
    </row>
    <row r="13" spans="1:4" x14ac:dyDescent="0.4">
      <c r="A13" s="5">
        <v>80</v>
      </c>
      <c r="B13" s="5">
        <v>33</v>
      </c>
      <c r="C13" s="5">
        <v>6</v>
      </c>
      <c r="D13" s="5">
        <v>55</v>
      </c>
    </row>
    <row r="14" spans="1:4" x14ac:dyDescent="0.4">
      <c r="A14" s="5">
        <v>90</v>
      </c>
      <c r="B14" s="5">
        <v>1</v>
      </c>
      <c r="C14" s="5">
        <v>5</v>
      </c>
      <c r="D14" s="5">
        <v>1</v>
      </c>
    </row>
    <row r="18" spans="1:22" x14ac:dyDescent="0.4">
      <c r="A18" s="7" t="s">
        <v>5</v>
      </c>
    </row>
    <row r="19" spans="1:22" ht="17.5" x14ac:dyDescent="0.4">
      <c r="A19" s="3" t="s">
        <v>7</v>
      </c>
      <c r="B19" s="1">
        <v>36</v>
      </c>
    </row>
    <row r="20" spans="1:22" x14ac:dyDescent="0.4">
      <c r="A20" s="8" t="s">
        <v>6</v>
      </c>
      <c r="B20" s="1">
        <v>45</v>
      </c>
    </row>
    <row r="21" spans="1:22" ht="17.5" x14ac:dyDescent="0.4">
      <c r="A21" s="2" t="s">
        <v>8</v>
      </c>
      <c r="B21" s="1">
        <f>2*B19-B20</f>
        <v>27</v>
      </c>
    </row>
    <row r="22" spans="1:22" ht="17.5" x14ac:dyDescent="0.4">
      <c r="A22" s="2" t="s">
        <v>9</v>
      </c>
      <c r="B22" s="1">
        <f>SIN((B20+B21)*PI()/360)/SIN(B20*PI()/360)</f>
        <v>1.5359568838917252</v>
      </c>
    </row>
    <row r="25" spans="1:22" x14ac:dyDescent="0.4">
      <c r="E25" s="7" t="s">
        <v>10</v>
      </c>
    </row>
    <row r="26" spans="1:22" x14ac:dyDescent="0.4">
      <c r="E26" s="9" t="s">
        <v>11</v>
      </c>
      <c r="F26" s="5">
        <v>0</v>
      </c>
      <c r="G26" s="5">
        <v>0.2</v>
      </c>
      <c r="H26" s="5">
        <v>0.4</v>
      </c>
      <c r="I26" s="5">
        <v>0.6</v>
      </c>
      <c r="J26" s="5">
        <v>0.8</v>
      </c>
      <c r="K26" s="5">
        <v>1</v>
      </c>
      <c r="L26" s="5">
        <v>1.4</v>
      </c>
      <c r="M26" s="5">
        <v>1.8</v>
      </c>
      <c r="N26" s="5">
        <v>2.2000000000000002</v>
      </c>
      <c r="O26" s="5">
        <v>2.6</v>
      </c>
      <c r="P26" s="5">
        <v>2.8</v>
      </c>
      <c r="Q26" s="5">
        <v>3</v>
      </c>
      <c r="R26" s="5">
        <v>3.3</v>
      </c>
      <c r="S26" s="5">
        <v>3.6</v>
      </c>
      <c r="T26" s="5">
        <v>3.9</v>
      </c>
      <c r="U26" s="5">
        <v>4.2</v>
      </c>
      <c r="V26" s="5">
        <v>4.5</v>
      </c>
    </row>
    <row r="27" spans="1:22" x14ac:dyDescent="0.4">
      <c r="E27" s="9" t="s">
        <v>12</v>
      </c>
      <c r="F27" s="5">
        <v>331</v>
      </c>
      <c r="G27" s="5">
        <v>310</v>
      </c>
      <c r="H27" s="5">
        <v>261</v>
      </c>
      <c r="I27" s="5">
        <v>232</v>
      </c>
      <c r="J27" s="5">
        <v>198</v>
      </c>
      <c r="K27" s="5">
        <v>160</v>
      </c>
      <c r="L27" s="5">
        <v>98</v>
      </c>
      <c r="M27" s="5">
        <v>62</v>
      </c>
      <c r="N27" s="5">
        <v>32</v>
      </c>
      <c r="O27" s="5">
        <v>17</v>
      </c>
      <c r="P27" s="5">
        <v>14</v>
      </c>
      <c r="Q27" s="5">
        <v>14</v>
      </c>
      <c r="R27" s="5">
        <v>11</v>
      </c>
      <c r="S27" s="5">
        <v>10.5</v>
      </c>
      <c r="T27" s="5">
        <v>10.5</v>
      </c>
      <c r="U27" s="5">
        <v>10.5</v>
      </c>
      <c r="V27" s="5">
        <v>10.5</v>
      </c>
    </row>
    <row r="28" spans="1:22" x14ac:dyDescent="0.4">
      <c r="E28" s="9" t="s">
        <v>13</v>
      </c>
      <c r="F28" s="5">
        <v>18</v>
      </c>
      <c r="G28" s="5">
        <v>37</v>
      </c>
      <c r="H28" s="5">
        <v>110</v>
      </c>
      <c r="I28" s="5">
        <v>180</v>
      </c>
      <c r="J28" s="5">
        <v>280</v>
      </c>
      <c r="K28" s="5">
        <v>265</v>
      </c>
      <c r="L28" s="5">
        <v>310</v>
      </c>
      <c r="M28" s="5">
        <v>330</v>
      </c>
      <c r="N28" s="5">
        <v>335</v>
      </c>
      <c r="O28" s="5">
        <v>341</v>
      </c>
      <c r="P28" s="5">
        <v>342</v>
      </c>
      <c r="Q28" s="5">
        <v>345</v>
      </c>
      <c r="R28" s="5">
        <v>350</v>
      </c>
      <c r="S28" s="5">
        <v>350</v>
      </c>
      <c r="T28" s="5">
        <v>351</v>
      </c>
      <c r="U28" s="5">
        <v>351</v>
      </c>
      <c r="V28" s="5">
        <v>351</v>
      </c>
    </row>
    <row r="29" spans="1:22" x14ac:dyDescent="0.4">
      <c r="E29" s="10" t="s">
        <v>14</v>
      </c>
      <c r="F29" s="5">
        <f>F27+F28</f>
        <v>349</v>
      </c>
      <c r="G29" s="5">
        <f t="shared" ref="G29:V29" si="0">G27+G28</f>
        <v>347</v>
      </c>
      <c r="H29" s="5">
        <f t="shared" si="0"/>
        <v>371</v>
      </c>
      <c r="I29" s="5">
        <f t="shared" si="0"/>
        <v>412</v>
      </c>
      <c r="J29" s="5">
        <f t="shared" si="0"/>
        <v>478</v>
      </c>
      <c r="K29" s="5">
        <f t="shared" si="0"/>
        <v>425</v>
      </c>
      <c r="L29" s="5">
        <f t="shared" si="0"/>
        <v>408</v>
      </c>
      <c r="M29" s="5">
        <f t="shared" si="0"/>
        <v>392</v>
      </c>
      <c r="N29" s="5">
        <f t="shared" si="0"/>
        <v>367</v>
      </c>
      <c r="O29" s="5">
        <f t="shared" si="0"/>
        <v>358</v>
      </c>
      <c r="P29" s="5">
        <f t="shared" si="0"/>
        <v>356</v>
      </c>
      <c r="Q29" s="5">
        <f t="shared" si="0"/>
        <v>359</v>
      </c>
      <c r="R29" s="5">
        <f t="shared" si="0"/>
        <v>361</v>
      </c>
      <c r="S29" s="5">
        <f t="shared" si="0"/>
        <v>360.5</v>
      </c>
      <c r="T29" s="5">
        <f t="shared" si="0"/>
        <v>361.5</v>
      </c>
      <c r="U29" s="5">
        <f t="shared" si="0"/>
        <v>361.5</v>
      </c>
      <c r="V29" s="5">
        <f t="shared" si="0"/>
        <v>361.5</v>
      </c>
    </row>
    <row r="30" spans="1:22" x14ac:dyDescent="0.4">
      <c r="E30" s="4" t="s">
        <v>15</v>
      </c>
      <c r="F30" s="5">
        <f>F27*F27</f>
        <v>109561</v>
      </c>
      <c r="G30" s="5">
        <f t="shared" ref="G30:V30" si="1">G27*G27</f>
        <v>96100</v>
      </c>
      <c r="H30" s="5">
        <f t="shared" si="1"/>
        <v>68121</v>
      </c>
      <c r="I30" s="5">
        <f t="shared" si="1"/>
        <v>53824</v>
      </c>
      <c r="J30" s="5">
        <f t="shared" si="1"/>
        <v>39204</v>
      </c>
      <c r="K30" s="5">
        <f t="shared" si="1"/>
        <v>25600</v>
      </c>
      <c r="L30" s="5">
        <f t="shared" si="1"/>
        <v>9604</v>
      </c>
      <c r="M30" s="5">
        <f t="shared" si="1"/>
        <v>3844</v>
      </c>
      <c r="N30" s="5">
        <f t="shared" si="1"/>
        <v>1024</v>
      </c>
      <c r="O30" s="5">
        <f t="shared" si="1"/>
        <v>289</v>
      </c>
      <c r="P30" s="5">
        <f t="shared" si="1"/>
        <v>196</v>
      </c>
      <c r="Q30" s="5">
        <f t="shared" si="1"/>
        <v>196</v>
      </c>
      <c r="R30" s="5">
        <f t="shared" si="1"/>
        <v>121</v>
      </c>
      <c r="S30" s="5">
        <f t="shared" si="1"/>
        <v>110.25</v>
      </c>
      <c r="T30" s="5">
        <f t="shared" si="1"/>
        <v>110.25</v>
      </c>
      <c r="U30" s="5">
        <f t="shared" si="1"/>
        <v>110.25</v>
      </c>
      <c r="V30" s="5">
        <f t="shared" si="1"/>
        <v>110.25</v>
      </c>
    </row>
    <row r="31" spans="1:22" x14ac:dyDescent="0.4">
      <c r="E31" s="4" t="s">
        <v>16</v>
      </c>
      <c r="F31" s="5">
        <f>F28*F28</f>
        <v>324</v>
      </c>
      <c r="G31" s="5">
        <f t="shared" ref="G31:V31" si="2">G28*G28</f>
        <v>1369</v>
      </c>
      <c r="H31" s="5">
        <f t="shared" si="2"/>
        <v>12100</v>
      </c>
      <c r="I31" s="5">
        <f t="shared" si="2"/>
        <v>32400</v>
      </c>
      <c r="J31" s="5">
        <f t="shared" si="2"/>
        <v>78400</v>
      </c>
      <c r="K31" s="5">
        <f t="shared" si="2"/>
        <v>70225</v>
      </c>
      <c r="L31" s="5">
        <f t="shared" si="2"/>
        <v>96100</v>
      </c>
      <c r="M31" s="5">
        <f t="shared" si="2"/>
        <v>108900</v>
      </c>
      <c r="N31" s="5">
        <f t="shared" si="2"/>
        <v>112225</v>
      </c>
      <c r="O31" s="5">
        <f t="shared" si="2"/>
        <v>116281</v>
      </c>
      <c r="P31" s="5">
        <f t="shared" si="2"/>
        <v>116964</v>
      </c>
      <c r="Q31" s="5">
        <f t="shared" si="2"/>
        <v>119025</v>
      </c>
      <c r="R31" s="5">
        <f t="shared" si="2"/>
        <v>122500</v>
      </c>
      <c r="S31" s="5">
        <f t="shared" si="2"/>
        <v>122500</v>
      </c>
      <c r="T31" s="5">
        <f t="shared" si="2"/>
        <v>123201</v>
      </c>
      <c r="U31" s="5">
        <f t="shared" si="2"/>
        <v>123201</v>
      </c>
      <c r="V31" s="5">
        <f t="shared" si="2"/>
        <v>123201</v>
      </c>
    </row>
    <row r="32" spans="1:22" x14ac:dyDescent="0.4">
      <c r="E32" s="10" t="s">
        <v>17</v>
      </c>
      <c r="F32" s="5">
        <f>F30+F31</f>
        <v>109885</v>
      </c>
      <c r="G32" s="5">
        <f t="shared" ref="G32:V32" si="3">G30+G31</f>
        <v>97469</v>
      </c>
      <c r="H32" s="5">
        <f t="shared" si="3"/>
        <v>80221</v>
      </c>
      <c r="I32" s="5">
        <f t="shared" si="3"/>
        <v>86224</v>
      </c>
      <c r="J32" s="5">
        <f t="shared" si="3"/>
        <v>117604</v>
      </c>
      <c r="K32" s="5">
        <f t="shared" si="3"/>
        <v>95825</v>
      </c>
      <c r="L32" s="5">
        <f t="shared" si="3"/>
        <v>105704</v>
      </c>
      <c r="M32" s="5">
        <f t="shared" si="3"/>
        <v>112744</v>
      </c>
      <c r="N32" s="5">
        <f t="shared" si="3"/>
        <v>113249</v>
      </c>
      <c r="O32" s="5">
        <f t="shared" si="3"/>
        <v>116570</v>
      </c>
      <c r="P32" s="5">
        <f t="shared" si="3"/>
        <v>117160</v>
      </c>
      <c r="Q32" s="5">
        <f t="shared" si="3"/>
        <v>119221</v>
      </c>
      <c r="R32" s="5">
        <f t="shared" si="3"/>
        <v>122621</v>
      </c>
      <c r="S32" s="5">
        <f t="shared" si="3"/>
        <v>122610.25</v>
      </c>
      <c r="T32" s="5">
        <f t="shared" si="3"/>
        <v>123311.25</v>
      </c>
      <c r="U32" s="5">
        <f t="shared" si="3"/>
        <v>123311.25</v>
      </c>
      <c r="V32" s="5">
        <f t="shared" si="3"/>
        <v>123311.25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</dc:creator>
  <cp:lastModifiedBy>HENNING</cp:lastModifiedBy>
  <dcterms:created xsi:type="dcterms:W3CDTF">2021-05-11T06:58:26Z</dcterms:created>
  <dcterms:modified xsi:type="dcterms:W3CDTF">2021-05-11T08:07:58Z</dcterms:modified>
</cp:coreProperties>
</file>