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/Desktop/"/>
    </mc:Choice>
  </mc:AlternateContent>
  <xr:revisionPtr revIDLastSave="0" documentId="13_ncr:1_{93C1B208-9B31-0943-9C7E-C5821005E425}" xr6:coauthVersionLast="45" xr6:coauthVersionMax="45" xr10:uidLastSave="{00000000-0000-0000-0000-000000000000}"/>
  <bookViews>
    <workbookView xWindow="0" yWindow="460" windowWidth="35840" windowHeight="21940" xr2:uid="{D707243A-9ED6-0946-8721-1C5513925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O29" i="1" l="1"/>
  <c r="P29" i="1" s="1"/>
  <c r="Q29" i="1" s="1"/>
  <c r="L25" i="1"/>
  <c r="O22" i="1"/>
  <c r="L22" i="1"/>
  <c r="L17" i="1"/>
  <c r="L13" i="1"/>
  <c r="O8" i="1"/>
  <c r="O13" i="1"/>
  <c r="L10" i="1"/>
  <c r="O6" i="1"/>
  <c r="L6" i="1"/>
  <c r="L8" i="1"/>
  <c r="L3" i="1"/>
  <c r="O3" i="1"/>
  <c r="P3" i="1" s="1"/>
  <c r="Q3" i="1" s="1"/>
  <c r="H1" i="1"/>
  <c r="F1" i="1"/>
  <c r="B3" i="1"/>
  <c r="P13" i="1" l="1"/>
  <c r="Q13" i="1" s="1"/>
  <c r="P22" i="1"/>
  <c r="Q22" i="1" s="1"/>
  <c r="P8" i="1"/>
  <c r="Q8" i="1" s="1"/>
  <c r="G3" i="1"/>
  <c r="P6" i="1"/>
</calcChain>
</file>

<file path=xl/sharedStrings.xml><?xml version="1.0" encoding="utf-8"?>
<sst xmlns="http://schemas.openxmlformats.org/spreadsheetml/2006/main" count="27" uniqueCount="25">
  <si>
    <t>Robinhood Portfolio</t>
  </si>
  <si>
    <t>Deposit</t>
  </si>
  <si>
    <t>Transfer Out</t>
  </si>
  <si>
    <t>Total Deposit</t>
  </si>
  <si>
    <t>Dividends From</t>
  </si>
  <si>
    <t>GILD</t>
  </si>
  <si>
    <t>Stock ID</t>
  </si>
  <si>
    <t>Purchase @</t>
  </si>
  <si>
    <t># of Shares</t>
  </si>
  <si>
    <t>Bitcoin</t>
  </si>
  <si>
    <t>Sell @</t>
  </si>
  <si>
    <t>Profit</t>
  </si>
  <si>
    <t xml:space="preserve">Buy </t>
  </si>
  <si>
    <t xml:space="preserve">Sell </t>
  </si>
  <si>
    <t>Equity</t>
  </si>
  <si>
    <t>Total Return (%)</t>
  </si>
  <si>
    <t>PLUG</t>
  </si>
  <si>
    <t>MRNA</t>
  </si>
  <si>
    <t>SubTotal Equity</t>
  </si>
  <si>
    <t>DAL</t>
  </si>
  <si>
    <t>SubTotal Return</t>
  </si>
  <si>
    <t>AAL</t>
  </si>
  <si>
    <t>MGM</t>
  </si>
  <si>
    <t>UAL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</si>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</sst>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NumberFormat="1"/>
    <xf numFmtId="164" fontId="2" fillId="3" borderId="1" xfId="2" applyNumberFormat="1" applyBorder="1"/>
    <xf numFmtId="164" fontId="0" fillId="0" borderId="0" xfId="0" applyNumberFormat="1"/>
    <xf numFmtId="164" fontId="4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3" fillId="0" borderId="0" xfId="0" applyNumberFormat="1" applyFont="1"/>
    <xf numFmtId="164" fontId="3" fillId="0" borderId="1" xfId="0" applyNumberFormat="1" applyFont="1" applyBorder="1"/>
    <xf numFmtId="164" fontId="1" fillId="2" borderId="7" xfId="1" applyNumberFormat="1" applyBorder="1"/>
    <xf numFmtId="164" fontId="0" fillId="0" borderId="7" xfId="0" applyNumberFormat="1" applyBorder="1"/>
    <xf numFmtId="164" fontId="0" fillId="0" borderId="7" xfId="0" applyNumberFormat="1" applyFont="1" applyBorder="1"/>
    <xf numFmtId="0" fontId="3" fillId="0" borderId="0" xfId="0" applyNumberFormat="1" applyFont="1"/>
    <xf numFmtId="0" fontId="4" fillId="0" borderId="0" xfId="0" applyNumberFormat="1" applyFont="1"/>
    <xf numFmtId="164" fontId="0" fillId="0" borderId="2" xfId="0" applyNumberFormat="1" applyBorder="1"/>
    <xf numFmtId="164" fontId="3" fillId="0" borderId="3" xfId="0" applyNumberFormat="1" applyFont="1" applyBorder="1"/>
    <xf numFmtId="164" fontId="0" fillId="0" borderId="3" xfId="0" applyNumberFormat="1" applyBorder="1"/>
    <xf numFmtId="10" fontId="0" fillId="0" borderId="2" xfId="0" applyNumberFormat="1" applyBorder="1"/>
    <xf numFmtId="10" fontId="3" fillId="0" borderId="3" xfId="0" applyNumberFormat="1" applyFont="1" applyBorder="1"/>
    <xf numFmtId="10" fontId="0" fillId="0" borderId="3" xfId="0" applyNumberFormat="1" applyBorder="1"/>
    <xf numFmtId="164" fontId="0" fillId="0" borderId="8" xfId="0" applyNumberFormat="1" applyBorder="1"/>
    <xf numFmtId="164" fontId="3" fillId="0" borderId="5" xfId="0" applyNumberFormat="1" applyFont="1" applyBorder="1"/>
    <xf numFmtId="0" fontId="0" fillId="0" borderId="0" xfId="0" applyNumberFormat="1" applyBorder="1"/>
    <xf numFmtId="164" fontId="0" fillId="0" borderId="9" xfId="0" applyNumberFormat="1" applyBorder="1"/>
    <xf numFmtId="164" fontId="0" fillId="0" borderId="9" xfId="0" applyNumberFormat="1" applyFont="1" applyBorder="1"/>
    <xf numFmtId="0" fontId="0" fillId="0" borderId="0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C710-AFEE-EB49-BE2E-9C04A0C4DE36}">
  <dimension ref="A1:Y43"/>
  <sheetViews>
    <sheetView tabSelected="1" zoomScale="130" zoomScaleNormal="130" workbookViewId="0">
      <pane ySplit="2" topLeftCell="A3" activePane="bottomLeft" state="frozen"/>
      <selection pane="bottomLeft" activeCell="P29" sqref="P29"/>
    </sheetView>
  </sheetViews>
  <sheetFormatPr baseColWidth="10" defaultRowHeight="16" x14ac:dyDescent="0.2"/>
  <cols>
    <col min="1" max="1" width="14.33203125" style="2" customWidth="1"/>
    <col min="2" max="2" width="13.6640625" style="3" customWidth="1"/>
    <col min="3" max="3" width="12.1640625" style="11" customWidth="1"/>
    <col min="4" max="4" width="10.83203125" style="3"/>
    <col min="5" max="5" width="10.83203125" style="7"/>
    <col min="6" max="6" width="10.83203125" style="25"/>
    <col min="7" max="7" width="10.83203125" style="3"/>
    <col min="8" max="8" width="10.83203125" style="12"/>
    <col min="9" max="9" width="13.1640625" style="3" customWidth="1"/>
    <col min="10" max="10" width="12.6640625" style="3" customWidth="1"/>
    <col min="11" max="11" width="13.5" style="1" customWidth="1"/>
    <col min="12" max="12" width="12.1640625" style="18" customWidth="1"/>
    <col min="13" max="13" width="10.83203125" style="3"/>
    <col min="14" max="14" width="10.83203125" style="1"/>
    <col min="15" max="15" width="14.6640625" style="18" customWidth="1"/>
    <col min="16" max="16" width="15.83203125" style="8" customWidth="1"/>
    <col min="17" max="17" width="15.33203125" style="21" customWidth="1"/>
    <col min="18" max="18" width="14.33203125" style="3" customWidth="1"/>
    <col min="19" max="16384" width="10.83203125" style="3"/>
  </cols>
  <sheetData>
    <row r="1" spans="1:25" ht="26" x14ac:dyDescent="0.3">
      <c r="F1" s="25">
        <f>SUM(F2:F999999)</f>
        <v>447.32</v>
      </c>
      <c r="G1" s="9" t="s">
        <v>9</v>
      </c>
      <c r="H1" s="12">
        <f>SUM(H3:H999999)</f>
        <v>476.59</v>
      </c>
      <c r="J1" s="4" t="s">
        <v>0</v>
      </c>
      <c r="K1" s="15"/>
      <c r="L1" s="16"/>
      <c r="O1" s="16"/>
      <c r="P1" s="22"/>
      <c r="Q1" s="19"/>
    </row>
    <row r="2" spans="1:25" x14ac:dyDescent="0.2">
      <c r="A2" s="2" t="s">
        <v>1</v>
      </c>
      <c r="B2" s="3" t="s">
        <v>3</v>
      </c>
      <c r="C2" s="11" t="s">
        <v>2</v>
      </c>
      <c r="D2" s="28" t="s">
        <v>4</v>
      </c>
      <c r="E2" s="29"/>
      <c r="F2" s="26" t="s">
        <v>12</v>
      </c>
      <c r="G2" s="10" t="s">
        <v>11</v>
      </c>
      <c r="H2" s="13" t="s">
        <v>13</v>
      </c>
      <c r="I2" s="9" t="s">
        <v>6</v>
      </c>
      <c r="J2" s="9" t="s">
        <v>7</v>
      </c>
      <c r="K2" s="14" t="s">
        <v>8</v>
      </c>
      <c r="L2" s="17" t="s">
        <v>14</v>
      </c>
      <c r="M2" s="9" t="s">
        <v>10</v>
      </c>
      <c r="N2" s="14" t="s">
        <v>8</v>
      </c>
      <c r="O2" s="17" t="s">
        <v>18</v>
      </c>
      <c r="P2" s="23" t="s">
        <v>20</v>
      </c>
      <c r="Q2" s="20" t="s">
        <v>15</v>
      </c>
      <c r="R2" s="9" t="s">
        <v>24</v>
      </c>
      <c r="S2" s="9"/>
    </row>
    <row r="3" spans="1:25" ht="17" thickBot="1" x14ac:dyDescent="0.25">
      <c r="A3" s="2">
        <v>1</v>
      </c>
      <c r="B3" s="5">
        <f>SUM(A:A)</f>
        <v>5629.51</v>
      </c>
      <c r="C3" s="11">
        <v>28.35</v>
      </c>
      <c r="D3" s="3" t="s">
        <v>5</v>
      </c>
      <c r="E3" s="7">
        <v>0.68</v>
      </c>
      <c r="F3" s="25">
        <v>2.67</v>
      </c>
      <c r="G3" s="3">
        <f>H1-F1</f>
        <v>29.269999999999982</v>
      </c>
      <c r="H3" s="12">
        <v>476.59</v>
      </c>
      <c r="I3" s="3" t="s">
        <v>5</v>
      </c>
      <c r="J3" s="3">
        <v>71.25</v>
      </c>
      <c r="K3" s="1">
        <v>1</v>
      </c>
      <c r="L3" s="18">
        <f>($J3*K3+J4*K4)</f>
        <v>146.37</v>
      </c>
      <c r="M3" s="3">
        <v>78</v>
      </c>
      <c r="N3" s="1">
        <v>2</v>
      </c>
      <c r="O3" s="18">
        <f>$M3*$N3</f>
        <v>156</v>
      </c>
      <c r="P3" s="8">
        <f>$O3-$L3</f>
        <v>9.6299999999999955</v>
      </c>
      <c r="Q3" s="21">
        <f>$P3/$L3</f>
        <v>6.5792170526747254E-2</v>
      </c>
    </row>
    <row r="4" spans="1:25" x14ac:dyDescent="0.2">
      <c r="A4" s="2">
        <v>49</v>
      </c>
      <c r="F4" s="25">
        <v>2</v>
      </c>
      <c r="I4" s="7"/>
      <c r="J4" s="7">
        <v>75.12</v>
      </c>
      <c r="K4" s="24">
        <v>1</v>
      </c>
      <c r="L4" s="7"/>
      <c r="M4" s="7"/>
      <c r="N4" s="24"/>
      <c r="O4" s="6"/>
      <c r="R4" s="7"/>
      <c r="S4" s="7"/>
      <c r="T4" s="7"/>
      <c r="U4" s="7"/>
      <c r="V4" s="7"/>
      <c r="W4" s="7"/>
      <c r="X4" s="7"/>
      <c r="Y4" s="7"/>
    </row>
    <row r="5" spans="1:25" x14ac:dyDescent="0.2">
      <c r="A5" s="2">
        <v>20</v>
      </c>
      <c r="F5" s="25">
        <v>23.52</v>
      </c>
      <c r="Q5" s="18"/>
      <c r="R5" s="7"/>
      <c r="S5" s="7"/>
      <c r="T5" s="7"/>
      <c r="U5" s="7"/>
      <c r="V5" s="7"/>
      <c r="W5" s="7"/>
      <c r="X5" s="7"/>
      <c r="Y5" s="7"/>
    </row>
    <row r="6" spans="1:25" x14ac:dyDescent="0.2">
      <c r="A6" s="2">
        <v>26</v>
      </c>
      <c r="F6" s="25">
        <v>419.13</v>
      </c>
      <c r="I6" s="7" t="s">
        <v>16</v>
      </c>
      <c r="J6" s="7">
        <v>0</v>
      </c>
      <c r="K6" s="24">
        <v>1</v>
      </c>
      <c r="L6" s="7">
        <f t="shared" ref="L6:L10" si="0">($J6*K6+J7*K7)</f>
        <v>0</v>
      </c>
      <c r="M6" s="7">
        <v>3.74</v>
      </c>
      <c r="N6" s="24">
        <v>1</v>
      </c>
      <c r="O6" s="6">
        <f t="shared" ref="O6:O13" si="1">$M6*$N6</f>
        <v>3.74</v>
      </c>
      <c r="P6" s="8">
        <f>$O6-$L6</f>
        <v>3.74</v>
      </c>
      <c r="Q6" s="21">
        <v>1</v>
      </c>
      <c r="R6" s="7"/>
      <c r="S6" s="7"/>
      <c r="T6" s="7"/>
      <c r="U6" s="7"/>
      <c r="V6" s="7"/>
      <c r="W6" s="7"/>
      <c r="X6" s="7"/>
      <c r="Y6" s="7"/>
    </row>
    <row r="7" spans="1:25" x14ac:dyDescent="0.2">
      <c r="A7" s="2">
        <v>5.16</v>
      </c>
      <c r="R7" s="7"/>
      <c r="S7" s="7"/>
      <c r="T7" s="7"/>
      <c r="U7" s="7"/>
      <c r="V7" s="7"/>
      <c r="W7" s="7"/>
      <c r="X7" s="7"/>
      <c r="Y7" s="7"/>
    </row>
    <row r="8" spans="1:25" x14ac:dyDescent="0.2">
      <c r="A8" s="2">
        <v>300</v>
      </c>
      <c r="I8" s="7" t="s">
        <v>17</v>
      </c>
      <c r="J8" s="7">
        <v>27.24</v>
      </c>
      <c r="K8" s="24">
        <v>1</v>
      </c>
      <c r="L8" s="7">
        <f t="shared" si="0"/>
        <v>27.24</v>
      </c>
      <c r="M8" s="7">
        <v>30.59</v>
      </c>
      <c r="N8" s="24">
        <v>1</v>
      </c>
      <c r="O8" s="6">
        <f>$M8*$N8</f>
        <v>30.59</v>
      </c>
      <c r="P8" s="8">
        <f>$O8-$L8</f>
        <v>3.3500000000000014</v>
      </c>
      <c r="Q8" s="21">
        <f>P8/L8</f>
        <v>0.1229809104258444</v>
      </c>
      <c r="R8" s="7"/>
      <c r="S8" s="7"/>
      <c r="T8" s="7"/>
      <c r="U8" s="7"/>
      <c r="V8" s="7"/>
      <c r="W8" s="7"/>
      <c r="X8" s="7"/>
      <c r="Y8" s="7"/>
    </row>
    <row r="9" spans="1:25" x14ac:dyDescent="0.2">
      <c r="A9" s="2">
        <v>400</v>
      </c>
      <c r="R9" s="7"/>
      <c r="S9" s="7"/>
      <c r="T9" s="7"/>
      <c r="U9" s="7"/>
      <c r="V9" s="7"/>
      <c r="W9" s="7"/>
      <c r="X9" s="7"/>
      <c r="Y9" s="7"/>
    </row>
    <row r="10" spans="1:25" x14ac:dyDescent="0.2">
      <c r="A10" s="2">
        <v>228.35</v>
      </c>
      <c r="I10" s="3" t="s">
        <v>19</v>
      </c>
      <c r="J10" s="3">
        <v>22.69</v>
      </c>
      <c r="K10" s="1">
        <v>20</v>
      </c>
      <c r="L10" s="18">
        <f t="shared" si="0"/>
        <v>589.34</v>
      </c>
      <c r="R10" s="7"/>
      <c r="S10" s="7"/>
      <c r="T10" s="7"/>
      <c r="U10" s="7"/>
      <c r="V10" s="7"/>
      <c r="W10" s="7"/>
      <c r="X10" s="7"/>
      <c r="Y10" s="7"/>
    </row>
    <row r="11" spans="1:25" x14ac:dyDescent="0.2">
      <c r="A11" s="2">
        <v>1000</v>
      </c>
      <c r="J11" s="3">
        <v>22.59</v>
      </c>
      <c r="K11" s="1">
        <v>6</v>
      </c>
    </row>
    <row r="12" spans="1:25" x14ac:dyDescent="0.2">
      <c r="A12" s="2">
        <v>200</v>
      </c>
    </row>
    <row r="13" spans="1:25" x14ac:dyDescent="0.2">
      <c r="A13" s="2">
        <v>200</v>
      </c>
      <c r="I13" s="3" t="s">
        <v>21</v>
      </c>
      <c r="J13" s="3">
        <v>12.5</v>
      </c>
      <c r="K13" s="1">
        <v>2</v>
      </c>
      <c r="L13" s="18">
        <f>K13*J13+K14*J14+K15*J15+J16*K16</f>
        <v>329.84000000000003</v>
      </c>
      <c r="M13" s="3">
        <v>12.94</v>
      </c>
      <c r="N13" s="27">
        <v>33</v>
      </c>
      <c r="O13" s="18">
        <f t="shared" si="1"/>
        <v>427.02</v>
      </c>
      <c r="P13" s="8">
        <f>$O13-$L13</f>
        <v>97.17999999999995</v>
      </c>
      <c r="Q13" s="21">
        <f>P13/L13</f>
        <v>0.29462769827795277</v>
      </c>
    </row>
    <row r="14" spans="1:25" x14ac:dyDescent="0.2">
      <c r="A14" s="2">
        <v>200</v>
      </c>
      <c r="J14" s="3">
        <v>11.99</v>
      </c>
      <c r="K14" s="1">
        <v>5</v>
      </c>
    </row>
    <row r="15" spans="1:25" x14ac:dyDescent="0.2">
      <c r="A15" s="2">
        <v>200</v>
      </c>
      <c r="J15" s="3">
        <v>9.99</v>
      </c>
      <c r="K15" s="1">
        <v>11</v>
      </c>
    </row>
    <row r="16" spans="1:25" x14ac:dyDescent="0.2">
      <c r="A16" s="2">
        <v>1000</v>
      </c>
      <c r="J16" s="3">
        <v>9</v>
      </c>
      <c r="K16" s="1">
        <v>15</v>
      </c>
    </row>
    <row r="17" spans="1:18" x14ac:dyDescent="0.2">
      <c r="A17" s="2">
        <v>1400</v>
      </c>
      <c r="J17" s="3">
        <v>10.99</v>
      </c>
      <c r="K17" s="1">
        <v>30</v>
      </c>
      <c r="L17" s="18">
        <f>K17*J17+K18*J18+K19*J19+J20*K20</f>
        <v>650.05000000000007</v>
      </c>
    </row>
    <row r="18" spans="1:18" x14ac:dyDescent="0.2">
      <c r="A18" s="2">
        <v>200</v>
      </c>
      <c r="J18" s="3">
        <v>10.75</v>
      </c>
      <c r="K18" s="1">
        <v>20</v>
      </c>
    </row>
    <row r="19" spans="1:18" x14ac:dyDescent="0.2">
      <c r="A19" s="2">
        <v>200</v>
      </c>
      <c r="J19" s="3">
        <v>10.35</v>
      </c>
      <c r="K19" s="1">
        <v>1</v>
      </c>
    </row>
    <row r="20" spans="1:18" x14ac:dyDescent="0.2">
      <c r="J20" s="3">
        <v>9.5</v>
      </c>
      <c r="K20" s="1">
        <v>10</v>
      </c>
    </row>
    <row r="22" spans="1:18" x14ac:dyDescent="0.2">
      <c r="I22" s="3" t="s">
        <v>22</v>
      </c>
      <c r="J22" s="3">
        <v>11.5</v>
      </c>
      <c r="K22" s="1">
        <v>12</v>
      </c>
      <c r="L22" s="18">
        <f>J22*K22+K23*J23+K24*J24</f>
        <v>259.34000000000003</v>
      </c>
      <c r="M22" s="3">
        <v>14.75</v>
      </c>
      <c r="N22" s="27">
        <v>23</v>
      </c>
      <c r="O22" s="18">
        <f>$M22*$N22</f>
        <v>339.25</v>
      </c>
      <c r="P22" s="8">
        <f>$O22-$L22</f>
        <v>79.909999999999968</v>
      </c>
      <c r="Q22" s="21">
        <f>P22/L22</f>
        <v>0.30812832574998056</v>
      </c>
    </row>
    <row r="23" spans="1:18" x14ac:dyDescent="0.2">
      <c r="J23" s="3">
        <v>11.44</v>
      </c>
      <c r="K23" s="1">
        <v>1</v>
      </c>
    </row>
    <row r="24" spans="1:18" x14ac:dyDescent="0.2">
      <c r="J24" s="3">
        <v>10.99</v>
      </c>
      <c r="K24" s="1">
        <v>10</v>
      </c>
    </row>
    <row r="25" spans="1:18" x14ac:dyDescent="0.2">
      <c r="J25" s="3">
        <v>12.99</v>
      </c>
      <c r="K25" s="1">
        <v>22</v>
      </c>
      <c r="L25" s="18">
        <f>J25*K25</f>
        <v>285.78000000000003</v>
      </c>
    </row>
    <row r="26" spans="1:18" x14ac:dyDescent="0.2">
      <c r="J26" s="3">
        <v>21.25</v>
      </c>
      <c r="K26" s="1">
        <v>22</v>
      </c>
      <c r="L26" s="18">
        <f>J26*K26</f>
        <v>467.5</v>
      </c>
    </row>
    <row r="29" spans="1:18" x14ac:dyDescent="0.2">
      <c r="I29" s="3" t="s">
        <v>23</v>
      </c>
      <c r="J29" s="3">
        <v>29</v>
      </c>
      <c r="K29" s="1">
        <v>2</v>
      </c>
      <c r="L29" s="18">
        <v>3836.09</v>
      </c>
      <c r="M29" s="3">
        <v>33.049999999999997</v>
      </c>
      <c r="N29" s="27">
        <v>103</v>
      </c>
      <c r="O29" s="18">
        <f>$M29*$N29</f>
        <v>3404.1499999999996</v>
      </c>
      <c r="P29" s="8">
        <f>(O29+R29)-L29</f>
        <v>903.45999999999913</v>
      </c>
      <c r="Q29" s="21">
        <f>P29/L29</f>
        <v>0.23551585077513798</v>
      </c>
      <c r="R29" s="3">
        <v>1335.4</v>
      </c>
    </row>
    <row r="30" spans="1:18" x14ac:dyDescent="0.2">
      <c r="J30" s="3">
        <v>28.99</v>
      </c>
      <c r="K30" s="1">
        <v>4</v>
      </c>
    </row>
    <row r="31" spans="1:18" x14ac:dyDescent="0.2">
      <c r="J31" s="3">
        <v>28.5</v>
      </c>
      <c r="K31" s="1">
        <v>5</v>
      </c>
    </row>
    <row r="32" spans="1:18" x14ac:dyDescent="0.2">
      <c r="J32" s="3">
        <v>29.5</v>
      </c>
      <c r="K32" s="1">
        <v>2</v>
      </c>
    </row>
    <row r="33" spans="10:13" x14ac:dyDescent="0.2">
      <c r="J33" s="3">
        <v>27.99</v>
      </c>
      <c r="K33" s="1">
        <v>5</v>
      </c>
    </row>
    <row r="34" spans="10:13" x14ac:dyDescent="0.2">
      <c r="J34" s="3">
        <v>27.49</v>
      </c>
      <c r="K34" s="1">
        <v>5</v>
      </c>
    </row>
    <row r="35" spans="10:13" x14ac:dyDescent="0.2">
      <c r="J35" s="3">
        <v>25</v>
      </c>
      <c r="K35" s="1">
        <v>10</v>
      </c>
    </row>
    <row r="36" spans="10:13" x14ac:dyDescent="0.2">
      <c r="J36" s="3">
        <v>26.49</v>
      </c>
      <c r="K36" s="1">
        <v>10</v>
      </c>
    </row>
    <row r="37" spans="10:13" x14ac:dyDescent="0.2">
      <c r="J37" s="3">
        <v>26.9</v>
      </c>
      <c r="K37" s="1">
        <v>5</v>
      </c>
    </row>
    <row r="38" spans="10:13" x14ac:dyDescent="0.2">
      <c r="J38" s="3">
        <v>25.99</v>
      </c>
      <c r="K38" s="1">
        <v>19</v>
      </c>
    </row>
    <row r="39" spans="10:13" x14ac:dyDescent="0.2">
      <c r="J39" s="3">
        <v>25.85</v>
      </c>
      <c r="K39" s="1">
        <v>19</v>
      </c>
    </row>
    <row r="40" spans="10:13" x14ac:dyDescent="0.2">
      <c r="J40" s="3">
        <v>22.99</v>
      </c>
      <c r="K40" s="1">
        <v>13</v>
      </c>
    </row>
    <row r="41" spans="10:13" x14ac:dyDescent="0.2">
      <c r="J41" s="3">
        <v>23</v>
      </c>
      <c r="K41" s="1">
        <v>13</v>
      </c>
    </row>
    <row r="42" spans="10:13" x14ac:dyDescent="0.2">
      <c r="J42" s="3">
        <v>24</v>
      </c>
      <c r="K42" s="1">
        <v>12</v>
      </c>
    </row>
    <row r="43" spans="10:13" x14ac:dyDescent="0.2">
      <c r="J43" s="3">
        <v>19.5</v>
      </c>
      <c r="K43" s="1">
        <v>34</v>
      </c>
      <c r="M43" s="18"/>
    </row>
  </sheetData>
  <mergeCells count="1">
    <mergeCell ref="D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2020-06-04T07:25:43Z</dcterms:created>
  <dcterms:modified xsi:type="dcterms:W3CDTF">2020-06-05T00:35:54Z</dcterms:modified>
</cp:coreProperties>
</file>