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4855" windowHeight="12015" activeTab="4"/>
  </bookViews>
  <sheets>
    <sheet name="12KHz" sheetId="1" r:id="rId1"/>
    <sheet name="2KHz" sheetId="4" r:id="rId2"/>
    <sheet name="1KHz" sheetId="5" r:id="rId3"/>
    <sheet name="1.2KHz" sheetId="6" r:id="rId4"/>
    <sheet name="120Hz" sheetId="7" r:id="rId5"/>
  </sheets>
  <calcPr calcId="125725"/>
</workbook>
</file>

<file path=xl/calcChain.xml><?xml version="1.0" encoding="utf-8"?>
<calcChain xmlns="http://schemas.openxmlformats.org/spreadsheetml/2006/main">
  <c r="E9" i="7"/>
  <c r="C9"/>
  <c r="B9"/>
  <c r="D9" s="1"/>
  <c r="C8"/>
  <c r="E8" s="1"/>
  <c r="B8"/>
  <c r="D8" s="1"/>
  <c r="D7"/>
  <c r="C7"/>
  <c r="E7" s="1"/>
  <c r="B7"/>
  <c r="K6"/>
  <c r="J6"/>
  <c r="I6"/>
  <c r="C6"/>
  <c r="E6" s="1"/>
  <c r="B6"/>
  <c r="D6" s="1"/>
  <c r="B4"/>
  <c r="E9" i="6"/>
  <c r="F9" s="1"/>
  <c r="D9"/>
  <c r="C9"/>
  <c r="B9"/>
  <c r="E8"/>
  <c r="C8"/>
  <c r="B8"/>
  <c r="D8" s="1"/>
  <c r="F8" s="1"/>
  <c r="C7"/>
  <c r="E7" s="1"/>
  <c r="F7" s="1"/>
  <c r="B7"/>
  <c r="D7" s="1"/>
  <c r="K6"/>
  <c r="I6"/>
  <c r="J6" s="1"/>
  <c r="C6"/>
  <c r="E6" s="1"/>
  <c r="F6" s="1"/>
  <c r="B6"/>
  <c r="D6" s="1"/>
  <c r="B4"/>
  <c r="C9" i="5"/>
  <c r="E9" s="1"/>
  <c r="B9"/>
  <c r="D9" s="1"/>
  <c r="C8"/>
  <c r="E8" s="1"/>
  <c r="B8"/>
  <c r="D8" s="1"/>
  <c r="C7"/>
  <c r="E7" s="1"/>
  <c r="B7"/>
  <c r="D7" s="1"/>
  <c r="K6"/>
  <c r="J6"/>
  <c r="I6"/>
  <c r="C6"/>
  <c r="E6" s="1"/>
  <c r="B6"/>
  <c r="D6" s="1"/>
  <c r="B4"/>
  <c r="K6" i="4"/>
  <c r="K6" i="1"/>
  <c r="I6"/>
  <c r="J6" s="1"/>
  <c r="I6" i="4"/>
  <c r="J6" s="1"/>
  <c r="C9"/>
  <c r="E9" s="1"/>
  <c r="B9"/>
  <c r="D9" s="1"/>
  <c r="C8"/>
  <c r="E8" s="1"/>
  <c r="B8"/>
  <c r="D8" s="1"/>
  <c r="C7"/>
  <c r="E7" s="1"/>
  <c r="B7"/>
  <c r="D7" s="1"/>
  <c r="C6"/>
  <c r="E6" s="1"/>
  <c r="B6"/>
  <c r="D6" s="1"/>
  <c r="B4"/>
  <c r="B4" i="1"/>
  <c r="C7"/>
  <c r="E7" s="1"/>
  <c r="C8"/>
  <c r="E8" s="1"/>
  <c r="C9"/>
  <c r="E9" s="1"/>
  <c r="C6"/>
  <c r="E6" s="1"/>
  <c r="B7"/>
  <c r="D7" s="1"/>
  <c r="B8"/>
  <c r="D8" s="1"/>
  <c r="B9"/>
  <c r="D9" s="1"/>
  <c r="B6"/>
  <c r="D6" s="1"/>
  <c r="F6" i="7" l="1"/>
  <c r="F7"/>
  <c r="F9"/>
  <c r="F8"/>
  <c r="F6" i="5"/>
  <c r="F7"/>
  <c r="F9"/>
  <c r="F8"/>
  <c r="F8" i="4"/>
  <c r="F6"/>
  <c r="F7"/>
  <c r="F9"/>
  <c r="F6" i="1"/>
  <c r="F7"/>
  <c r="F8"/>
  <c r="F9"/>
</calcChain>
</file>

<file path=xl/sharedStrings.xml><?xml version="1.0" encoding="utf-8"?>
<sst xmlns="http://schemas.openxmlformats.org/spreadsheetml/2006/main" count="85" uniqueCount="17">
  <si>
    <t>us</t>
  </si>
  <si>
    <t>Duty(%)</t>
  </si>
  <si>
    <t>Total Times 1 Cycle</t>
  </si>
  <si>
    <t>Extended Reg Write Cmd Clk</t>
  </si>
  <si>
    <t>Freq to cycle</t>
  </si>
  <si>
    <t>MHz</t>
  </si>
  <si>
    <t>delay_1 (us)</t>
  </si>
  <si>
    <t>delay_2 (us)</t>
  </si>
  <si>
    <t>T_On (us)</t>
  </si>
  <si>
    <t>T_Off (us)</t>
  </si>
  <si>
    <t>1 Cycle</t>
  </si>
  <si>
    <t>WS105x_Multi DUT Board</t>
  </si>
  <si>
    <t>RFFE CLK(Hz)</t>
  </si>
  <si>
    <t>Extended Write Cmd(s)</t>
  </si>
  <si>
    <t>CLK Rate(s)</t>
  </si>
  <si>
    <t>Time for 10M Cycles (Min)</t>
  </si>
  <si>
    <t>Time for 10M Cycles(Min)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</si>
</sst>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B3" sqref="B3"/>
    </sheetView>
  </sheetViews>
  <sheetFormatPr defaultRowHeight="15"/>
  <cols>
    <col min="1" max="1" width="26.7109375" style="1" bestFit="1" customWidth="1"/>
    <col min="2" max="2" width="12" style="1" bestFit="1" customWidth="1"/>
    <col min="3" max="3" width="11.7109375" style="1" bestFit="1" customWidth="1"/>
    <col min="4" max="4" width="9.42578125" style="1" bestFit="1" customWidth="1"/>
    <col min="5" max="5" width="9.7109375" style="1" bestFit="1" customWidth="1"/>
    <col min="6" max="7" width="9.140625" style="1"/>
    <col min="8" max="8" width="12.28515625" style="1" bestFit="1" customWidth="1"/>
    <col min="9" max="9" width="10.85546875" style="1" bestFit="1" customWidth="1"/>
    <col min="10" max="10" width="22" style="1" bestFit="1" customWidth="1"/>
    <col min="11" max="11" width="23.85546875" style="1" bestFit="1" customWidth="1"/>
    <col min="12" max="16384" width="9.140625" style="1"/>
  </cols>
  <sheetData>
    <row r="1" spans="1:11" ht="15.75" thickBot="1">
      <c r="A1" s="1" t="s">
        <v>11</v>
      </c>
    </row>
    <row r="2" spans="1:11">
      <c r="A2" s="6" t="s">
        <v>2</v>
      </c>
      <c r="B2" s="8">
        <v>85</v>
      </c>
      <c r="C2" s="8" t="s">
        <v>0</v>
      </c>
      <c r="D2" s="8"/>
      <c r="E2" s="8"/>
      <c r="F2" s="9"/>
    </row>
    <row r="3" spans="1:11">
      <c r="A3" s="7" t="s">
        <v>3</v>
      </c>
      <c r="B3" s="10">
        <v>9.5</v>
      </c>
      <c r="C3" s="10" t="s">
        <v>0</v>
      </c>
      <c r="D3" s="10"/>
      <c r="E3" s="10"/>
      <c r="F3" s="11"/>
    </row>
    <row r="4" spans="1:11" ht="15.75" thickBot="1">
      <c r="A4" s="7" t="s">
        <v>4</v>
      </c>
      <c r="B4" s="10">
        <f>1/B2</f>
        <v>1.1764705882352941E-2</v>
      </c>
      <c r="C4" s="10" t="s">
        <v>5</v>
      </c>
      <c r="D4" s="10"/>
      <c r="E4" s="10"/>
      <c r="F4" s="11"/>
    </row>
    <row r="5" spans="1:11" ht="15.75" thickBot="1">
      <c r="A5" s="12" t="s">
        <v>1</v>
      </c>
      <c r="B5" s="12" t="s">
        <v>6</v>
      </c>
      <c r="C5" s="13" t="s">
        <v>7</v>
      </c>
      <c r="D5" s="12" t="s">
        <v>8</v>
      </c>
      <c r="E5" s="13" t="s">
        <v>9</v>
      </c>
      <c r="F5" s="12" t="s">
        <v>10</v>
      </c>
      <c r="H5" s="19" t="s">
        <v>12</v>
      </c>
      <c r="I5" s="20" t="s">
        <v>14</v>
      </c>
      <c r="J5" s="21" t="s">
        <v>13</v>
      </c>
      <c r="K5" s="20" t="s">
        <v>16</v>
      </c>
    </row>
    <row r="6" spans="1:11">
      <c r="A6" s="2">
        <v>25</v>
      </c>
      <c r="B6" s="2">
        <f>($B$2*$A6/100)-$B$3</f>
        <v>11.75</v>
      </c>
      <c r="C6" s="3">
        <f>($B$2*(100-$A6)/100)-$B$3</f>
        <v>54.25</v>
      </c>
      <c r="D6" s="2">
        <f>B6+$B$3</f>
        <v>21.25</v>
      </c>
      <c r="E6" s="3">
        <f>C6+$B$3</f>
        <v>63.75</v>
      </c>
      <c r="F6" s="2">
        <f>E6+D6</f>
        <v>85</v>
      </c>
      <c r="H6" s="17">
        <v>5000000</v>
      </c>
      <c r="I6" s="18">
        <f>1/H6</f>
        <v>1.9999999999999999E-7</v>
      </c>
      <c r="J6" s="22">
        <f>48*I6</f>
        <v>9.5999999999999996E-6</v>
      </c>
      <c r="K6" s="18">
        <f>(10*B2)/60</f>
        <v>14.166666666666666</v>
      </c>
    </row>
    <row r="7" spans="1:11">
      <c r="A7" s="2">
        <v>33</v>
      </c>
      <c r="B7" s="2">
        <f t="shared" ref="B7:B9" si="0">($B$2*$A7/100)-$B$3</f>
        <v>18.55</v>
      </c>
      <c r="C7" s="3">
        <f t="shared" ref="C7:C9" si="1">($B$2*(100-$A7)/100)-$B$3</f>
        <v>47.45</v>
      </c>
      <c r="D7" s="2">
        <f t="shared" ref="D7:D9" si="2">B7+$B$3</f>
        <v>28.05</v>
      </c>
      <c r="E7" s="3">
        <f t="shared" ref="E7:E9" si="3">C7+$B$3</f>
        <v>56.95</v>
      </c>
      <c r="F7" s="2">
        <f t="shared" ref="F7:F9" si="4">E7+D7</f>
        <v>85</v>
      </c>
      <c r="H7" s="14"/>
      <c r="I7" s="2"/>
      <c r="J7" s="3"/>
      <c r="K7" s="2"/>
    </row>
    <row r="8" spans="1:11">
      <c r="A8" s="2">
        <v>50</v>
      </c>
      <c r="B8" s="2">
        <f t="shared" si="0"/>
        <v>33</v>
      </c>
      <c r="C8" s="3">
        <f t="shared" si="1"/>
        <v>33</v>
      </c>
      <c r="D8" s="2">
        <f t="shared" si="2"/>
        <v>42.5</v>
      </c>
      <c r="E8" s="3">
        <f t="shared" si="3"/>
        <v>42.5</v>
      </c>
      <c r="F8" s="2">
        <f t="shared" si="4"/>
        <v>85</v>
      </c>
      <c r="H8" s="14"/>
      <c r="I8" s="2"/>
      <c r="J8" s="3"/>
      <c r="K8" s="2"/>
    </row>
    <row r="9" spans="1:11" ht="15.75" thickBot="1">
      <c r="A9" s="4">
        <v>75</v>
      </c>
      <c r="B9" s="4">
        <f t="shared" si="0"/>
        <v>54.25</v>
      </c>
      <c r="C9" s="5">
        <f t="shared" si="1"/>
        <v>11.75</v>
      </c>
      <c r="D9" s="4">
        <f t="shared" si="2"/>
        <v>63.75</v>
      </c>
      <c r="E9" s="5">
        <f t="shared" si="3"/>
        <v>21.25</v>
      </c>
      <c r="F9" s="4">
        <f t="shared" si="4"/>
        <v>85</v>
      </c>
      <c r="H9" s="15"/>
      <c r="I9" s="4"/>
      <c r="J9" s="5"/>
      <c r="K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B14" sqref="B14"/>
    </sheetView>
  </sheetViews>
  <sheetFormatPr defaultRowHeight="15"/>
  <cols>
    <col min="1" max="1" width="26.7109375" style="1" bestFit="1" customWidth="1"/>
    <col min="2" max="2" width="12" style="1" bestFit="1" customWidth="1"/>
    <col min="3" max="3" width="11.7109375" style="1" bestFit="1" customWidth="1"/>
    <col min="4" max="4" width="9.42578125" style="1" bestFit="1" customWidth="1"/>
    <col min="5" max="5" width="9.7109375" style="1" bestFit="1" customWidth="1"/>
    <col min="6" max="7" width="9.140625" style="1"/>
    <col min="8" max="8" width="12.28515625" style="1" bestFit="1" customWidth="1"/>
    <col min="9" max="9" width="10.85546875" style="1" bestFit="1" customWidth="1"/>
    <col min="10" max="10" width="22" style="1" bestFit="1" customWidth="1"/>
    <col min="11" max="11" width="24.28515625" style="1" bestFit="1" customWidth="1"/>
    <col min="12" max="16384" width="9.140625" style="1"/>
  </cols>
  <sheetData>
    <row r="1" spans="1:11" ht="15.75" thickBot="1">
      <c r="A1" s="1" t="s">
        <v>11</v>
      </c>
    </row>
    <row r="2" spans="1:11">
      <c r="A2" s="6" t="s">
        <v>2</v>
      </c>
      <c r="B2" s="8">
        <v>500</v>
      </c>
      <c r="C2" s="8" t="s">
        <v>0</v>
      </c>
      <c r="D2" s="8"/>
      <c r="E2" s="8"/>
      <c r="F2" s="9"/>
    </row>
    <row r="3" spans="1:11">
      <c r="A3" s="7" t="s">
        <v>3</v>
      </c>
      <c r="B3" s="10">
        <v>9.5</v>
      </c>
      <c r="C3" s="10" t="s">
        <v>0</v>
      </c>
      <c r="D3" s="10"/>
      <c r="E3" s="10"/>
      <c r="F3" s="11"/>
    </row>
    <row r="4" spans="1:11" ht="15.75" thickBot="1">
      <c r="A4" s="7" t="s">
        <v>4</v>
      </c>
      <c r="B4" s="10">
        <f>1/B2</f>
        <v>2E-3</v>
      </c>
      <c r="C4" s="10" t="s">
        <v>5</v>
      </c>
      <c r="D4" s="10"/>
      <c r="E4" s="10"/>
      <c r="F4" s="11"/>
    </row>
    <row r="5" spans="1:11" ht="15.75" thickBot="1">
      <c r="A5" s="12" t="s">
        <v>1</v>
      </c>
      <c r="B5" s="12" t="s">
        <v>6</v>
      </c>
      <c r="C5" s="13" t="s">
        <v>7</v>
      </c>
      <c r="D5" s="12" t="s">
        <v>8</v>
      </c>
      <c r="E5" s="13" t="s">
        <v>9</v>
      </c>
      <c r="F5" s="12" t="s">
        <v>10</v>
      </c>
      <c r="H5" s="19" t="s">
        <v>12</v>
      </c>
      <c r="I5" s="20" t="s">
        <v>14</v>
      </c>
      <c r="J5" s="21" t="s">
        <v>13</v>
      </c>
      <c r="K5" s="20" t="s">
        <v>15</v>
      </c>
    </row>
    <row r="6" spans="1:11">
      <c r="A6" s="2">
        <v>25</v>
      </c>
      <c r="B6" s="2">
        <f>($B$2*$A6/100)-$B$3</f>
        <v>115.5</v>
      </c>
      <c r="C6" s="3">
        <f>($B$2*(100-$A6)/100)-$B$3</f>
        <v>365.5</v>
      </c>
      <c r="D6" s="2">
        <f>B6+$B$3</f>
        <v>125</v>
      </c>
      <c r="E6" s="3">
        <f>C6+$B$3</f>
        <v>375</v>
      </c>
      <c r="F6" s="2">
        <f>E6+D6</f>
        <v>500</v>
      </c>
      <c r="H6" s="17">
        <v>5000000</v>
      </c>
      <c r="I6" s="18">
        <f>1/H6</f>
        <v>1.9999999999999999E-7</v>
      </c>
      <c r="J6" s="22">
        <f>48*I6</f>
        <v>9.5999999999999996E-6</v>
      </c>
      <c r="K6" s="16">
        <f>(10*B2)/60</f>
        <v>83.333333333333329</v>
      </c>
    </row>
    <row r="7" spans="1:11">
      <c r="A7" s="2">
        <v>33</v>
      </c>
      <c r="B7" s="2">
        <f t="shared" ref="B7:B9" si="0">($B$2*$A7/100)-$B$3</f>
        <v>155.5</v>
      </c>
      <c r="C7" s="3">
        <f t="shared" ref="C7:C9" si="1">($B$2*(100-$A7)/100)-$B$3</f>
        <v>325.5</v>
      </c>
      <c r="D7" s="2">
        <f t="shared" ref="D7:E9" si="2">B7+$B$3</f>
        <v>165</v>
      </c>
      <c r="E7" s="3">
        <f t="shared" si="2"/>
        <v>335</v>
      </c>
      <c r="F7" s="2">
        <f t="shared" ref="F7:F9" si="3">E7+D7</f>
        <v>500</v>
      </c>
      <c r="H7" s="14"/>
      <c r="I7" s="2"/>
      <c r="J7" s="3"/>
      <c r="K7" s="2"/>
    </row>
    <row r="8" spans="1:11">
      <c r="A8" s="2">
        <v>50</v>
      </c>
      <c r="B8" s="2">
        <f t="shared" si="0"/>
        <v>240.5</v>
      </c>
      <c r="C8" s="3">
        <f t="shared" si="1"/>
        <v>240.5</v>
      </c>
      <c r="D8" s="2">
        <f t="shared" si="2"/>
        <v>250</v>
      </c>
      <c r="E8" s="3">
        <f t="shared" si="2"/>
        <v>250</v>
      </c>
      <c r="F8" s="2">
        <f t="shared" si="3"/>
        <v>500</v>
      </c>
      <c r="H8" s="14"/>
      <c r="I8" s="2"/>
      <c r="J8" s="3"/>
      <c r="K8" s="2"/>
    </row>
    <row r="9" spans="1:11" ht="15.75" thickBot="1">
      <c r="A9" s="4">
        <v>75</v>
      </c>
      <c r="B9" s="4">
        <f t="shared" si="0"/>
        <v>365.5</v>
      </c>
      <c r="C9" s="5">
        <f t="shared" si="1"/>
        <v>115.5</v>
      </c>
      <c r="D9" s="4">
        <f t="shared" si="2"/>
        <v>375</v>
      </c>
      <c r="E9" s="5">
        <f t="shared" si="2"/>
        <v>125</v>
      </c>
      <c r="F9" s="4">
        <f t="shared" si="3"/>
        <v>500</v>
      </c>
      <c r="H9" s="15"/>
      <c r="I9" s="4"/>
      <c r="J9" s="5"/>
      <c r="K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15" sqref="D15"/>
    </sheetView>
  </sheetViews>
  <sheetFormatPr defaultRowHeight="15"/>
  <cols>
    <col min="1" max="1" width="26.7109375" style="1" bestFit="1" customWidth="1"/>
    <col min="2" max="2" width="12" style="1" bestFit="1" customWidth="1"/>
    <col min="3" max="3" width="11.7109375" style="1" bestFit="1" customWidth="1"/>
    <col min="4" max="4" width="9.42578125" style="1" bestFit="1" customWidth="1"/>
    <col min="5" max="5" width="9.7109375" style="1" bestFit="1" customWidth="1"/>
    <col min="6" max="7" width="9.140625" style="1"/>
    <col min="8" max="8" width="12.28515625" style="1" bestFit="1" customWidth="1"/>
    <col min="9" max="9" width="10.85546875" style="1" bestFit="1" customWidth="1"/>
    <col min="10" max="10" width="22" style="1" bestFit="1" customWidth="1"/>
    <col min="11" max="11" width="24.28515625" style="1" bestFit="1" customWidth="1"/>
    <col min="12" max="16384" width="9.140625" style="1"/>
  </cols>
  <sheetData>
    <row r="1" spans="1:11" ht="15.75" thickBot="1">
      <c r="A1" s="1" t="s">
        <v>11</v>
      </c>
    </row>
    <row r="2" spans="1:11">
      <c r="A2" s="6" t="s">
        <v>2</v>
      </c>
      <c r="B2" s="8">
        <v>1000</v>
      </c>
      <c r="C2" s="8" t="s">
        <v>0</v>
      </c>
      <c r="D2" s="8"/>
      <c r="E2" s="8"/>
      <c r="F2" s="9"/>
    </row>
    <row r="3" spans="1:11">
      <c r="A3" s="7" t="s">
        <v>3</v>
      </c>
      <c r="B3" s="10">
        <v>9.5</v>
      </c>
      <c r="C3" s="10" t="s">
        <v>0</v>
      </c>
      <c r="D3" s="10"/>
      <c r="E3" s="10"/>
      <c r="F3" s="11"/>
    </row>
    <row r="4" spans="1:11" ht="15.75" thickBot="1">
      <c r="A4" s="7" t="s">
        <v>4</v>
      </c>
      <c r="B4" s="10">
        <f>1/B2</f>
        <v>1E-3</v>
      </c>
      <c r="C4" s="10" t="s">
        <v>5</v>
      </c>
      <c r="D4" s="10"/>
      <c r="E4" s="10"/>
      <c r="F4" s="11"/>
    </row>
    <row r="5" spans="1:11" ht="15.75" thickBot="1">
      <c r="A5" s="12" t="s">
        <v>1</v>
      </c>
      <c r="B5" s="12" t="s">
        <v>6</v>
      </c>
      <c r="C5" s="13" t="s">
        <v>7</v>
      </c>
      <c r="D5" s="12" t="s">
        <v>8</v>
      </c>
      <c r="E5" s="13" t="s">
        <v>9</v>
      </c>
      <c r="F5" s="12" t="s">
        <v>10</v>
      </c>
      <c r="H5" s="19" t="s">
        <v>12</v>
      </c>
      <c r="I5" s="20" t="s">
        <v>14</v>
      </c>
      <c r="J5" s="21" t="s">
        <v>13</v>
      </c>
      <c r="K5" s="20" t="s">
        <v>15</v>
      </c>
    </row>
    <row r="6" spans="1:11">
      <c r="A6" s="2">
        <v>25</v>
      </c>
      <c r="B6" s="2">
        <f>($B$2*$A6/100)-$B$3</f>
        <v>240.5</v>
      </c>
      <c r="C6" s="3">
        <f>($B$2*(100-$A6)/100)-$B$3</f>
        <v>740.5</v>
      </c>
      <c r="D6" s="2">
        <f>B6+$B$3</f>
        <v>250</v>
      </c>
      <c r="E6" s="3">
        <f>C6+$B$3</f>
        <v>750</v>
      </c>
      <c r="F6" s="2">
        <f>E6+D6</f>
        <v>1000</v>
      </c>
      <c r="H6" s="17">
        <v>5000000</v>
      </c>
      <c r="I6" s="18">
        <f>1/H6</f>
        <v>1.9999999999999999E-7</v>
      </c>
      <c r="J6" s="22">
        <f>48*I6</f>
        <v>9.5999999999999996E-6</v>
      </c>
      <c r="K6" s="16">
        <f>(10*B2)/60</f>
        <v>166.66666666666666</v>
      </c>
    </row>
    <row r="7" spans="1:11">
      <c r="A7" s="2">
        <v>33</v>
      </c>
      <c r="B7" s="2">
        <f t="shared" ref="B7:B9" si="0">($B$2*$A7/100)-$B$3</f>
        <v>320.5</v>
      </c>
      <c r="C7" s="3">
        <f t="shared" ref="C7:C9" si="1">($B$2*(100-$A7)/100)-$B$3</f>
        <v>660.5</v>
      </c>
      <c r="D7" s="2">
        <f t="shared" ref="D7:E9" si="2">B7+$B$3</f>
        <v>330</v>
      </c>
      <c r="E7" s="3">
        <f t="shared" si="2"/>
        <v>670</v>
      </c>
      <c r="F7" s="2">
        <f t="shared" ref="F7:F9" si="3">E7+D7</f>
        <v>1000</v>
      </c>
      <c r="H7" s="14"/>
      <c r="I7" s="2"/>
      <c r="J7" s="3"/>
      <c r="K7" s="2"/>
    </row>
    <row r="8" spans="1:11">
      <c r="A8" s="2">
        <v>50</v>
      </c>
      <c r="B8" s="2">
        <f t="shared" si="0"/>
        <v>490.5</v>
      </c>
      <c r="C8" s="3">
        <f t="shared" si="1"/>
        <v>490.5</v>
      </c>
      <c r="D8" s="2">
        <f t="shared" si="2"/>
        <v>500</v>
      </c>
      <c r="E8" s="3">
        <f t="shared" si="2"/>
        <v>500</v>
      </c>
      <c r="F8" s="2">
        <f t="shared" si="3"/>
        <v>1000</v>
      </c>
      <c r="H8" s="14"/>
      <c r="I8" s="2"/>
      <c r="J8" s="3"/>
      <c r="K8" s="2"/>
    </row>
    <row r="9" spans="1:11" ht="15.75" thickBot="1">
      <c r="A9" s="4">
        <v>75</v>
      </c>
      <c r="B9" s="4">
        <f t="shared" si="0"/>
        <v>740.5</v>
      </c>
      <c r="C9" s="5">
        <f t="shared" si="1"/>
        <v>240.5</v>
      </c>
      <c r="D9" s="4">
        <f t="shared" si="2"/>
        <v>750</v>
      </c>
      <c r="E9" s="5">
        <f t="shared" si="2"/>
        <v>250</v>
      </c>
      <c r="F9" s="4">
        <f t="shared" si="3"/>
        <v>1000</v>
      </c>
      <c r="H9" s="15"/>
      <c r="I9" s="4"/>
      <c r="J9" s="5"/>
      <c r="K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H21" sqref="H21"/>
    </sheetView>
  </sheetViews>
  <sheetFormatPr defaultRowHeight="15"/>
  <cols>
    <col min="1" max="1" width="26.7109375" style="1" bestFit="1" customWidth="1"/>
    <col min="2" max="2" width="12" style="1" bestFit="1" customWidth="1"/>
    <col min="3" max="3" width="11.7109375" style="1" bestFit="1" customWidth="1"/>
    <col min="4" max="4" width="9.42578125" style="1" bestFit="1" customWidth="1"/>
    <col min="5" max="5" width="9.7109375" style="1" bestFit="1" customWidth="1"/>
    <col min="6" max="7" width="9.140625" style="1"/>
    <col min="8" max="8" width="12.28515625" style="1" bestFit="1" customWidth="1"/>
    <col min="9" max="9" width="10.85546875" style="1" bestFit="1" customWidth="1"/>
    <col min="10" max="10" width="22" style="1" bestFit="1" customWidth="1"/>
    <col min="11" max="11" width="24.28515625" style="1" bestFit="1" customWidth="1"/>
    <col min="12" max="16384" width="9.140625" style="1"/>
  </cols>
  <sheetData>
    <row r="1" spans="1:11" ht="15.75" thickBot="1">
      <c r="A1" s="1" t="s">
        <v>11</v>
      </c>
    </row>
    <row r="2" spans="1:11">
      <c r="A2" s="6" t="s">
        <v>2</v>
      </c>
      <c r="B2" s="8">
        <v>845</v>
      </c>
      <c r="C2" s="8" t="s">
        <v>0</v>
      </c>
      <c r="D2" s="8"/>
      <c r="E2" s="8"/>
      <c r="F2" s="9"/>
    </row>
    <row r="3" spans="1:11">
      <c r="A3" s="7" t="s">
        <v>3</v>
      </c>
      <c r="B3" s="10">
        <v>9.5</v>
      </c>
      <c r="C3" s="10" t="s">
        <v>0</v>
      </c>
      <c r="D3" s="10"/>
      <c r="E3" s="10"/>
      <c r="F3" s="11"/>
    </row>
    <row r="4" spans="1:11" ht="15.75" thickBot="1">
      <c r="A4" s="7" t="s">
        <v>4</v>
      </c>
      <c r="B4" s="10">
        <f>1/B2</f>
        <v>1.1834319526627219E-3</v>
      </c>
      <c r="C4" s="10" t="s">
        <v>5</v>
      </c>
      <c r="D4" s="10"/>
      <c r="E4" s="10"/>
      <c r="F4" s="11"/>
    </row>
    <row r="5" spans="1:11" ht="15.75" thickBot="1">
      <c r="A5" s="12" t="s">
        <v>1</v>
      </c>
      <c r="B5" s="12" t="s">
        <v>6</v>
      </c>
      <c r="C5" s="13" t="s">
        <v>7</v>
      </c>
      <c r="D5" s="12" t="s">
        <v>8</v>
      </c>
      <c r="E5" s="13" t="s">
        <v>9</v>
      </c>
      <c r="F5" s="12" t="s">
        <v>10</v>
      </c>
      <c r="H5" s="19" t="s">
        <v>12</v>
      </c>
      <c r="I5" s="20" t="s">
        <v>14</v>
      </c>
      <c r="J5" s="21" t="s">
        <v>13</v>
      </c>
      <c r="K5" s="20" t="s">
        <v>15</v>
      </c>
    </row>
    <row r="6" spans="1:11">
      <c r="A6" s="2">
        <v>25</v>
      </c>
      <c r="B6" s="2">
        <f>($B$2*$A6/100)-$B$3</f>
        <v>201.75</v>
      </c>
      <c r="C6" s="3">
        <f>($B$2*(100-$A6)/100)-$B$3</f>
        <v>624.25</v>
      </c>
      <c r="D6" s="2">
        <f>B6+$B$3</f>
        <v>211.25</v>
      </c>
      <c r="E6" s="3">
        <f>C6+$B$3</f>
        <v>633.75</v>
      </c>
      <c r="F6" s="2">
        <f>E6+D6</f>
        <v>845</v>
      </c>
      <c r="H6" s="17">
        <v>5000000</v>
      </c>
      <c r="I6" s="18">
        <f>1/H6</f>
        <v>1.9999999999999999E-7</v>
      </c>
      <c r="J6" s="22">
        <f>48*I6</f>
        <v>9.5999999999999996E-6</v>
      </c>
      <c r="K6" s="16">
        <f>(10*B2)/60</f>
        <v>140.83333333333334</v>
      </c>
    </row>
    <row r="7" spans="1:11">
      <c r="A7" s="2">
        <v>33</v>
      </c>
      <c r="B7" s="2">
        <f t="shared" ref="B7:B9" si="0">($B$2*$A7/100)-$B$3</f>
        <v>269.35000000000002</v>
      </c>
      <c r="C7" s="3">
        <f t="shared" ref="C7:C9" si="1">($B$2*(100-$A7)/100)-$B$3</f>
        <v>556.65</v>
      </c>
      <c r="D7" s="2">
        <f t="shared" ref="D7:E9" si="2">B7+$B$3</f>
        <v>278.85000000000002</v>
      </c>
      <c r="E7" s="3">
        <f t="shared" si="2"/>
        <v>566.15</v>
      </c>
      <c r="F7" s="2">
        <f t="shared" ref="F7:F9" si="3">E7+D7</f>
        <v>845</v>
      </c>
      <c r="H7" s="14"/>
      <c r="I7" s="2"/>
      <c r="J7" s="3"/>
      <c r="K7" s="2"/>
    </row>
    <row r="8" spans="1:11">
      <c r="A8" s="2">
        <v>50</v>
      </c>
      <c r="B8" s="2">
        <f t="shared" si="0"/>
        <v>413</v>
      </c>
      <c r="C8" s="3">
        <f t="shared" si="1"/>
        <v>413</v>
      </c>
      <c r="D8" s="2">
        <f t="shared" si="2"/>
        <v>422.5</v>
      </c>
      <c r="E8" s="3">
        <f t="shared" si="2"/>
        <v>422.5</v>
      </c>
      <c r="F8" s="2">
        <f t="shared" si="3"/>
        <v>845</v>
      </c>
      <c r="H8" s="14"/>
      <c r="I8" s="2"/>
      <c r="J8" s="3"/>
      <c r="K8" s="2"/>
    </row>
    <row r="9" spans="1:11" ht="15.75" thickBot="1">
      <c r="A9" s="4">
        <v>75</v>
      </c>
      <c r="B9" s="4">
        <f t="shared" si="0"/>
        <v>624.25</v>
      </c>
      <c r="C9" s="5">
        <f t="shared" si="1"/>
        <v>201.75</v>
      </c>
      <c r="D9" s="4">
        <f t="shared" si="2"/>
        <v>633.75</v>
      </c>
      <c r="E9" s="5">
        <f t="shared" si="2"/>
        <v>211.25</v>
      </c>
      <c r="F9" s="4">
        <f t="shared" si="3"/>
        <v>845</v>
      </c>
      <c r="H9" s="15"/>
      <c r="I9" s="4"/>
      <c r="J9" s="5"/>
      <c r="K9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D13" sqref="D13"/>
    </sheetView>
  </sheetViews>
  <sheetFormatPr defaultRowHeight="15"/>
  <cols>
    <col min="1" max="1" width="26.7109375" style="1" bestFit="1" customWidth="1"/>
    <col min="2" max="2" width="12" style="1" bestFit="1" customWidth="1"/>
    <col min="3" max="3" width="11.7109375" style="1" bestFit="1" customWidth="1"/>
    <col min="4" max="4" width="9.42578125" style="1" bestFit="1" customWidth="1"/>
    <col min="5" max="5" width="9.7109375" style="1" bestFit="1" customWidth="1"/>
    <col min="6" max="7" width="9.140625" style="1"/>
    <col min="8" max="8" width="12.28515625" style="1" bestFit="1" customWidth="1"/>
    <col min="9" max="9" width="10.85546875" style="1" bestFit="1" customWidth="1"/>
    <col min="10" max="10" width="22" style="1" bestFit="1" customWidth="1"/>
    <col min="11" max="11" width="24.28515625" style="1" bestFit="1" customWidth="1"/>
    <col min="12" max="16384" width="9.140625" style="1"/>
  </cols>
  <sheetData>
    <row r="1" spans="1:11" ht="15.75" thickBot="1">
      <c r="A1" s="1" t="s">
        <v>11</v>
      </c>
    </row>
    <row r="2" spans="1:11">
      <c r="A2" s="6" t="s">
        <v>2</v>
      </c>
      <c r="B2" s="8">
        <v>8400</v>
      </c>
      <c r="C2" s="8" t="s">
        <v>0</v>
      </c>
      <c r="D2" s="8"/>
      <c r="E2" s="8"/>
      <c r="F2" s="9"/>
    </row>
    <row r="3" spans="1:11">
      <c r="A3" s="7" t="s">
        <v>3</v>
      </c>
      <c r="B3" s="10">
        <v>9.5</v>
      </c>
      <c r="C3" s="10" t="s">
        <v>0</v>
      </c>
      <c r="D3" s="10"/>
      <c r="E3" s="10"/>
      <c r="F3" s="11"/>
    </row>
    <row r="4" spans="1:11" ht="15.75" thickBot="1">
      <c r="A4" s="7" t="s">
        <v>4</v>
      </c>
      <c r="B4" s="10">
        <f>1/B2</f>
        <v>1.1904761904761905E-4</v>
      </c>
      <c r="C4" s="10" t="s">
        <v>5</v>
      </c>
      <c r="D4" s="10"/>
      <c r="E4" s="10"/>
      <c r="F4" s="11"/>
    </row>
    <row r="5" spans="1:11" ht="15.75" thickBot="1">
      <c r="A5" s="12" t="s">
        <v>1</v>
      </c>
      <c r="B5" s="12" t="s">
        <v>6</v>
      </c>
      <c r="C5" s="13" t="s">
        <v>7</v>
      </c>
      <c r="D5" s="12" t="s">
        <v>8</v>
      </c>
      <c r="E5" s="13" t="s">
        <v>9</v>
      </c>
      <c r="F5" s="12" t="s">
        <v>10</v>
      </c>
      <c r="H5" s="19" t="s">
        <v>12</v>
      </c>
      <c r="I5" s="20" t="s">
        <v>14</v>
      </c>
      <c r="J5" s="21" t="s">
        <v>13</v>
      </c>
      <c r="K5" s="20" t="s">
        <v>15</v>
      </c>
    </row>
    <row r="6" spans="1:11">
      <c r="A6" s="2">
        <v>25</v>
      </c>
      <c r="B6" s="2">
        <f>($B$2*$A6/100)-$B$3</f>
        <v>2090.5</v>
      </c>
      <c r="C6" s="3">
        <f>($B$2*(100-$A6)/100)-$B$3</f>
        <v>6290.5</v>
      </c>
      <c r="D6" s="2">
        <f>B6+$B$3</f>
        <v>2100</v>
      </c>
      <c r="E6" s="3">
        <f>C6+$B$3</f>
        <v>6300</v>
      </c>
      <c r="F6" s="2">
        <f>E6+D6</f>
        <v>8400</v>
      </c>
      <c r="H6" s="17">
        <v>5000000</v>
      </c>
      <c r="I6" s="18">
        <f>1/H6</f>
        <v>1.9999999999999999E-7</v>
      </c>
      <c r="J6" s="22">
        <f>48*I6</f>
        <v>9.5999999999999996E-6</v>
      </c>
      <c r="K6" s="16">
        <f>(10*B2)/60</f>
        <v>1400</v>
      </c>
    </row>
    <row r="7" spans="1:11">
      <c r="A7" s="2">
        <v>33</v>
      </c>
      <c r="B7" s="2">
        <f t="shared" ref="B7:B9" si="0">($B$2*$A7/100)-$B$3</f>
        <v>2762.5</v>
      </c>
      <c r="C7" s="3">
        <f t="shared" ref="C7:C9" si="1">($B$2*(100-$A7)/100)-$B$3</f>
        <v>5618.5</v>
      </c>
      <c r="D7" s="2">
        <f t="shared" ref="D7:E9" si="2">B7+$B$3</f>
        <v>2772</v>
      </c>
      <c r="E7" s="3">
        <f t="shared" si="2"/>
        <v>5628</v>
      </c>
      <c r="F7" s="2">
        <f t="shared" ref="F7:F9" si="3">E7+D7</f>
        <v>8400</v>
      </c>
      <c r="H7" s="14"/>
      <c r="I7" s="2"/>
      <c r="J7" s="3"/>
      <c r="K7" s="2"/>
    </row>
    <row r="8" spans="1:11">
      <c r="A8" s="2">
        <v>50</v>
      </c>
      <c r="B8" s="2">
        <f t="shared" si="0"/>
        <v>4190.5</v>
      </c>
      <c r="C8" s="3">
        <f t="shared" si="1"/>
        <v>4190.5</v>
      </c>
      <c r="D8" s="2">
        <f t="shared" si="2"/>
        <v>4200</v>
      </c>
      <c r="E8" s="3">
        <f t="shared" si="2"/>
        <v>4200</v>
      </c>
      <c r="F8" s="2">
        <f t="shared" si="3"/>
        <v>8400</v>
      </c>
      <c r="H8" s="14"/>
      <c r="I8" s="2"/>
      <c r="J8" s="3"/>
      <c r="K8" s="2"/>
    </row>
    <row r="9" spans="1:11" ht="15.75" thickBot="1">
      <c r="A9" s="4">
        <v>75</v>
      </c>
      <c r="B9" s="4">
        <f t="shared" si="0"/>
        <v>6290.5</v>
      </c>
      <c r="C9" s="5">
        <f t="shared" si="1"/>
        <v>2090.5</v>
      </c>
      <c r="D9" s="4">
        <f t="shared" si="2"/>
        <v>6300</v>
      </c>
      <c r="E9" s="5">
        <f t="shared" si="2"/>
        <v>2100</v>
      </c>
      <c r="F9" s="4">
        <f t="shared" si="3"/>
        <v>8400</v>
      </c>
      <c r="H9" s="15"/>
      <c r="I9" s="4"/>
      <c r="J9" s="5"/>
      <c r="K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12KHz</vt:lpstr>
      <vt:lpstr>2KHz</vt:lpstr>
      <vt:lpstr>1KHz</vt:lpstr>
      <vt:lpstr>1.2KHz</vt:lpstr>
      <vt:lpstr>120Hz</vt:lpstr>
    </vt:vector>
  </TitlesOfParts>
  <Company>Wispry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</dc:creator>
  <cp:lastModifiedBy>Andy Tran</cp:lastModifiedBy>
  <cp:lastPrinted>2016-01-09T01:23:33Z</cp:lastPrinted>
  <dcterms:created xsi:type="dcterms:W3CDTF">2015-12-07T23:07:21Z</dcterms:created>
  <dcterms:modified xsi:type="dcterms:W3CDTF">2016-01-15T19:27:40Z</dcterms:modified>
</cp:coreProperties>
</file>