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5"/>
    <sheet state="visible" name="Summary" sheetId="2" r:id="rId6"/>
    <sheet state="visible" name="Bugs" sheetId="3" r:id="rId7"/>
  </sheets>
  <definedNames>
    <definedName hidden="1" localSheetId="0" name="_xlnm._FilterDatabase">'Test Cases'!$A$1:$M$73</definedName>
    <definedName hidden="1" localSheetId="2" name="_xlnm._FilterDatabase">Bugs!$A$1:$H$31</definedName>
  </definedNames>
  <calcPr/>
</workbook>
</file>

<file path=xl/sharedStrings.xml><?xml version="1.0" encoding="utf-8"?>
<sst xmlns="http://schemas.openxmlformats.org/spreadsheetml/2006/main" count="768" uniqueCount="492">
  <si>
    <t>Create Event Form – Device / Integration Test Summary</t>
  </si>
  <si>
    <t>Fill the yellow cells. All counts update from the Status column on the Test Cases tab.</t>
  </si>
  <si>
    <t>Test run details</t>
  </si>
  <si>
    <t>ID</t>
  </si>
  <si>
    <t>Area</t>
  </si>
  <si>
    <t>Scenario</t>
  </si>
  <si>
    <t>Preconditions</t>
  </si>
  <si>
    <t>Steps</t>
  </si>
  <si>
    <t>Bugs</t>
  </si>
  <si>
    <t>Expected result</t>
  </si>
  <si>
    <t>Spec reference</t>
  </si>
  <si>
    <t>Count</t>
  </si>
  <si>
    <t>Priority</t>
  </si>
  <si>
    <t>Tester name</t>
  </si>
  <si>
    <t>Actual result</t>
  </si>
  <si>
    <t>Status</t>
  </si>
  <si>
    <t>Device/OS</t>
  </si>
  <si>
    <t>Tested on</t>
  </si>
  <si>
    <t>Open</t>
  </si>
  <si>
    <t>Notes / bug link</t>
  </si>
  <si>
    <t>Bug ID</t>
  </si>
  <si>
    <t>SET-01</t>
  </si>
  <si>
    <t>Setup</t>
  </si>
  <si>
    <t>Fresh clone and dependency install</t>
  </si>
  <si>
    <t>Node.js 22.18+ (22.x) and npm installed; network access.</t>
  </si>
  <si>
    <t>Linked test ID</t>
  </si>
  <si>
    <t>1. git clone the repo into a new folder
2. cd into it
3. Run: npm ci</t>
  </si>
  <si>
    <t>npm ci completes without errors; node_modules created from package-lock.json.</t>
  </si>
  <si>
    <t>ALSO EXPECTED: "App runs from README instructions"</t>
  </si>
  <si>
    <t>Title / Description</t>
  </si>
  <si>
    <t>Steps to reproduce</t>
  </si>
  <si>
    <t>Severity</t>
  </si>
  <si>
    <t>Fix commit</t>
  </si>
  <si>
    <t>Date found</t>
  </si>
  <si>
    <t>BUG-01</t>
  </si>
  <si>
    <t>High</t>
  </si>
  <si>
    <t>Device model</t>
  </si>
  <si>
    <t>Pass</t>
  </si>
  <si>
    <t>In progress</t>
  </si>
  <si>
    <t>SET-02</t>
  </si>
  <si>
    <t>Type check and automated test suites pass</t>
  </si>
  <si>
    <t>OS version</t>
  </si>
  <si>
    <t>SET-01 passed.</t>
  </si>
  <si>
    <t>1. npm run typecheck
2. npm run test:validation
3. npm run test:submit</t>
  </si>
  <si>
    <t>Fixed</t>
  </si>
  <si>
    <t>All three commands exit with code 0. test:validation prints FAIL lines for intentionally rejected samples; this is expected.</t>
  </si>
  <si>
    <t>STRETCH: "A few automated tests for validation or privacy switch"</t>
  </si>
  <si>
    <t>Expo Go version</t>
  </si>
  <si>
    <t>Record exit codes in Actual result.</t>
  </si>
  <si>
    <t>Won't fix</t>
  </si>
  <si>
    <t>SET-03</t>
  </si>
  <si>
    <t>Start Expo and open in Expo Go without login</t>
  </si>
  <si>
    <t>SET-01 passed; phone and computer on same network; Expo Go (SDK 58) installed.</t>
  </si>
  <si>
    <t>1. npm start
2. Scan the QR code with Expo Go (iOS: Camera app)
3. Wait for the bundle to load</t>
  </si>
  <si>
    <t>QR code shown in terminal; app loads on the phone without requiring an Expo login; screen shows the heading "Create event".</t>
  </si>
  <si>
    <t>Deliver: "runnable project ... + README (how to run)"</t>
  </si>
  <si>
    <t>Node.js version</t>
  </si>
  <si>
    <t>If network blocks LAN, try: npx expo start --tunnel</t>
  </si>
  <si>
    <t>Commit SHA / tag tested</t>
  </si>
  <si>
    <t>SET-04</t>
  </si>
  <si>
    <t>Test date</t>
  </si>
  <si>
    <t>Optional setup script on a clean machine</t>
  </si>
  <si>
    <t>macOS/Linux/WSL machine; Bash and curl available.</t>
  </si>
  <si>
    <t>1. bash scripts/setup.sh
2. Follow the final instructions printed</t>
  </si>
  <si>
    <t>Script reuses or installs Node 22 via nvm, runs npm ci, typecheck and both test suites, then prints "Setup complete. Start Expo from the repository root with: npm start".</t>
  </si>
  <si>
    <t>Own decision (README: Fresh-device setup)</t>
  </si>
  <si>
    <t>Low</t>
  </si>
  <si>
    <t>Overall</t>
  </si>
  <si>
    <t>Not run</t>
  </si>
  <si>
    <t>IMG-01</t>
  </si>
  <si>
    <t>Image</t>
  </si>
  <si>
    <t>Empty state on first load</t>
  </si>
  <si>
    <t>App open in Expo Go; fresh form (nothing entered).</t>
  </si>
  <si>
    <t>1. Look at the image section at the top of the form</t>
  </si>
  <si>
    <t>Label "Event image"; dashed placeholder with "No image selected" and an "Add image" button; no error shown.</t>
  </si>
  <si>
    <t>1) IMAGE: "No image yet → empty state"</t>
  </si>
  <si>
    <t>IMG-02</t>
  </si>
  <si>
    <t>First-time permission prompt and allow</t>
  </si>
  <si>
    <t>Photo permission for Expo Go not yet decided (reinstall Expo Go or reset permissions).</t>
  </si>
  <si>
    <t>1. Tap "Add image"
2. Allow photo access in the system prompt</t>
  </si>
  <si>
    <t>System photo-permission prompt appears; after allowing, the photo library opens showing images only.</t>
  </si>
  <si>
    <t>1) IMAGE: "Add image"</t>
  </si>
  <si>
    <t>BUG-02</t>
  </si>
  <si>
    <t>In Expo Go the permission belongs to Expo Go, not to this app.</t>
  </si>
  <si>
    <t>IMG-03</t>
  </si>
  <si>
    <t>Pick an image shows preview</t>
  </si>
  <si>
    <t>App open in Expo Go; fresh form (nothing entered). Photo permission granted.</t>
  </si>
  <si>
    <t>1. Tap "Add image"
2. Select a photo</t>
  </si>
  <si>
    <t>Placeholder disappears; selected photo shown as a 16:9 preview with "Change" and "Remove" buttons; no error.</t>
  </si>
  <si>
    <t>1) IMAGE: "User picks/drops an image → preview shown"</t>
  </si>
  <si>
    <t>IMG-04</t>
  </si>
  <si>
    <t>Change replaces the image</t>
  </si>
  <si>
    <t>An image is already selected (IMG-03).</t>
  </si>
  <si>
    <t>1. Tap "Change"
2. Select a different photo</t>
  </si>
  <si>
    <t>Preview updates to the newly selected photo; Change/Remove still visible.</t>
  </si>
  <si>
    <t>BUG-03</t>
  </si>
  <si>
    <t>1) IMAGE: "show preview"</t>
  </si>
  <si>
    <t>Med</t>
  </si>
  <si>
    <t>Fail</t>
  </si>
  <si>
    <t>IMG-05</t>
  </si>
  <si>
    <t>Cancel the picker keeps current state</t>
  </si>
  <si>
    <t>Run twice: once from empty state, once with an image selected.</t>
  </si>
  <si>
    <t>1. Tap "Add image" (or "Change")
2. Close/cancel the picker without selecting</t>
  </si>
  <si>
    <t>Form returns unchanged: empty state stays empty, or previous preview stays; no error message appears.</t>
  </si>
  <si>
    <t>Own decision</t>
  </si>
  <si>
    <t>BUG-04</t>
  </si>
  <si>
    <t>IMG-06</t>
  </si>
  <si>
    <t>Remove returns to empty state</t>
  </si>
  <si>
    <t>Blocked</t>
  </si>
  <si>
    <t>An image is selected.</t>
  </si>
  <si>
    <t>1. Tap "Remove"</t>
  </si>
  <si>
    <t>Preview removed; "No image selected" placeholder with "Add image" returns; error "Please add an image" appears immediately (image validates on every change).</t>
  </si>
  <si>
    <t>1) IMAGE: "User removes image → back to empty state"</t>
  </si>
  <si>
    <t>BUG-05</t>
  </si>
  <si>
    <t>IMG-07</t>
  </si>
  <si>
    <t>Permission denied shows clear error</t>
  </si>
  <si>
    <t>Photo permission not yet decided, or can still be asked.</t>
  </si>
  <si>
    <t>1. Tap "Add image"
2. Deny / Don't Allow in the system prompt</t>
  </si>
  <si>
    <t>Error "Allow photo access to add an image" shown; picker does not open; no "Open Settings" button while the system can still ask.</t>
  </si>
  <si>
    <t>1) IMAGE: "Picker/permission fails → clear error message"</t>
  </si>
  <si>
    <t>BUG-06</t>
  </si>
  <si>
    <t>N/A</t>
  </si>
  <si>
    <t>Android may show Open Settings after the second denial (OS no longer asks).</t>
  </si>
  <si>
    <t>IMG-08</t>
  </si>
  <si>
    <t>Permanently denied shows Open Settings</t>
  </si>
  <si>
    <t>Photo access for Expo Go denied in system settings (cannot ask again).</t>
  </si>
  <si>
    <t>1. Tap "Add image"
2. Tap "Open Settings"
3. Grant photo access, return to Expo Go
4. Tap "Add image" again</t>
  </si>
  <si>
    <t>Step 1: "Allow photo access to add an image" plus an "Open Settings" button. Step 2: device settings open. Step 4: picker opens; error and button disappear.</t>
  </si>
  <si>
    <t>BUG-07</t>
  </si>
  <si>
    <t>IMG-09</t>
  </si>
  <si>
    <t>Total test cases</t>
  </si>
  <si>
    <t>BUG-08</t>
  </si>
  <si>
    <t>Submit without image is blocked</t>
  </si>
  <si>
    <t>No image; Title, Short and Long description valid. Privacy Public.</t>
  </si>
  <si>
    <t>1. Tap Submit</t>
  </si>
  <si>
    <t>No success; "Please add an image" shown under the image section; summary "Please fix 1 field".</t>
  </si>
  <si>
    <t>1) IMAGE: "submit not allowed"; Validation: Required</t>
  </si>
  <si>
    <t>BUG-09</t>
  </si>
  <si>
    <t>TTL-01</t>
  </si>
  <si>
    <t>Title</t>
  </si>
  <si>
    <t>No premature error; helper and counter</t>
  </si>
  <si>
    <t>1. Tap into Title, type "a" (do not leave the field)</t>
  </si>
  <si>
    <t>No error while typing before first blur; helper "3–80 characters." below field; counter shows 1/80.</t>
  </si>
  <si>
    <t>BUG-10</t>
  </si>
  <si>
    <t>Own decision (README: validation on first blur, then change)</t>
  </si>
  <si>
    <t>Executed (Pass + Fail + Blocked)</t>
  </si>
  <si>
    <t>TTL-02</t>
  </si>
  <si>
    <t>Empty or spaces-only title is invalid</t>
  </si>
  <si>
    <t>BUG-11</t>
  </si>
  <si>
    <t>1. Tap Title, leave empty, tap elsewhere
2. Type 3 spaces, tap elsewhere</t>
  </si>
  <si>
    <t>Both cases: "Title must be at least 3 characters" with red field border.</t>
  </si>
  <si>
    <t>2) TITLE: "Empty title → invalid", "Spaces only → invalid"</t>
  </si>
  <si>
    <t>TTL-03</t>
  </si>
  <si>
    <t>BUG-12</t>
  </si>
  <si>
    <t>Below minimum, then live correction</t>
  </si>
  <si>
    <t>1. Type "ab", tap elsewhere
2. Tap back in and type "c"</t>
  </si>
  <si>
    <t>Step 1: "Title must be at least 3 characters". Step 2: error clears immediately while typing (re-validates on change).</t>
  </si>
  <si>
    <t>2) TITLE: "Min length ... (example: min 3)"; "Show error ... on input"</t>
  </si>
  <si>
    <t>BUG-13</t>
  </si>
  <si>
    <t>TTL-04</t>
  </si>
  <si>
    <t>Pass rate (of executed)</t>
  </si>
  <si>
    <t>Leading/trailing spaces are trimmed</t>
  </si>
  <si>
    <t>1. Type "  ab  " (2 spaces each side), tap elsewhere
2. Change to "  Picnic  " and complete a valid submit</t>
  </si>
  <si>
    <t>Step 1: invalid ("Title must be at least 3 characters"); counter shows 6/80 (counts raw text). Step 2: logged payload title is "Picnic" (trimmed).</t>
  </si>
  <si>
    <t>2) TITLE: "Trim before validate/submit"</t>
  </si>
  <si>
    <t>BUG-14</t>
  </si>
  <si>
    <t>TTL-05</t>
  </si>
  <si>
    <t>Maximum length 80</t>
  </si>
  <si>
    <t>1. Type or paste exactly 80 characters
2. Try to type an 81st character
3. Paste a 100-character text into an empty Title</t>
  </si>
  <si>
    <t>80 characters accepted with no error, counter 80/80; extra characters cannot be entered; paste is cut to 80.</t>
  </si>
  <si>
    <t>BUG-15</t>
  </si>
  <si>
    <t>2) TITLE: "Very long title → handle with a max length"</t>
  </si>
  <si>
    <t>verify: paste truncation behaviour per platform.</t>
  </si>
  <si>
    <t>SD-01</t>
  </si>
  <si>
    <t>Short description</t>
  </si>
  <si>
    <t>BUG-16</t>
  </si>
  <si>
    <t>Field layout, helper and counter</t>
  </si>
  <si>
    <t>1. Look at the Short description field
2. Type a few characters</t>
  </si>
  <si>
    <t>Multiline input; helper "10–200 characters. English only."; counter updates (e.g. 5/200).</t>
  </si>
  <si>
    <t>3) DESCRIPTION: "Multiline OK for short and long"</t>
  </si>
  <si>
    <t>BUG-17</t>
  </si>
  <si>
    <t>SD-02</t>
  </si>
  <si>
    <t>Empty, spaces-only and below-minimum invalid; 10 valid</t>
  </si>
  <si>
    <t>1. Leave empty, tap elsewhere
2. Type spaces only
3. Type 9 characters ("Join us a")
4. Add 1 character (10 total)
5. Try "  Join us now  " (padded)</t>
  </si>
  <si>
    <t>Steps 1-3: "Short description must be at least 10 characters". Step 4: error clears. Step 5: valid (trimmed length 11); payload value is trimmed.</t>
  </si>
  <si>
    <t>Executed % (of applicable)</t>
  </si>
  <si>
    <t>3) DESCRIPTION: "Empty / Spaces only / Too short → invalid"; "Trim"</t>
  </si>
  <si>
    <t>BUG-18</t>
  </si>
  <si>
    <t>SD-03</t>
  </si>
  <si>
    <t>Line breaks allowed; max 200</t>
  </si>
  <si>
    <t>1. Type two lines separated by Return (each &gt; 5 chars)
2. Paste 250 characters</t>
  </si>
  <si>
    <t>Step 1: valid, no error. Step 2: input stops at 200, counter 200/200, no error.</t>
  </si>
  <si>
    <t>3) DESCRIPTION: "Multiline OK"; Own decision (max 200)</t>
  </si>
  <si>
    <t>BUG-19</t>
  </si>
  <si>
    <t>SD-04</t>
  </si>
  <si>
    <t>Non-English text rejected</t>
  </si>
  <si>
    <t>1. Type "Mời mọi người tham gia"
2. Replace with "Café meetup tonight"
3. Replace with "Picnic time 🎉 for all"</t>
  </si>
  <si>
    <t>Each case: "Short description must be in English" (only printable ASCII and line breaks allowed).</t>
  </si>
  <si>
    <t>3) DESCRIPTION: "Short: only English allowed"</t>
  </si>
  <si>
    <t>BUG-20</t>
  </si>
  <si>
    <t>SD-05</t>
  </si>
  <si>
    <t>iOS smart punctuation (apostrophe/quotes/dash)</t>
  </si>
  <si>
    <t>iOS device with default keyboard (Smart Punctuation on).</t>
  </si>
  <si>
    <t>BUG-21</t>
  </si>
  <si>
    <t>1. Type: Don't miss our "great" picnic -- all welcome</t>
  </si>
  <si>
    <t>Per spec English text should be accepted. Code allows printable ASCII only, so iOS curly ’ “ ” or em dash may trigger "Short description must be in English".</t>
  </si>
  <si>
    <t>verify: likely device-only finding; log in Bugs if rejected.</t>
  </si>
  <si>
    <t>Blank or unknown status (should be 0)</t>
  </si>
  <si>
    <t>BUG-22</t>
  </si>
  <si>
    <t>LD-01</t>
  </si>
  <si>
    <t>BUG-23</t>
  </si>
  <si>
    <t>BUG-24</t>
  </si>
  <si>
    <t>Long description</t>
  </si>
  <si>
    <t>Empty, spaces-only and minimum boundary</t>
  </si>
  <si>
    <t>BUG-25</t>
  </si>
  <si>
    <t>1. Leave empty, tap elsewhere
2. Type spaces only
3. Type 19 characters
4. Add 1 character (20)</t>
  </si>
  <si>
    <t>Steps 1-3: "Long description must be at least 20 characters". Step 4: error clears; helper "20–2000 characters."</t>
  </si>
  <si>
    <t>3) DESCRIPTION: "Too short → invalid" (example long min 20)</t>
  </si>
  <si>
    <t>BUG-26</t>
  </si>
  <si>
    <t>LD-02</t>
  </si>
  <si>
    <t>Any language, symbols, numbers, emoji, multiline</t>
  </si>
  <si>
    <t>1. Type multiline text mixing Vietnamese, emoji, numbers and symbols (≥ 20 chars), e.g. "Gặp nhau lúc 10h 🎉 #picnic @park" + Return + more text</t>
  </si>
  <si>
    <t>BUG-27</t>
  </si>
  <si>
    <t>Accepted with no error; text shown exactly as typed.</t>
  </si>
  <si>
    <t>3) DESCRIPTION: "Long: any symbols, any languages, numbers allowed"</t>
  </si>
  <si>
    <t>BUG-28</t>
  </si>
  <si>
    <t>Total</t>
  </si>
  <si>
    <t>BUG-29</t>
  </si>
  <si>
    <t>LD-03</t>
  </si>
  <si>
    <t>Maximum length 2000</t>
  </si>
  <si>
    <t>BUG-30</t>
  </si>
  <si>
    <t>1. Paste a text longer than 2000 characters</t>
  </si>
  <si>
    <t>Input stops at 2000; counter 2000/2000; no error; field scrolls internally.</t>
  </si>
  <si>
    <t>Own decision (max 2000)</t>
  </si>
  <si>
    <t>Pass rate</t>
  </si>
  <si>
    <t>Emoji count as 2 characters in the counter.</t>
  </si>
  <si>
    <t>PRV-01</t>
  </si>
  <si>
    <t>Privacy</t>
  </si>
  <si>
    <t>Starts unselected; no list shown</t>
  </si>
  <si>
    <t>1. Scroll to Privacy</t>
  </si>
  <si>
    <t>"Public" and "Private" both unselected; no helper text; neither Communities nor Invites section visible.</t>
  </si>
  <si>
    <t>4) VISIBILITY: "Choice: public | private"; Own decision (start unselected)</t>
  </si>
  <si>
    <t>PRV-02</t>
  </si>
  <si>
    <t>Submit with no choice fails</t>
  </si>
  <si>
    <t>Image picked; Title, Short and Long description valid.</t>
  </si>
  <si>
    <t>1. Leave Privacy unselected
2. Tap Submit</t>
  </si>
  <si>
    <t>No success; "Choose public or private" under Privacy; summary "Please fix 1 field".</t>
  </si>
  <si>
    <t>4) VISIBILITY: "Privacy not chosen → submit fails; tell user to choose public or private"</t>
  </si>
  <si>
    <t>PRV-03</t>
  </si>
  <si>
    <t>Select Public</t>
  </si>
  <si>
    <t>1. Tap "Public"</t>
  </si>
  <si>
    <t>Public highlighted (blue); helper "Shared with the selected communities."; Communities section shown; no Invites section; any privacy error cleared.</t>
  </si>
  <si>
    <t>4) PUBLIC: "Do not require invites; do not show invite UI as required"</t>
  </si>
  <si>
    <t>Helper wording vs 'None selected: visible to everyone' - check it reads clearly.</t>
  </si>
  <si>
    <t>PRV-04</t>
  </si>
  <si>
    <t>Select Private</t>
  </si>
  <si>
    <t>1. Tap "Private"</t>
  </si>
  <si>
    <t>Private highlighted; helper "Invite only."; Invites section with email input, Add button and Saved emails shown; Communities hidden.</t>
  </si>
  <si>
    <t>4) PRIVATE: "Communities hidden"</t>
  </si>
  <si>
    <t>PRV-05</t>
  </si>
  <si>
    <t>Public → Private: communities stop driving logic</t>
  </si>
  <si>
    <t>Image picked; Title, Short and Long description valid. Public with 2 communities selected.</t>
  </si>
  <si>
    <t>1. Switch to Private
2. Tap Submit (no invites)
3. Add 1 invite, Submit
4. Check Metro log</t>
  </si>
  <si>
    <t>Step 2: fails with "Invite at least 1 person to a private event". Step 3: success. Payload has privacy "private", invites, and no communities key.</t>
  </si>
  <si>
    <t>4) SWITCH: "Public → private: community selection must not keep driving logic"</t>
  </si>
  <si>
    <t>PRV-06</t>
  </si>
  <si>
    <t>Private → Public: invites stop blocking</t>
  </si>
  <si>
    <t>Image picked; Title, Short and Long description valid. Private with 0 invites; Submit tapped so invite error is shown.</t>
  </si>
  <si>
    <t>1. Switch to Public
2. Tap Submit
3. Check Metro log</t>
  </si>
  <si>
    <t>Invite error disappears on switch; submit succeeds; payload has privacy "public", communities, and no invites key.</t>
  </si>
  <si>
    <t>4) SWITCH: "Private → public: invites must not keep blocking public submit"</t>
  </si>
  <si>
    <t>PRV-07</t>
  </si>
  <si>
    <t>No ghost errors; lists preserved across switches</t>
  </si>
  <si>
    <t>1. Private: add 2 invites; type "draft@x" without adding
2. Switch to Public, select 1 community
3. Switch back to Private
4. Switch to Public again</t>
  </si>
  <si>
    <t>Step 3: the 2 invites are still listed; no stale errors; unadded draft text is cleared. Step 4: the community is still selected. Only the active mode's rules apply.</t>
  </si>
  <si>
    <t>4) SWITCH: "After switch, rules of the new mode apply (no ghost/hidden field bugs)"</t>
  </si>
  <si>
    <t>Draft text lost on switch is expected (input is remounted).</t>
  </si>
  <si>
    <t>PUB-01</t>
  </si>
  <si>
    <t>Public</t>
  </si>
  <si>
    <t>Communities section content</t>
  </si>
  <si>
    <t>Privacy = Public.</t>
  </si>
  <si>
    <t>1. Look at the Communities section</t>
  </si>
  <si>
    <t>Label "Communities (optional)"; 5 options: Nature Explorers, Arts and Crafts, Sports Club, Book Lovers, Local Families; status text "None selected: visible to everyone".</t>
  </si>
  <si>
    <t>4) PUBLIC: "Optional communities multi-select from data"; "No communities = visible to everyone"</t>
  </si>
  <si>
    <t>PUB-02</t>
  </si>
  <si>
    <t>Multi-select and deselect</t>
  </si>
  <si>
    <t>1. Tap Nature Explorers and Book Lovers
2. Tap Nature Explorers again</t>
  </si>
  <si>
    <t>Step 1: both highlighted with "Selected" tag; text "2 selected". Step 2: Nature Explorers deselected; "1 selected".</t>
  </si>
  <si>
    <t>4) PUBLIC: "Optional communities multi-select"</t>
  </si>
  <si>
    <t>PUB-03</t>
  </si>
  <si>
    <t>Submit public with no communities</t>
  </si>
  <si>
    <t>Image picked; Title, Short and Long description valid. Privacy = Public, none selected.</t>
  </si>
  <si>
    <t>1. Tap Submit
2. Check Metro log</t>
  </si>
  <si>
    <t>Success; payload privacy "public" and communities [] (empty = visible to everyone); no invites key.</t>
  </si>
  <si>
    <t>4) PUBLIC: "Valid image + title + description + public → submit succeeds"</t>
  </si>
  <si>
    <t>PUB-04</t>
  </si>
  <si>
    <t>Submit public with selected communities</t>
  </si>
  <si>
    <t>Image picked; Title, Short and Long description valid. Public; Sports Club and Local Families selected.</t>
  </si>
  <si>
    <t>Success; payload communities ["sports-club", "local-families"]; no invites key.</t>
  </si>
  <si>
    <t>SUBMIT: "Payload should include ... communities (public)"</t>
  </si>
  <si>
    <r>
      <rPr>
        <rFont val="Calibri"/>
        <color theme="1"/>
        <sz val="11.0"/>
      </rPr>
      <t>Event payload: {</t>
    </r>
    <r>
      <rPr>
        <rFont val="Calibri"/>
        <color rgb="FFFF0000"/>
        <sz val="11.0"/>
      </rPr>
      <t>"communities": ["sports-club", "local-families"],</t>
    </r>
    <r>
      <rPr>
        <rFont val="Calibri"/>
        <color theme="1"/>
        <sz val="11.0"/>
      </rPr>
      <t xml:space="preserve"> "image": {"fileName": "IMG_0005.jpg", "mimeType": "image/jpeg", "uri": "file:///Users/jmacmini/Library/Developer/CoreSimulator/Devices/92D58B13-5897-4C60-BC94-8DD798EEADC2/data/Containers/Data/Application/8DEFE3F1-F4D8-471E-87EC-BD79D74E319C/Library/Caches/ImagePicker/98F82059-94B8-46D1-8C09-3BAA1D891ACF.jpg"}, "longDescription": "22222222222222222222", "privacy": "public", "shortDescription": "1111111111", "title": "123"}</t>
    </r>
  </si>
  <si>
    <t>PUB-05</t>
  </si>
  <si>
    <t>Leftover private state does not block public</t>
  </si>
  <si>
    <t>1. Private: add 1 invite, type "bad@" and tap Add (error shown)
2. Switch to Public
3. Submit</t>
  </si>
  <si>
    <t>Success; no invite errors shown; payload has no invites key.</t>
  </si>
  <si>
    <t>4) VISIBILITY Validation: "Public: ... invites not required"</t>
  </si>
  <si>
    <r>
      <rPr>
        <rFont val="Calibri"/>
        <color theme="1"/>
        <sz val="11.0"/>
      </rPr>
      <t xml:space="preserve"> LOG  Event payload: {</t>
    </r>
    <r>
      <rPr>
        <rFont val="Calibri"/>
        <color rgb="FFFF0000"/>
        <sz val="11.0"/>
      </rPr>
      <t>"communities": []</t>
    </r>
    <r>
      <rPr>
        <rFont val="Calibri"/>
        <color theme="1"/>
        <sz val="11.0"/>
      </rPr>
      <t>, "image": {"fileName": "IMG_0005.jpg", "mimeType": "image/jpeg", "uri": "file:///Users/jmacmini/Library/Developer/CoreSimulator/Devices/92D58B13-5897-4C60-BC94-8DD798EEADC2/data/Containers/Data/Application/8DEFE3F1-F4D8-471E-87EC-BD79D74E319C/Library/Caches/ImagePicker/CD8A790A-B0DD-42DB-933E-E4B7EB4BBE6B.jpg"}, "longDescription": "44444444444444444444", "privacy": "public", "shortDescription": "3333333333", "title": "345"}</t>
    </r>
  </si>
  <si>
    <t>INV-01</t>
  </si>
  <si>
    <t>Private invites</t>
  </si>
  <si>
    <t>Zero invites fails</t>
  </si>
  <si>
    <t>Image picked; Title, Short and Long description valid. Privacy = Private, no invites.</t>
  </si>
  <si>
    <t>No success; "Invite at least 1 person to a private event" under Invites; summary "Please fix 1 field".</t>
  </si>
  <si>
    <t>4) PRIVATE: "Zero invites → submit fails"</t>
  </si>
  <si>
    <t>INV-02</t>
  </si>
  <si>
    <t>Add a valid email (button and keyboard)</t>
  </si>
  <si>
    <t>Privacy = Private.</t>
  </si>
  <si>
    <t>1. Type guest@example.com, tap "Add"
2. Type friend@example.com, press keyboard Done/Return</t>
  </si>
  <si>
    <t>Each email appears in the list with a "Remove" button; input clears after each add; no error.</t>
  </si>
  <si>
    <t>4) PRIVATE: "User adds one or more invite emails"</t>
  </si>
  <si>
    <t>INV-03</t>
  </si>
  <si>
    <t>Add with empty input</t>
  </si>
  <si>
    <t>Privacy = Private; email input empty.</t>
  </si>
  <si>
    <t>1. Tap "Add"</t>
  </si>
  <si>
    <t>Error "Enter a valid email address"; nothing added.</t>
  </si>
  <si>
    <t>4) PRIVATE Validation: "no empty rows"</t>
  </si>
  <si>
    <t>INV-04</t>
  </si>
  <si>
    <t>Invalid email rejected</t>
  </si>
  <si>
    <t>1. Type "foo@" and tap Add
2. Start typing again</t>
  </si>
  <si>
    <t>Step 1: "Skipped: foo@ (invalid email)", red input border, text kept in input, not added. Step 2: error clears as you type.</t>
  </si>
  <si>
    <t>4) PRIVATE: "Invalid email format → submit fails for that value"</t>
  </si>
  <si>
    <t>INV-05</t>
  </si>
  <si>
    <t>Email normalised (trim + lowercase)</t>
  </si>
  <si>
    <t>1. Type "  Guest@Example.COM  " and tap Add</t>
  </si>
  <si>
    <t>Listed as guest@example.com.</t>
  </si>
  <si>
    <t>Own decision (README: comparisons ignore case and whitespace)</t>
  </si>
  <si>
    <t>INV-06</t>
  </si>
  <si>
    <t>Duplicate (case-insensitive) skipped</t>
  </si>
  <si>
    <t>Privacy = Private; guest@example.com already invited.</t>
  </si>
  <si>
    <t>1. Type "GUEST@example.com" and tap Add</t>
  </si>
  <si>
    <t>Not added; message "Skipped: GUEST@example.com (already invited)"; list unchanged.</t>
  </si>
  <si>
    <t>STRETCH: "Paste many emails (split, validate, de-dupe)"</t>
  </si>
  <si>
    <t>INV-07</t>
  </si>
  <si>
    <t>Saved-email quick add</t>
  </si>
  <si>
    <t>1. Under "Saved emails" tap alex@example.com
2. Remove alex@example.com from the list</t>
  </si>
  <si>
    <t>Saved emails shown: alex@, sam@, taylor@, jordan@example.com. Step 1: added to list; chip shows "(Added)" and is disabled. Step 2: chip enabled again.</t>
  </si>
  <si>
    <t>4) PRIVATE: "User can have saved emails for invites"</t>
  </si>
  <si>
    <t>INV-08</t>
  </si>
  <si>
    <t>Bulk paste with mixed separators</t>
  </si>
  <si>
    <t>1. Paste "a@x.com, b@x.com; c@x.com d@x.com" into the input
2. Tap Add</t>
  </si>
  <si>
    <t>All 4 emails added in order; input cleared; no error.</t>
  </si>
  <si>
    <t>INV-09</t>
  </si>
  <si>
    <t>Bulk paste with invalid and duplicate entries</t>
  </si>
  <si>
    <t>Privacy = Private; a@x.com already invited.</t>
  </si>
  <si>
    <t>1. Paste "A@x.com, bad, e@x.com" and tap Add</t>
  </si>
  <si>
    <t>e@x.com added; input cleared; message "Skipped: A@x.com (already invited); bad (invalid email)".</t>
  </si>
  <si>
    <t>INV-10</t>
  </si>
  <si>
    <t>Maximum 20 invites</t>
  </si>
  <si>
    <t>Privacy = Private; prepare 25 distinct emails as one comma-separated text.</t>
  </si>
  <si>
    <t>1. Paste the 25 emails and tap Add
2. Try adding one more single email</t>
  </si>
  <si>
    <t>Only the first 20 are added; message lists the rest as "(limit of 20 invites reached)". Step 2: not added, same limit message.</t>
  </si>
  <si>
    <t>4) PRIVATE Validation: "max invites optional (example max 20)"</t>
  </si>
  <si>
    <t>INV-11</t>
  </si>
  <si>
    <t>Remove an invite</t>
  </si>
  <si>
    <t>Privacy = Private; 2 invites listed.</t>
  </si>
  <si>
    <t>1. Tap "Remove" next to the first
2. Remove the second
3. Tap Submit (other fields valid)</t>
  </si>
  <si>
    <t>Each removal updates the list immediately. Step 3: "Invite at least 1 person to a private event".</t>
  </si>
  <si>
    <t>4) PRIVATE: "User can remove an invite"</t>
  </si>
  <si>
    <t>INV-12</t>
  </si>
  <si>
    <t>Private payload content</t>
  </si>
  <si>
    <t>Image picked; Title, Short and Long description valid. Private; 2 communities selected earlier in Public; invites added as "Sam@Example.com" and via saved chip.</t>
  </si>
  <si>
    <t>Success; payload privacy "private", invites ["sam@example.com", ...] lowercase, no communities key.</t>
  </si>
  <si>
    <t>4) Submit payload: "invites only when private"; PRIVATE: "Communities ... not part of successful payload"</t>
  </si>
  <si>
    <t>SUB-01</t>
  </si>
  <si>
    <t>Submit</t>
  </si>
  <si>
    <t>Submit an empty form</t>
  </si>
  <si>
    <t>No success; errors under Image, Title, Short description, Long description and Privacy; summary "Please fix 5 fields" below the button.</t>
  </si>
  <si>
    <t>SUBMIT: "Run full form validation on Create/Submit"; "If invalid: show errors"</t>
  </si>
  <si>
    <t>SUB-02</t>
  </si>
  <si>
    <t>Error count per privacy mode</t>
  </si>
  <si>
    <t>1. Select Public, tap Submit
2. Select Private, tap Submit</t>
  </si>
  <si>
    <t>Step 1: "Please fix 4 fields" (no communities/invites error). Step 2: "Please fix 5 fields" including "Invite at least 1 person to a private event".</t>
  </si>
  <si>
    <t>SUBMIT: "If invalid: show errors; do not claim success"</t>
  </si>
  <si>
    <t>Counts match test/submit.mjs.</t>
  </si>
  <si>
    <t>SUB-03</t>
  </si>
  <si>
    <t>Summary persists until edit; fixing errors then resubmit</t>
  </si>
  <si>
    <t>SUB-01 done (errors visible).</t>
  </si>
  <si>
    <t>1. Wait a few seconds
2. Type into Title
3. Fix every field and tap Submit</t>
  </si>
  <si>
    <t>Step 1: summary stays. Step 2: summary disappears; each field error clears as it becomes valid. Step 3: success.</t>
  </si>
  <si>
    <t>SUB-04</t>
  </si>
  <si>
    <t>Loading state during request</t>
  </si>
  <si>
    <t>Image picked; Title, Short and Long description valid. Public.</t>
  </si>
  <si>
    <t>1. Tap Submit and watch the button</t>
  </si>
  <si>
    <t>Button text changes to "Creating…" and is disabled for about 0.5 s, then returns to "Submit".</t>
  </si>
  <si>
    <t>SUBMIT: "If valid: short loading OK"</t>
  </si>
  <si>
    <t>SUB-05</t>
  </si>
  <si>
    <t>Success feedback</t>
  </si>
  <si>
    <t>Image picked; Title, Short and Long description valid. Public; keyboard open on a field.</t>
  </si>
  <si>
    <t>Alert "Success" / "Event created successfully" with OK; keyboard closes; screen scrolls to top; text "Event created" shown under Submit.</t>
  </si>
  <si>
    <t>SUBMIT: "then success feedback"</t>
  </si>
  <si>
    <t>SUB-06</t>
  </si>
  <si>
    <t>Payload logged in Metro console</t>
  </si>
  <si>
    <t>Valid public or private form; Metro terminal visible.</t>
  </si>
  <si>
    <t>1. Submit
2. Read the terminal log</t>
  </si>
  <si>
    <t>"Event payload:" logged with image {uri, mimeType, fileName}, trimmed title/shortDescription/longDescription, privacy, and communities (public) or invites (private) only.</t>
  </si>
  <si>
    <t>SUBMIT: "Payload should include: image, title, description(s), privacy, communities (public), invites (private)"</t>
  </si>
  <si>
    <t>Copy the payload into Actual result.</t>
  </si>
  <si>
    <t>SUB-07</t>
  </si>
  <si>
    <t>Form resets after success</t>
  </si>
  <si>
    <t>SUB-05 done; tap OK on the alert.</t>
  </si>
  <si>
    <t>1. Inspect the whole form</t>
  </si>
  <si>
    <t>Image empty state; Title and descriptions empty (counters 0); Privacy unselected; no communities/invites section; no field errors.</t>
  </si>
  <si>
    <t>Own decision (README: resets the form)</t>
  </si>
  <si>
    <t>Switch to Private/Public and confirm lists are empty.</t>
  </si>
  <si>
    <t>SUB-08</t>
  </si>
  <si>
    <t>Success message clears on new edit</t>
  </si>
  <si>
    <t>SUB-07 done ("Event created" visible).</t>
  </si>
  <si>
    <t>1. Type a character into Title</t>
  </si>
  <si>
    <t>"Event created" text disappears.</t>
  </si>
  <si>
    <t>SUB-09</t>
  </si>
  <si>
    <t>No double submit on rapid taps</t>
  </si>
  <si>
    <t>1. Tap Submit 3-4 times very quickly</t>
  </si>
  <si>
    <t>Only one "Event payload:" log and one success alert.</t>
  </si>
  <si>
    <t>KBD-01</t>
  </si>
  <si>
    <t>Keyboard &amp; layout</t>
  </si>
  <si>
    <t>Focused field not hidden by keyboard</t>
  </si>
  <si>
    <t>1. Tap Long description (lower part of form)
2. Repeat for Title, Short description and the invite email input</t>
  </si>
  <si>
    <t>Screen scrolls so the whole focused field stays visible above the keyboard.</t>
  </si>
  <si>
    <t>KBD-02</t>
  </si>
  <si>
    <t>Caret stays visible while typing multiline</t>
  </si>
  <si>
    <t>1. In Long description, type 8+ lines with Return</t>
  </si>
  <si>
    <t>Caret/current line always visible; field scrolls internally; page does not jump unexpectedly.</t>
  </si>
  <si>
    <t>KBD-03</t>
  </si>
  <si>
    <t>Dismiss on drag; taps and scrolling with keyboard open</t>
  </si>
  <si>
    <t>Keyboard open on any field.</t>
  </si>
  <si>
    <t>1. Drag the form up/down
2. Re-open keyboard; tap Public/Private or a button once
3. Scroll to Submit with keyboard open</t>
  </si>
  <si>
    <t>Step 1: keyboard closes on drag. Step 2: a single tap triggers the control. Step 3: Submit reachable.</t>
  </si>
  <si>
    <t>KBD-04</t>
  </si>
  <si>
    <t>Safe area on notched phone</t>
  </si>
  <si>
    <t>Phone with notch/Dynamic Island or punch-hole camera.</t>
  </si>
  <si>
    <t>1. Open the app; scroll to top and bottom</t>
  </si>
  <si>
    <t>Heading not under status bar/notch; Submit and messages not under the home indicator / navigation bar.</t>
  </si>
  <si>
    <t>KBD-05</t>
  </si>
  <si>
    <t>Small screen</t>
  </si>
  <si>
    <t>Small device (e.g. iPhone SE or ~5" Android) or emulator.</t>
  </si>
  <si>
    <t>1. Scroll through the whole form in both privacy modes</t>
  </si>
  <si>
    <t>All content reachable; no clipped text or overlapping buttons; Change/Remove side by side.</t>
  </si>
  <si>
    <t>KBD-06</t>
  </si>
  <si>
    <t>Large system font size</t>
  </si>
  <si>
    <t>System font size set to largest.</t>
  </si>
  <si>
    <t>1. Open the form and scroll through</t>
  </si>
  <si>
    <t>Text scales and stays readable; no clipped labels or buttons.</t>
  </si>
  <si>
    <t>STRETCH: "Basic accessibility labels"</t>
  </si>
  <si>
    <t>verify</t>
  </si>
  <si>
    <t>A11Y-01</t>
  </si>
  <si>
    <t>Accessibility</t>
  </si>
  <si>
    <t>Privacy options announced as radios</t>
  </si>
  <si>
    <t>VoiceOver (iOS) or TalkBack (Android) on.</t>
  </si>
  <si>
    <t>1. Swipe to Public and Private
2. Select Public</t>
  </si>
  <si>
    <t>Announced as "Public event, radio button" / "Private event" with selected state after selection.</t>
  </si>
  <si>
    <t>A11Y-02</t>
  </si>
  <si>
    <t>Communities as checkboxes; count announced</t>
  </si>
  <si>
    <t>Screen reader on; Privacy = Public.</t>
  </si>
  <si>
    <t>1. Swipe to a community and double-tap</t>
  </si>
  <si>
    <t>Announced as checkbox with checked/unchecked state; count change (e.g. "1 selected") announced.</t>
  </si>
  <si>
    <t>verify: live region support differs by platform.</t>
  </si>
  <si>
    <t>A11Y-03</t>
  </si>
  <si>
    <t>Errors and summary announced</t>
  </si>
  <si>
    <t>Screen reader on; empty form.</t>
  </si>
  <si>
    <t>1. Activate Submit</t>
  </si>
  <si>
    <t>Validation summary ("Please fix 5 fields") and field errors announced as alerts or reachable by swipe.</t>
  </si>
  <si>
    <t>A11Y-04</t>
  </si>
  <si>
    <t>Control labels read correctly</t>
  </si>
  <si>
    <t>Screen reader on.</t>
  </si>
  <si>
    <t>1. Swipe through image buttons, Title counter, Submit, saved-email chips</t>
  </si>
  <si>
    <t>"Add event image" / "Change event image" / "Remove event image"; "Title: n of 80 characters"; "Submit event" ("Creating event" while busy); chips "Add alex@example.com" or "alex@example.com, already added".</t>
  </si>
  <si>
    <t>OPT-01</t>
  </si>
  <si>
    <t>Optional</t>
  </si>
  <si>
    <t>Repeat core flows on the other platform</t>
  </si>
  <si>
    <t>Second platform (iOS or Android) available.</t>
  </si>
  <si>
    <t>1. Run IMG-03, PRV-05, PRV-06, PUB-03, INV-12, SUB-05 on the other platform</t>
  </si>
  <si>
    <t>Same results as on the first platform.</t>
  </si>
  <si>
    <t>Record platform in Device/OS.</t>
  </si>
  <si>
    <t>OPT-02</t>
  </si>
  <si>
    <t>Device rotation</t>
  </si>
  <si>
    <t>1. Enable auto-rotate and turn the phone to landscape</t>
  </si>
  <si>
    <t>App stays in portrait (app.json orientation "portrait").</t>
  </si>
  <si>
    <t>verify: Expo Go may not honour orientation lock.</t>
  </si>
  <si>
    <t>OPT-03</t>
  </si>
  <si>
    <t>Dark mode readability</t>
  </si>
  <si>
    <t>System dark mode on.</t>
  </si>
  <si>
    <t>1. Open the app and fill some fields</t>
  </si>
  <si>
    <t>App stays in light theme (userInterfaceStyle "light"); all text, placeholders and status bar readable.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</si>
</sst>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\-mm\-dd"/>
    <numFmt numFmtId="165" formatCode="0.0%;\-0.0%;\-"/>
  </numFmts>
  <fonts count="7">
    <font>
      <sz val="11.0"/>
      <color theme="1"/>
      <name val="Calibri"/>
      <scheme val="minor"/>
    </font>
    <font>
      <b/>
      <sz val="14.0"/>
      <color rgb="FF1F3864"/>
      <name val="Cambria"/>
    </font>
    <font>
      <i/>
      <sz val="11.0"/>
      <color rgb="FF595959"/>
      <name val="Cambria"/>
    </font>
    <font>
      <b/>
      <sz val="11.0"/>
      <color rgb="FFFFFFFF"/>
      <name val="Cambria"/>
    </font>
    <font>
      <sz val="11.0"/>
      <color theme="1"/>
      <name val="Calibri"/>
    </font>
    <font>
      <b/>
      <sz val="11.0"/>
      <color theme="1"/>
      <name val="Cambria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FFF8E1"/>
        <bgColor rgb="FFFFF8E1"/>
      </patternFill>
    </fill>
    <fill>
      <patternFill patternType="solid">
        <fgColor rgb="FFD9E1F2"/>
        <bgColor rgb="FFD9E1F2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shrinkToFit="0" vertical="bottom" wrapText="0"/>
    </xf>
    <xf borderId="1" fillId="2" fontId="3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ill="1" applyFont="1">
      <alignment shrinkToFit="0" vertical="bottom" wrapText="0"/>
    </xf>
    <xf borderId="1" fillId="0" fontId="5" numFmtId="0" xfId="0" applyAlignment="1" applyBorder="1" applyFont="1">
      <alignment shrinkToFit="0" vertical="bottom" wrapText="0"/>
    </xf>
    <xf borderId="1" fillId="3" fontId="3" numFmtId="0" xfId="0" applyAlignment="1" applyBorder="1" applyFill="1" applyFont="1">
      <alignment horizontal="center" shrinkToFit="0" vertical="center" wrapText="1"/>
    </xf>
    <xf borderId="1" fillId="4" fontId="4" numFmtId="0" xfId="0" applyAlignment="1" applyBorder="1" applyFill="1" applyFont="1">
      <alignment shrinkToFit="0" vertical="bottom" wrapText="0"/>
    </xf>
    <xf borderId="1" fillId="0" fontId="4" numFmtId="0" xfId="0" applyAlignment="1" applyBorder="1" applyFont="1">
      <alignment shrinkToFit="0" vertical="bottom" wrapText="0"/>
    </xf>
    <xf borderId="1" fillId="0" fontId="5" numFmtId="0" xfId="0" applyAlignment="1" applyBorder="1" applyFont="1">
      <alignment shrinkToFit="0" vertical="top" wrapText="1"/>
    </xf>
    <xf borderId="1" fillId="0" fontId="4" numFmtId="0" xfId="0" applyAlignment="1" applyBorder="1" applyFont="1">
      <alignment shrinkToFit="0" vertical="top" wrapText="1"/>
    </xf>
    <xf borderId="1" fillId="0" fontId="4" numFmtId="0" xfId="0" applyAlignment="1" applyBorder="1" applyFont="1">
      <alignment horizontal="center" shrinkToFit="0" vertical="top" wrapText="0"/>
    </xf>
    <xf borderId="1" fillId="4" fontId="4" numFmtId="0" xfId="0" applyAlignment="1" applyBorder="1" applyFill="1" applyFont="1">
      <alignment shrinkToFit="0" vertical="top" wrapText="1"/>
    </xf>
    <xf borderId="1" fillId="4" fontId="4" numFmtId="0" xfId="0" applyAlignment="1" applyBorder="1" applyFill="1" applyFont="1">
      <alignment horizontal="center" readingOrder="0" shrinkToFit="0" vertical="top" wrapText="0"/>
    </xf>
    <xf borderId="1" fillId="4" fontId="4" numFmtId="164" xfId="0" applyAlignment="1" applyBorder="1" applyFill="1" applyFont="1" applyNumberFormat="1">
      <alignment shrinkToFit="0" vertical="top" wrapText="1"/>
    </xf>
    <xf borderId="1" fillId="4" fontId="4" numFmtId="164" xfId="0" applyAlignment="1" applyBorder="1" applyFill="1" applyFont="1" applyNumberFormat="1">
      <alignment shrinkToFit="0" vertical="bottom" wrapText="0"/>
    </xf>
    <xf borderId="1" fillId="4" fontId="4" numFmtId="0" xfId="0" applyAlignment="1" applyBorder="1" applyFill="1" applyFont="1">
      <alignment readingOrder="0" shrinkToFit="0" vertical="top" wrapText="1"/>
    </xf>
    <xf borderId="1" fillId="0" fontId="4" numFmtId="164" xfId="0" applyAlignment="1" applyBorder="1" applyFont="1" applyNumberFormat="1">
      <alignment shrinkToFit="0" vertical="top" wrapText="1"/>
    </xf>
    <xf borderId="1" fillId="0" fontId="5" numFmtId="165" xfId="0" applyAlignment="1" applyBorder="1" applyFont="1" applyNumberFormat="1">
      <alignment shrinkToFit="0" vertical="bottom" wrapText="0"/>
    </xf>
    <xf borderId="1" fillId="2" fontId="3" numFmtId="0" xfId="0" applyAlignment="1" applyBorder="1" applyFill="1" applyFont="1">
      <alignment horizontal="left" shrinkToFit="0" vertical="bottom" wrapText="0"/>
    </xf>
    <xf borderId="1" fillId="2" fontId="3" numFmtId="0" xfId="0" applyAlignment="1" applyBorder="1" applyFill="1" applyFont="1">
      <alignment horizontal="center" shrinkToFit="0" vertical="bottom" wrapText="0"/>
    </xf>
    <xf borderId="1" fillId="4" fontId="4" numFmtId="0" xfId="0" applyAlignment="1" applyBorder="1" applyFill="1" applyFont="1">
      <alignment horizontal="center" shrinkToFit="0" vertical="top" wrapText="0"/>
    </xf>
    <xf borderId="0" fillId="0" fontId="6" numFmtId="0" xfId="0" applyFont="1"/>
    <xf borderId="1" fillId="0" fontId="4" numFmtId="0" xfId="0" applyAlignment="1" applyBorder="1" applyFont="1">
      <alignment horizontal="center" shrinkToFit="0" vertical="bottom" wrapText="0"/>
    </xf>
    <xf borderId="1" fillId="0" fontId="4" numFmtId="165" xfId="0" applyAlignment="1" applyBorder="1" applyFont="1" applyNumberFormat="1">
      <alignment horizontal="center" shrinkToFit="0" vertical="bottom" wrapText="0"/>
    </xf>
    <xf borderId="0" fillId="0" fontId="4" numFmtId="164" xfId="0" applyAlignment="1" applyFont="1" applyNumberFormat="1">
      <alignment shrinkToFit="0" vertical="bottom" wrapText="0"/>
    </xf>
    <xf borderId="1" fillId="5" fontId="5" numFmtId="0" xfId="0" applyAlignment="1" applyBorder="1" applyFill="1" applyFont="1">
      <alignment shrinkToFit="0" vertical="bottom" wrapText="0"/>
    </xf>
    <xf borderId="1" fillId="5" fontId="5" numFmtId="0" xfId="0" applyAlignment="1" applyBorder="1" applyFill="1" applyFont="1">
      <alignment horizontal="center" shrinkToFit="0" vertical="bottom" wrapText="0"/>
    </xf>
    <xf borderId="1" fillId="5" fontId="5" numFmtId="165" xfId="0" applyAlignment="1" applyBorder="1" applyFill="1" applyFont="1" applyNumberFormat="1">
      <alignment horizontal="center" shrinkToFit="0" vertical="bottom" wrapText="0"/>
    </xf>
  </cellXfs>
  <cellStyles count="1">
    <cellStyle xfId="0" name="Normal" builtinId="0"/>
  </cellStyles>
  <dxfs count="7">
    <dxf>
      <font/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EB9C"/>
          <bgColor rgb="FFFFEB9C"/>
        </patternFill>
      </fill>
      <border/>
    </dxf>
    <dxf>
      <font>
        <b/>
        <color rgb="FF9C0006"/>
      </font>
      <fill>
        <patternFill patternType="solid">
          <fgColor rgb="FFFFC7CE"/>
          <bgColor rgb="FFFFC7CE"/>
        </patternFill>
      </fill>
      <border/>
    </dxf>
    <dxf>
      <font>
        <b/>
        <color rgb="FF9C5700"/>
      </font>
      <fill>
        <patternFill patternType="solid">
          <fgColor rgb="FFFFEB9C"/>
          <bgColor rgb="FFFFEB9C"/>
        </patternFill>
      </fill>
      <border/>
    </dxf>
    <dxf>
      <font>
        <b/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595959"/>
      </font>
      <fill>
        <patternFill patternType="solid">
          <fgColor rgb="FFEDEDED"/>
          <bgColor rgb="FFEDEDE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20" Type="http://schemas.openxmlformats.org/officeDocument/2006/relationships/image" Target="../media/image5.png"/><Relationship Id="rId22" Type="http://schemas.openxmlformats.org/officeDocument/2006/relationships/image" Target="../media/image21.png"/><Relationship Id="rId21" Type="http://schemas.openxmlformats.org/officeDocument/2006/relationships/image" Target="../media/image1.png"/><Relationship Id="rId24" Type="http://schemas.openxmlformats.org/officeDocument/2006/relationships/image" Target="../media/image25.png"/><Relationship Id="rId23" Type="http://schemas.openxmlformats.org/officeDocument/2006/relationships/image" Target="../media/image24.png"/><Relationship Id="rId1" Type="http://schemas.openxmlformats.org/officeDocument/2006/relationships/image" Target="../media/image26.png"/><Relationship Id="rId2" Type="http://schemas.openxmlformats.org/officeDocument/2006/relationships/image" Target="../media/image27.png"/><Relationship Id="rId3" Type="http://schemas.openxmlformats.org/officeDocument/2006/relationships/image" Target="../media/image31.png"/><Relationship Id="rId4" Type="http://schemas.openxmlformats.org/officeDocument/2006/relationships/image" Target="../media/image29.png"/><Relationship Id="rId9" Type="http://schemas.openxmlformats.org/officeDocument/2006/relationships/image" Target="../media/image16.png"/><Relationship Id="rId26" Type="http://schemas.openxmlformats.org/officeDocument/2006/relationships/image" Target="../media/image30.png"/><Relationship Id="rId25" Type="http://schemas.openxmlformats.org/officeDocument/2006/relationships/image" Target="../media/image14.png"/><Relationship Id="rId28" Type="http://schemas.openxmlformats.org/officeDocument/2006/relationships/image" Target="../media/image11.png"/><Relationship Id="rId27" Type="http://schemas.openxmlformats.org/officeDocument/2006/relationships/image" Target="../media/image17.png"/><Relationship Id="rId5" Type="http://schemas.openxmlformats.org/officeDocument/2006/relationships/image" Target="../media/image22.png"/><Relationship Id="rId6" Type="http://schemas.openxmlformats.org/officeDocument/2006/relationships/image" Target="../media/image23.png"/><Relationship Id="rId29" Type="http://schemas.openxmlformats.org/officeDocument/2006/relationships/image" Target="../media/image19.png"/><Relationship Id="rId7" Type="http://schemas.openxmlformats.org/officeDocument/2006/relationships/image" Target="../media/image7.png"/><Relationship Id="rId8" Type="http://schemas.openxmlformats.org/officeDocument/2006/relationships/image" Target="../media/image4.png"/><Relationship Id="rId31" Type="http://schemas.openxmlformats.org/officeDocument/2006/relationships/image" Target="../media/image6.png"/><Relationship Id="rId30" Type="http://schemas.openxmlformats.org/officeDocument/2006/relationships/image" Target="../media/image32.png"/><Relationship Id="rId11" Type="http://schemas.openxmlformats.org/officeDocument/2006/relationships/image" Target="../media/image3.png"/><Relationship Id="rId10" Type="http://schemas.openxmlformats.org/officeDocument/2006/relationships/image" Target="../media/image9.png"/><Relationship Id="rId32" Type="http://schemas.openxmlformats.org/officeDocument/2006/relationships/image" Target="../media/image28.png"/><Relationship Id="rId13" Type="http://schemas.openxmlformats.org/officeDocument/2006/relationships/image" Target="../media/image15.png"/><Relationship Id="rId12" Type="http://schemas.openxmlformats.org/officeDocument/2006/relationships/image" Target="../media/image20.png"/><Relationship Id="rId15" Type="http://schemas.openxmlformats.org/officeDocument/2006/relationships/image" Target="../media/image10.png"/><Relationship Id="rId14" Type="http://schemas.openxmlformats.org/officeDocument/2006/relationships/image" Target="../media/image13.png"/><Relationship Id="rId17" Type="http://schemas.openxmlformats.org/officeDocument/2006/relationships/image" Target="../media/image2.png"/><Relationship Id="rId16" Type="http://schemas.openxmlformats.org/officeDocument/2006/relationships/image" Target="../media/image8.png"/><Relationship Id="rId19" Type="http://schemas.openxmlformats.org/officeDocument/2006/relationships/image" Target="../media/image18.png"/><Relationship Id="rId18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600075</xdr:colOff>
      <xdr:row>1</xdr:row>
      <xdr:rowOff>523875</xdr:rowOff>
    </xdr:from>
    <xdr:ext cx="2133600" cy="9144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600075</xdr:colOff>
      <xdr:row>2</xdr:row>
      <xdr:rowOff>1066800</xdr:rowOff>
    </xdr:from>
    <xdr:ext cx="1828800" cy="154305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600075</xdr:colOff>
      <xdr:row>4</xdr:row>
      <xdr:rowOff>28575</xdr:rowOff>
    </xdr:from>
    <xdr:ext cx="2076450" cy="3486150"/>
    <xdr:pic>
      <xdr:nvPicPr>
        <xdr:cNvPr id="0" name="image3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600075</xdr:colOff>
      <xdr:row>6</xdr:row>
      <xdr:rowOff>2000250</xdr:rowOff>
    </xdr:from>
    <xdr:ext cx="2009775" cy="1228725"/>
    <xdr:pic>
      <xdr:nvPicPr>
        <xdr:cNvPr id="0" name="image29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600075</xdr:colOff>
      <xdr:row>9</xdr:row>
      <xdr:rowOff>523875</xdr:rowOff>
    </xdr:from>
    <xdr:ext cx="2009775" cy="1228725"/>
    <xdr:pic>
      <xdr:nvPicPr>
        <xdr:cNvPr id="0" name="image22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600075</xdr:colOff>
      <xdr:row>12</xdr:row>
      <xdr:rowOff>123825</xdr:rowOff>
    </xdr:from>
    <xdr:ext cx="2009775" cy="1343025"/>
    <xdr:pic>
      <xdr:nvPicPr>
        <xdr:cNvPr id="0" name="image23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600075</xdr:colOff>
      <xdr:row>12</xdr:row>
      <xdr:rowOff>1685925</xdr:rowOff>
    </xdr:from>
    <xdr:ext cx="1828800" cy="409575"/>
    <xdr:pic>
      <xdr:nvPicPr>
        <xdr:cNvPr id="0" name="image7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600075</xdr:colOff>
      <xdr:row>13</xdr:row>
      <xdr:rowOff>523875</xdr:rowOff>
    </xdr:from>
    <xdr:ext cx="2009775" cy="657225"/>
    <xdr:pic>
      <xdr:nvPicPr>
        <xdr:cNvPr id="0" name="image4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600075</xdr:colOff>
      <xdr:row>14</xdr:row>
      <xdr:rowOff>809625</xdr:rowOff>
    </xdr:from>
    <xdr:ext cx="2009775" cy="714375"/>
    <xdr:pic>
      <xdr:nvPicPr>
        <xdr:cNvPr id="0" name="image16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600075</xdr:colOff>
      <xdr:row>15</xdr:row>
      <xdr:rowOff>952500</xdr:rowOff>
    </xdr:from>
    <xdr:ext cx="1828800" cy="657225"/>
    <xdr:pic>
      <xdr:nvPicPr>
        <xdr:cNvPr id="0" name="image9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600075</xdr:colOff>
      <xdr:row>16</xdr:row>
      <xdr:rowOff>838200</xdr:rowOff>
    </xdr:from>
    <xdr:ext cx="1781175" cy="657225"/>
    <xdr:pic>
      <xdr:nvPicPr>
        <xdr:cNvPr id="0" name="image3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600075</xdr:colOff>
      <xdr:row>17</xdr:row>
      <xdr:rowOff>695325</xdr:rowOff>
    </xdr:from>
    <xdr:ext cx="1943100" cy="619125"/>
    <xdr:pic>
      <xdr:nvPicPr>
        <xdr:cNvPr id="0" name="image20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600075</xdr:colOff>
      <xdr:row>18</xdr:row>
      <xdr:rowOff>742950</xdr:rowOff>
    </xdr:from>
    <xdr:ext cx="1714500" cy="1000125"/>
    <xdr:pic>
      <xdr:nvPicPr>
        <xdr:cNvPr id="0" name="image15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600075</xdr:colOff>
      <xdr:row>19</xdr:row>
      <xdr:rowOff>1085850</xdr:rowOff>
    </xdr:from>
    <xdr:ext cx="1714500" cy="714375"/>
    <xdr:pic>
      <xdr:nvPicPr>
        <xdr:cNvPr id="0" name="image13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600075</xdr:colOff>
      <xdr:row>20</xdr:row>
      <xdr:rowOff>866775</xdr:rowOff>
    </xdr:from>
    <xdr:ext cx="1714500" cy="838200"/>
    <xdr:pic>
      <xdr:nvPicPr>
        <xdr:cNvPr id="0" name="image10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600075</xdr:colOff>
      <xdr:row>21</xdr:row>
      <xdr:rowOff>971550</xdr:rowOff>
    </xdr:from>
    <xdr:ext cx="1943100" cy="762000"/>
    <xdr:pic>
      <xdr:nvPicPr>
        <xdr:cNvPr id="0" name="image8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600075</xdr:colOff>
      <xdr:row>22</xdr:row>
      <xdr:rowOff>1009650</xdr:rowOff>
    </xdr:from>
    <xdr:ext cx="2076450" cy="1000125"/>
    <xdr:pic>
      <xdr:nvPicPr>
        <xdr:cNvPr id="0" name="image2.pn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600075</xdr:colOff>
      <xdr:row>23</xdr:row>
      <xdr:rowOff>1076325</xdr:rowOff>
    </xdr:from>
    <xdr:ext cx="2009775" cy="1228725"/>
    <xdr:pic>
      <xdr:nvPicPr>
        <xdr:cNvPr id="0" name="image12.png" title="Image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600075</xdr:colOff>
      <xdr:row>24</xdr:row>
      <xdr:rowOff>1352550</xdr:rowOff>
    </xdr:from>
    <xdr:ext cx="1943100" cy="1085850"/>
    <xdr:pic>
      <xdr:nvPicPr>
        <xdr:cNvPr id="0" name="image18.png" title="Image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600075</xdr:colOff>
      <xdr:row>26</xdr:row>
      <xdr:rowOff>352425</xdr:rowOff>
    </xdr:from>
    <xdr:ext cx="1943100" cy="619125"/>
    <xdr:pic>
      <xdr:nvPicPr>
        <xdr:cNvPr id="0" name="image5.png" title="Image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600075</xdr:colOff>
      <xdr:row>27</xdr:row>
      <xdr:rowOff>762000</xdr:rowOff>
    </xdr:from>
    <xdr:ext cx="1943100" cy="485775"/>
    <xdr:pic>
      <xdr:nvPicPr>
        <xdr:cNvPr id="0" name="image1.png" title="Image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57150</xdr:colOff>
      <xdr:row>29</xdr:row>
      <xdr:rowOff>28575</xdr:rowOff>
    </xdr:from>
    <xdr:ext cx="2009775" cy="1876425"/>
    <xdr:pic>
      <xdr:nvPicPr>
        <xdr:cNvPr id="0" name="image21.png" title="Image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57150</xdr:colOff>
      <xdr:row>30</xdr:row>
      <xdr:rowOff>171450</xdr:rowOff>
    </xdr:from>
    <xdr:ext cx="1562100" cy="1285875"/>
    <xdr:pic>
      <xdr:nvPicPr>
        <xdr:cNvPr id="0" name="image24.png" title="Image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57150</xdr:colOff>
      <xdr:row>31</xdr:row>
      <xdr:rowOff>152400</xdr:rowOff>
    </xdr:from>
    <xdr:ext cx="1828800" cy="1543050"/>
    <xdr:pic>
      <xdr:nvPicPr>
        <xdr:cNvPr id="0" name="image25.png" title="Image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600075</xdr:colOff>
      <xdr:row>31</xdr:row>
      <xdr:rowOff>1943100</xdr:rowOff>
    </xdr:from>
    <xdr:ext cx="1781175" cy="762000"/>
    <xdr:pic>
      <xdr:nvPicPr>
        <xdr:cNvPr id="0" name="image14.png" title="Image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57150</xdr:colOff>
      <xdr:row>39</xdr:row>
      <xdr:rowOff>28575</xdr:rowOff>
    </xdr:from>
    <xdr:ext cx="2009775" cy="1000125"/>
    <xdr:pic>
      <xdr:nvPicPr>
        <xdr:cNvPr id="0" name="image30.png" title="Image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600075</xdr:colOff>
      <xdr:row>41</xdr:row>
      <xdr:rowOff>352425</xdr:rowOff>
    </xdr:from>
    <xdr:ext cx="1714500" cy="409575"/>
    <xdr:pic>
      <xdr:nvPicPr>
        <xdr:cNvPr id="0" name="image17.png" title="Image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600075</xdr:colOff>
      <xdr:row>43</xdr:row>
      <xdr:rowOff>523875</xdr:rowOff>
    </xdr:from>
    <xdr:ext cx="1781175" cy="485775"/>
    <xdr:pic>
      <xdr:nvPicPr>
        <xdr:cNvPr id="0" name="image11.png" title="Image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600075</xdr:colOff>
      <xdr:row>45</xdr:row>
      <xdr:rowOff>695325</xdr:rowOff>
    </xdr:from>
    <xdr:ext cx="2076450" cy="1000125"/>
    <xdr:pic>
      <xdr:nvPicPr>
        <xdr:cNvPr id="0" name="image19.png" title="Image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152400</xdr:colOff>
      <xdr:row>47</xdr:row>
      <xdr:rowOff>133350</xdr:rowOff>
    </xdr:from>
    <xdr:ext cx="1285875" cy="1543050"/>
    <xdr:pic>
      <xdr:nvPicPr>
        <xdr:cNvPr id="0" name="image32.png" title="Image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600075</xdr:colOff>
      <xdr:row>47</xdr:row>
      <xdr:rowOff>1800225</xdr:rowOff>
    </xdr:from>
    <xdr:ext cx="2076450" cy="323850"/>
    <xdr:pic>
      <xdr:nvPicPr>
        <xdr:cNvPr id="0" name="image6.png" title="Image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600075</xdr:colOff>
      <xdr:row>50</xdr:row>
      <xdr:rowOff>1038225</xdr:rowOff>
    </xdr:from>
    <xdr:ext cx="2009775" cy="657225"/>
    <xdr:pic>
      <xdr:nvPicPr>
        <xdr:cNvPr id="0" name="image28.png" title="Image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9.0"/>
    <col customWidth="1" min="2" max="2" width="15.0"/>
    <col customWidth="1" min="3" max="4" width="28.0"/>
    <col customWidth="1" min="5" max="5" width="42.0"/>
    <col customWidth="1" min="6" max="6" width="48.0"/>
    <col customWidth="1" min="7" max="7" width="32.0"/>
    <col customWidth="1" min="8" max="8" width="9.0"/>
    <col customWidth="1" min="9" max="9" width="32.0"/>
    <col customWidth="1" min="10" max="10" width="11.0"/>
    <col customWidth="1" min="11" max="11" width="16.0"/>
    <col customWidth="1" min="12" max="12" width="12.0"/>
    <col customWidth="1" min="13" max="13" width="30.0"/>
    <col customWidth="1" min="14" max="26" width="8.71"/>
  </cols>
  <sheetData>
    <row r="1" ht="30.0" customHeight="1">
      <c r="A1" s="4" t="s">
        <v>3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9</v>
      </c>
      <c r="G1" s="4" t="s">
        <v>10</v>
      </c>
      <c r="H1" s="4" t="s">
        <v>12</v>
      </c>
      <c r="I1" s="7" t="s">
        <v>14</v>
      </c>
      <c r="J1" s="7" t="s">
        <v>15</v>
      </c>
      <c r="K1" s="7" t="s">
        <v>16</v>
      </c>
      <c r="L1" s="7" t="s">
        <v>17</v>
      </c>
      <c r="M1" s="7" t="s">
        <v>19</v>
      </c>
    </row>
    <row r="2">
      <c r="A2" s="10" t="s">
        <v>21</v>
      </c>
      <c r="B2" s="11" t="s">
        <v>22</v>
      </c>
      <c r="C2" s="11" t="s">
        <v>23</v>
      </c>
      <c r="D2" s="11" t="s">
        <v>24</v>
      </c>
      <c r="E2" s="11" t="s">
        <v>26</v>
      </c>
      <c r="F2" s="11" t="s">
        <v>27</v>
      </c>
      <c r="G2" s="11" t="s">
        <v>28</v>
      </c>
      <c r="H2" s="12" t="s">
        <v>35</v>
      </c>
      <c r="I2" s="13"/>
      <c r="J2" s="14" t="s">
        <v>37</v>
      </c>
      <c r="K2" s="13"/>
      <c r="L2" s="15"/>
      <c r="M2" s="13"/>
    </row>
    <row r="3" ht="84.0" customHeight="1">
      <c r="A3" s="10" t="s">
        <v>39</v>
      </c>
      <c r="B3" s="11" t="s">
        <v>22</v>
      </c>
      <c r="C3" s="11" t="s">
        <v>40</v>
      </c>
      <c r="D3" s="11" t="s">
        <v>42</v>
      </c>
      <c r="E3" s="11" t="s">
        <v>43</v>
      </c>
      <c r="F3" s="11" t="s">
        <v>45</v>
      </c>
      <c r="G3" s="11" t="s">
        <v>46</v>
      </c>
      <c r="H3" s="12" t="s">
        <v>35</v>
      </c>
      <c r="I3" s="13"/>
      <c r="J3" s="14" t="s">
        <v>37</v>
      </c>
      <c r="K3" s="13"/>
      <c r="L3" s="15"/>
      <c r="M3" s="13" t="s">
        <v>48</v>
      </c>
    </row>
    <row r="4" ht="131.25" customHeight="1">
      <c r="A4" s="10" t="s">
        <v>50</v>
      </c>
      <c r="B4" s="11" t="s">
        <v>22</v>
      </c>
      <c r="C4" s="11" t="s">
        <v>51</v>
      </c>
      <c r="D4" s="11" t="s">
        <v>52</v>
      </c>
      <c r="E4" s="11" t="s">
        <v>53</v>
      </c>
      <c r="F4" s="11" t="s">
        <v>54</v>
      </c>
      <c r="G4" s="11" t="s">
        <v>55</v>
      </c>
      <c r="H4" s="12" t="s">
        <v>35</v>
      </c>
      <c r="I4" s="13"/>
      <c r="J4" s="14" t="s">
        <v>37</v>
      </c>
      <c r="K4" s="13"/>
      <c r="L4" s="15"/>
      <c r="M4" s="13" t="s">
        <v>57</v>
      </c>
    </row>
    <row r="5" ht="87.0" customHeight="1">
      <c r="A5" s="10" t="s">
        <v>59</v>
      </c>
      <c r="B5" s="11" t="s">
        <v>22</v>
      </c>
      <c r="C5" s="11" t="s">
        <v>61</v>
      </c>
      <c r="D5" s="11" t="s">
        <v>62</v>
      </c>
      <c r="E5" s="11" t="s">
        <v>63</v>
      </c>
      <c r="F5" s="11" t="s">
        <v>64</v>
      </c>
      <c r="G5" s="11" t="s">
        <v>65</v>
      </c>
      <c r="H5" s="12" t="s">
        <v>66</v>
      </c>
      <c r="I5" s="17"/>
      <c r="J5" s="14" t="s">
        <v>37</v>
      </c>
      <c r="K5" s="13"/>
      <c r="L5" s="15"/>
      <c r="M5" s="13"/>
    </row>
    <row r="6">
      <c r="A6" s="10" t="s">
        <v>69</v>
      </c>
      <c r="B6" s="11" t="s">
        <v>70</v>
      </c>
      <c r="C6" s="11" t="s">
        <v>71</v>
      </c>
      <c r="D6" s="11" t="s">
        <v>72</v>
      </c>
      <c r="E6" s="11" t="s">
        <v>73</v>
      </c>
      <c r="F6" s="11" t="s">
        <v>74</v>
      </c>
      <c r="G6" s="11" t="s">
        <v>75</v>
      </c>
      <c r="H6" s="12" t="s">
        <v>35</v>
      </c>
      <c r="I6" s="13"/>
      <c r="J6" s="14" t="s">
        <v>37</v>
      </c>
      <c r="K6" s="13"/>
      <c r="L6" s="15"/>
      <c r="M6" s="13"/>
    </row>
    <row r="7" ht="157.5" customHeight="1">
      <c r="A7" s="10" t="s">
        <v>76</v>
      </c>
      <c r="B7" s="11" t="s">
        <v>70</v>
      </c>
      <c r="C7" s="11" t="s">
        <v>77</v>
      </c>
      <c r="D7" s="11" t="s">
        <v>78</v>
      </c>
      <c r="E7" s="11" t="s">
        <v>79</v>
      </c>
      <c r="F7" s="11" t="s">
        <v>80</v>
      </c>
      <c r="G7" s="11" t="s">
        <v>81</v>
      </c>
      <c r="H7" s="12" t="s">
        <v>35</v>
      </c>
      <c r="I7" s="13"/>
      <c r="J7" s="14" t="s">
        <v>37</v>
      </c>
      <c r="K7" s="13"/>
      <c r="L7" s="15"/>
      <c r="M7" s="13" t="s">
        <v>83</v>
      </c>
    </row>
    <row r="8">
      <c r="A8" s="10" t="s">
        <v>84</v>
      </c>
      <c r="B8" s="11" t="s">
        <v>70</v>
      </c>
      <c r="C8" s="11" t="s">
        <v>85</v>
      </c>
      <c r="D8" s="11" t="s">
        <v>86</v>
      </c>
      <c r="E8" s="11" t="s">
        <v>87</v>
      </c>
      <c r="F8" s="11" t="s">
        <v>88</v>
      </c>
      <c r="G8" s="11" t="s">
        <v>89</v>
      </c>
      <c r="H8" s="12" t="s">
        <v>35</v>
      </c>
      <c r="I8" s="13"/>
      <c r="J8" s="14" t="s">
        <v>37</v>
      </c>
      <c r="K8" s="13"/>
      <c r="L8" s="15"/>
      <c r="M8" s="13"/>
    </row>
    <row r="9">
      <c r="A9" s="10" t="s">
        <v>90</v>
      </c>
      <c r="B9" s="11" t="s">
        <v>70</v>
      </c>
      <c r="C9" s="11" t="s">
        <v>91</v>
      </c>
      <c r="D9" s="11" t="s">
        <v>92</v>
      </c>
      <c r="E9" s="11" t="s">
        <v>93</v>
      </c>
      <c r="F9" s="11" t="s">
        <v>94</v>
      </c>
      <c r="G9" s="11" t="s">
        <v>96</v>
      </c>
      <c r="H9" s="12" t="s">
        <v>97</v>
      </c>
      <c r="I9" s="13"/>
      <c r="J9" s="14" t="s">
        <v>37</v>
      </c>
      <c r="K9" s="13"/>
      <c r="L9" s="15"/>
      <c r="M9" s="13"/>
    </row>
    <row r="10">
      <c r="A10" s="10" t="s">
        <v>99</v>
      </c>
      <c r="B10" s="11" t="s">
        <v>70</v>
      </c>
      <c r="C10" s="11" t="s">
        <v>100</v>
      </c>
      <c r="D10" s="11" t="s">
        <v>101</v>
      </c>
      <c r="E10" s="11" t="s">
        <v>102</v>
      </c>
      <c r="F10" s="11" t="s">
        <v>103</v>
      </c>
      <c r="G10" s="11" t="s">
        <v>104</v>
      </c>
      <c r="H10" s="12" t="s">
        <v>97</v>
      </c>
      <c r="I10" s="13"/>
      <c r="J10" s="14" t="s">
        <v>37</v>
      </c>
      <c r="K10" s="13"/>
      <c r="L10" s="15"/>
      <c r="M10" s="13"/>
    </row>
    <row r="11">
      <c r="A11" s="10" t="s">
        <v>106</v>
      </c>
      <c r="B11" s="11" t="s">
        <v>70</v>
      </c>
      <c r="C11" s="11" t="s">
        <v>107</v>
      </c>
      <c r="D11" s="11" t="s">
        <v>109</v>
      </c>
      <c r="E11" s="11" t="s">
        <v>110</v>
      </c>
      <c r="F11" s="11" t="s">
        <v>111</v>
      </c>
      <c r="G11" s="11" t="s">
        <v>112</v>
      </c>
      <c r="H11" s="12" t="s">
        <v>35</v>
      </c>
      <c r="I11" s="13"/>
      <c r="J11" s="14" t="s">
        <v>37</v>
      </c>
      <c r="K11" s="13"/>
      <c r="L11" s="15"/>
      <c r="M11" s="13"/>
    </row>
    <row r="12">
      <c r="A12" s="10" t="s">
        <v>114</v>
      </c>
      <c r="B12" s="11" t="s">
        <v>70</v>
      </c>
      <c r="C12" s="11" t="s">
        <v>115</v>
      </c>
      <c r="D12" s="11" t="s">
        <v>116</v>
      </c>
      <c r="E12" s="11" t="s">
        <v>117</v>
      </c>
      <c r="F12" s="11" t="s">
        <v>118</v>
      </c>
      <c r="G12" s="11" t="s">
        <v>119</v>
      </c>
      <c r="H12" s="12" t="s">
        <v>35</v>
      </c>
      <c r="I12" s="13"/>
      <c r="J12" s="14" t="s">
        <v>37</v>
      </c>
      <c r="K12" s="13"/>
      <c r="L12" s="15"/>
      <c r="M12" s="13" t="s">
        <v>122</v>
      </c>
    </row>
    <row r="13" ht="132.75" customHeight="1">
      <c r="A13" s="10" t="s">
        <v>123</v>
      </c>
      <c r="B13" s="11" t="s">
        <v>70</v>
      </c>
      <c r="C13" s="11" t="s">
        <v>124</v>
      </c>
      <c r="D13" s="11" t="s">
        <v>125</v>
      </c>
      <c r="E13" s="11" t="s">
        <v>126</v>
      </c>
      <c r="F13" s="11" t="s">
        <v>127</v>
      </c>
      <c r="G13" s="11" t="s">
        <v>119</v>
      </c>
      <c r="H13" s="12" t="s">
        <v>35</v>
      </c>
      <c r="I13" s="13"/>
      <c r="J13" s="14" t="s">
        <v>37</v>
      </c>
      <c r="K13" s="13"/>
      <c r="L13" s="15"/>
      <c r="M13" s="13"/>
    </row>
    <row r="14">
      <c r="A14" s="10" t="s">
        <v>129</v>
      </c>
      <c r="B14" s="11" t="s">
        <v>70</v>
      </c>
      <c r="C14" s="11" t="s">
        <v>132</v>
      </c>
      <c r="D14" s="11" t="s">
        <v>133</v>
      </c>
      <c r="E14" s="11" t="s">
        <v>134</v>
      </c>
      <c r="F14" s="11" t="s">
        <v>135</v>
      </c>
      <c r="G14" s="11" t="s">
        <v>136</v>
      </c>
      <c r="H14" s="12" t="s">
        <v>35</v>
      </c>
      <c r="I14" s="13"/>
      <c r="J14" s="14" t="s">
        <v>37</v>
      </c>
      <c r="K14" s="13"/>
      <c r="L14" s="15"/>
      <c r="M14" s="13"/>
    </row>
    <row r="15" ht="63.75" customHeight="1">
      <c r="A15" s="10" t="s">
        <v>138</v>
      </c>
      <c r="B15" s="11" t="s">
        <v>139</v>
      </c>
      <c r="C15" s="11" t="s">
        <v>140</v>
      </c>
      <c r="D15" s="11" t="s">
        <v>72</v>
      </c>
      <c r="E15" s="11" t="s">
        <v>141</v>
      </c>
      <c r="F15" s="11" t="s">
        <v>142</v>
      </c>
      <c r="G15" s="11" t="s">
        <v>144</v>
      </c>
      <c r="H15" s="12" t="s">
        <v>97</v>
      </c>
      <c r="I15" s="13"/>
      <c r="J15" s="14" t="s">
        <v>37</v>
      </c>
      <c r="K15" s="13"/>
      <c r="L15" s="15"/>
      <c r="M15" s="13"/>
    </row>
    <row r="16" ht="75.0" customHeight="1">
      <c r="A16" s="10" t="s">
        <v>146</v>
      </c>
      <c r="B16" s="11" t="s">
        <v>139</v>
      </c>
      <c r="C16" s="11" t="s">
        <v>147</v>
      </c>
      <c r="D16" s="11" t="s">
        <v>72</v>
      </c>
      <c r="E16" s="11" t="s">
        <v>149</v>
      </c>
      <c r="F16" s="11" t="s">
        <v>150</v>
      </c>
      <c r="G16" s="11" t="s">
        <v>151</v>
      </c>
      <c r="H16" s="12" t="s">
        <v>35</v>
      </c>
      <c r="I16" s="13"/>
      <c r="J16" s="14" t="s">
        <v>37</v>
      </c>
      <c r="K16" s="13"/>
      <c r="L16" s="15"/>
      <c r="M16" s="13"/>
    </row>
    <row r="17" ht="66.0" customHeight="1">
      <c r="A17" s="10" t="s">
        <v>152</v>
      </c>
      <c r="B17" s="11" t="s">
        <v>139</v>
      </c>
      <c r="C17" s="11" t="s">
        <v>154</v>
      </c>
      <c r="D17" s="11" t="s">
        <v>72</v>
      </c>
      <c r="E17" s="11" t="s">
        <v>155</v>
      </c>
      <c r="F17" s="11" t="s">
        <v>156</v>
      </c>
      <c r="G17" s="11" t="s">
        <v>157</v>
      </c>
      <c r="H17" s="12" t="s">
        <v>35</v>
      </c>
      <c r="I17" s="13"/>
      <c r="J17" s="14" t="s">
        <v>37</v>
      </c>
      <c r="K17" s="13"/>
      <c r="L17" s="15"/>
      <c r="M17" s="13"/>
    </row>
    <row r="18">
      <c r="A18" s="10" t="s">
        <v>159</v>
      </c>
      <c r="B18" s="11" t="s">
        <v>139</v>
      </c>
      <c r="C18" s="11" t="s">
        <v>161</v>
      </c>
      <c r="D18" s="11" t="s">
        <v>72</v>
      </c>
      <c r="E18" s="11" t="s">
        <v>162</v>
      </c>
      <c r="F18" s="11" t="s">
        <v>163</v>
      </c>
      <c r="G18" s="11" t="s">
        <v>164</v>
      </c>
      <c r="H18" s="12" t="s">
        <v>35</v>
      </c>
      <c r="I18" s="13"/>
      <c r="J18" s="14" t="s">
        <v>37</v>
      </c>
      <c r="K18" s="13"/>
      <c r="L18" s="15"/>
      <c r="M18" s="13"/>
    </row>
    <row r="19" ht="58.5" customHeight="1">
      <c r="A19" s="10" t="s">
        <v>166</v>
      </c>
      <c r="B19" s="11" t="s">
        <v>139</v>
      </c>
      <c r="C19" s="11" t="s">
        <v>167</v>
      </c>
      <c r="D19" s="11" t="s">
        <v>72</v>
      </c>
      <c r="E19" s="11" t="s">
        <v>168</v>
      </c>
      <c r="F19" s="11" t="s">
        <v>169</v>
      </c>
      <c r="G19" s="11" t="s">
        <v>171</v>
      </c>
      <c r="H19" s="12" t="s">
        <v>97</v>
      </c>
      <c r="I19" s="13"/>
      <c r="J19" s="14" t="s">
        <v>37</v>
      </c>
      <c r="K19" s="13"/>
      <c r="L19" s="15"/>
      <c r="M19" s="13" t="s">
        <v>172</v>
      </c>
    </row>
    <row r="20" ht="85.5" customHeight="1">
      <c r="A20" s="10" t="s">
        <v>173</v>
      </c>
      <c r="B20" s="11" t="s">
        <v>174</v>
      </c>
      <c r="C20" s="11" t="s">
        <v>176</v>
      </c>
      <c r="D20" s="11" t="s">
        <v>72</v>
      </c>
      <c r="E20" s="11" t="s">
        <v>177</v>
      </c>
      <c r="F20" s="11" t="s">
        <v>178</v>
      </c>
      <c r="G20" s="11" t="s">
        <v>179</v>
      </c>
      <c r="H20" s="12" t="s">
        <v>66</v>
      </c>
      <c r="I20" s="13"/>
      <c r="J20" s="14" t="s">
        <v>37</v>
      </c>
      <c r="K20" s="13"/>
      <c r="L20" s="15"/>
      <c r="M20" s="13"/>
    </row>
    <row r="21" ht="15.75" customHeight="1">
      <c r="A21" s="10" t="s">
        <v>181</v>
      </c>
      <c r="B21" s="11" t="s">
        <v>174</v>
      </c>
      <c r="C21" s="11" t="s">
        <v>182</v>
      </c>
      <c r="D21" s="11" t="s">
        <v>72</v>
      </c>
      <c r="E21" s="11" t="s">
        <v>183</v>
      </c>
      <c r="F21" s="11" t="s">
        <v>184</v>
      </c>
      <c r="G21" s="11" t="s">
        <v>186</v>
      </c>
      <c r="H21" s="12" t="s">
        <v>35</v>
      </c>
      <c r="I21" s="13"/>
      <c r="J21" s="14" t="s">
        <v>37</v>
      </c>
      <c r="K21" s="13"/>
      <c r="L21" s="15"/>
      <c r="M21" s="13"/>
    </row>
    <row r="22" ht="76.5" customHeight="1">
      <c r="A22" s="10" t="s">
        <v>188</v>
      </c>
      <c r="B22" s="11" t="s">
        <v>174</v>
      </c>
      <c r="C22" s="11" t="s">
        <v>189</v>
      </c>
      <c r="D22" s="11" t="s">
        <v>72</v>
      </c>
      <c r="E22" s="11" t="s">
        <v>190</v>
      </c>
      <c r="F22" s="11" t="s">
        <v>191</v>
      </c>
      <c r="G22" s="11" t="s">
        <v>192</v>
      </c>
      <c r="H22" s="12" t="s">
        <v>97</v>
      </c>
      <c r="I22" s="13"/>
      <c r="J22" s="14" t="s">
        <v>37</v>
      </c>
      <c r="K22" s="13"/>
      <c r="L22" s="15"/>
      <c r="M22" s="13"/>
    </row>
    <row r="23" ht="79.5" customHeight="1">
      <c r="A23" s="10" t="s">
        <v>194</v>
      </c>
      <c r="B23" s="11" t="s">
        <v>174</v>
      </c>
      <c r="C23" s="11" t="s">
        <v>195</v>
      </c>
      <c r="D23" s="11" t="s">
        <v>72</v>
      </c>
      <c r="E23" s="11" t="s">
        <v>196</v>
      </c>
      <c r="F23" s="11" t="s">
        <v>197</v>
      </c>
      <c r="G23" s="11" t="s">
        <v>198</v>
      </c>
      <c r="H23" s="12" t="s">
        <v>35</v>
      </c>
      <c r="I23" s="13"/>
      <c r="J23" s="14" t="s">
        <v>37</v>
      </c>
      <c r="K23" s="13"/>
      <c r="L23" s="15"/>
      <c r="M23" s="13"/>
    </row>
    <row r="24" ht="84.75" customHeight="1">
      <c r="A24" s="10" t="s">
        <v>200</v>
      </c>
      <c r="B24" s="11" t="s">
        <v>174</v>
      </c>
      <c r="C24" s="11" t="s">
        <v>201</v>
      </c>
      <c r="D24" s="11" t="s">
        <v>202</v>
      </c>
      <c r="E24" s="11" t="s">
        <v>204</v>
      </c>
      <c r="F24" s="11" t="s">
        <v>205</v>
      </c>
      <c r="G24" s="11" t="s">
        <v>198</v>
      </c>
      <c r="H24" s="12" t="s">
        <v>97</v>
      </c>
      <c r="I24" s="13"/>
      <c r="J24" s="14" t="s">
        <v>37</v>
      </c>
      <c r="K24" s="13"/>
      <c r="L24" s="15"/>
      <c r="M24" s="13" t="s">
        <v>206</v>
      </c>
    </row>
    <row r="25" ht="106.5" customHeight="1">
      <c r="A25" s="10" t="s">
        <v>209</v>
      </c>
      <c r="B25" s="11" t="s">
        <v>212</v>
      </c>
      <c r="C25" s="11" t="s">
        <v>213</v>
      </c>
      <c r="D25" s="11" t="s">
        <v>72</v>
      </c>
      <c r="E25" s="11" t="s">
        <v>215</v>
      </c>
      <c r="F25" s="11" t="s">
        <v>216</v>
      </c>
      <c r="G25" s="11" t="s">
        <v>217</v>
      </c>
      <c r="H25" s="12" t="s">
        <v>35</v>
      </c>
      <c r="I25" s="13"/>
      <c r="J25" s="14" t="s">
        <v>37</v>
      </c>
      <c r="K25" s="13"/>
      <c r="L25" s="15"/>
      <c r="M25" s="13"/>
    </row>
    <row r="26" ht="94.5" customHeight="1">
      <c r="A26" s="10" t="s">
        <v>219</v>
      </c>
      <c r="B26" s="11" t="s">
        <v>212</v>
      </c>
      <c r="C26" s="11" t="s">
        <v>220</v>
      </c>
      <c r="D26" s="11" t="s">
        <v>72</v>
      </c>
      <c r="E26" s="11" t="s">
        <v>221</v>
      </c>
      <c r="F26" s="11" t="s">
        <v>223</v>
      </c>
      <c r="G26" s="11" t="s">
        <v>224</v>
      </c>
      <c r="H26" s="12" t="s">
        <v>35</v>
      </c>
      <c r="I26" s="13"/>
      <c r="J26" s="22" t="s">
        <v>68</v>
      </c>
      <c r="K26" s="13"/>
      <c r="L26" s="15"/>
      <c r="M26" s="13"/>
    </row>
    <row r="27" ht="15.75" customHeight="1">
      <c r="A27" s="10" t="s">
        <v>228</v>
      </c>
      <c r="B27" s="11" t="s">
        <v>212</v>
      </c>
      <c r="C27" s="11" t="s">
        <v>229</v>
      </c>
      <c r="D27" s="11" t="s">
        <v>72</v>
      </c>
      <c r="E27" s="11" t="s">
        <v>231</v>
      </c>
      <c r="F27" s="11" t="s">
        <v>232</v>
      </c>
      <c r="G27" s="11" t="s">
        <v>233</v>
      </c>
      <c r="H27" s="12" t="s">
        <v>66</v>
      </c>
      <c r="I27" s="13"/>
      <c r="J27" s="14" t="s">
        <v>37</v>
      </c>
      <c r="K27" s="13"/>
      <c r="L27" s="15"/>
      <c r="M27" s="13" t="s">
        <v>235</v>
      </c>
    </row>
    <row r="28" ht="60.0" customHeight="1">
      <c r="A28" s="10" t="s">
        <v>236</v>
      </c>
      <c r="B28" s="11" t="s">
        <v>237</v>
      </c>
      <c r="C28" s="11" t="s">
        <v>238</v>
      </c>
      <c r="D28" s="11" t="s">
        <v>72</v>
      </c>
      <c r="E28" s="11" t="s">
        <v>239</v>
      </c>
      <c r="F28" s="11" t="s">
        <v>240</v>
      </c>
      <c r="G28" s="11" t="s">
        <v>241</v>
      </c>
      <c r="H28" s="12" t="s">
        <v>35</v>
      </c>
      <c r="I28" s="13"/>
      <c r="J28" s="22" t="s">
        <v>68</v>
      </c>
      <c r="K28" s="13"/>
      <c r="L28" s="15"/>
      <c r="M28" s="13"/>
    </row>
    <row r="29" ht="15.75" customHeight="1">
      <c r="A29" s="10" t="s">
        <v>242</v>
      </c>
      <c r="B29" s="11" t="s">
        <v>237</v>
      </c>
      <c r="C29" s="11" t="s">
        <v>243</v>
      </c>
      <c r="D29" s="11" t="s">
        <v>244</v>
      </c>
      <c r="E29" s="11" t="s">
        <v>245</v>
      </c>
      <c r="F29" s="11" t="s">
        <v>246</v>
      </c>
      <c r="G29" s="11" t="s">
        <v>247</v>
      </c>
      <c r="H29" s="12" t="s">
        <v>35</v>
      </c>
      <c r="I29" s="13"/>
      <c r="J29" s="22" t="s">
        <v>68</v>
      </c>
      <c r="K29" s="13"/>
      <c r="L29" s="15"/>
      <c r="M29" s="13"/>
    </row>
    <row r="30" ht="163.5" customHeight="1">
      <c r="A30" s="10" t="s">
        <v>248</v>
      </c>
      <c r="B30" s="11" t="s">
        <v>237</v>
      </c>
      <c r="C30" s="11" t="s">
        <v>249</v>
      </c>
      <c r="D30" s="11" t="s">
        <v>72</v>
      </c>
      <c r="E30" s="11" t="s">
        <v>250</v>
      </c>
      <c r="F30" s="11" t="s">
        <v>251</v>
      </c>
      <c r="G30" s="11" t="s">
        <v>252</v>
      </c>
      <c r="H30" s="12" t="s">
        <v>35</v>
      </c>
      <c r="I30" s="13"/>
      <c r="J30" s="22" t="s">
        <v>68</v>
      </c>
      <c r="K30" s="13"/>
      <c r="L30" s="15"/>
      <c r="M30" s="13" t="s">
        <v>253</v>
      </c>
    </row>
    <row r="31" ht="125.25" customHeight="1">
      <c r="A31" s="10" t="s">
        <v>254</v>
      </c>
      <c r="B31" s="11" t="s">
        <v>237</v>
      </c>
      <c r="C31" s="11" t="s">
        <v>255</v>
      </c>
      <c r="D31" s="11" t="s">
        <v>72</v>
      </c>
      <c r="E31" s="11" t="s">
        <v>256</v>
      </c>
      <c r="F31" s="11" t="s">
        <v>257</v>
      </c>
      <c r="G31" s="11" t="s">
        <v>258</v>
      </c>
      <c r="H31" s="12" t="s">
        <v>35</v>
      </c>
      <c r="I31" s="13"/>
      <c r="J31" s="22" t="s">
        <v>68</v>
      </c>
      <c r="K31" s="13"/>
      <c r="L31" s="15"/>
      <c r="M31" s="13"/>
    </row>
    <row r="32" ht="153.0" customHeight="1">
      <c r="A32" s="10" t="s">
        <v>259</v>
      </c>
      <c r="B32" s="11" t="s">
        <v>237</v>
      </c>
      <c r="C32" s="11" t="s">
        <v>260</v>
      </c>
      <c r="D32" s="11" t="s">
        <v>261</v>
      </c>
      <c r="E32" s="11" t="s">
        <v>262</v>
      </c>
      <c r="F32" s="11" t="s">
        <v>263</v>
      </c>
      <c r="G32" s="11" t="s">
        <v>264</v>
      </c>
      <c r="H32" s="12" t="s">
        <v>35</v>
      </c>
      <c r="I32" s="13"/>
      <c r="J32" s="22" t="s">
        <v>68</v>
      </c>
      <c r="K32" s="13"/>
      <c r="L32" s="15"/>
      <c r="M32" s="13"/>
    </row>
    <row r="33" ht="96.75" customHeight="1">
      <c r="A33" s="10" t="s">
        <v>265</v>
      </c>
      <c r="B33" s="11" t="s">
        <v>237</v>
      </c>
      <c r="C33" s="11" t="s">
        <v>266</v>
      </c>
      <c r="D33" s="11" t="s">
        <v>267</v>
      </c>
      <c r="E33" s="11" t="s">
        <v>268</v>
      </c>
      <c r="F33" s="11" t="s">
        <v>269</v>
      </c>
      <c r="G33" s="11" t="s">
        <v>270</v>
      </c>
      <c r="H33" s="12" t="s">
        <v>35</v>
      </c>
      <c r="I33" s="13"/>
      <c r="J33" s="22" t="s">
        <v>68</v>
      </c>
      <c r="K33" s="13"/>
      <c r="L33" s="15"/>
      <c r="M33" s="13"/>
    </row>
    <row r="34" ht="15.75" customHeight="1">
      <c r="A34" s="10" t="s">
        <v>271</v>
      </c>
      <c r="B34" s="11" t="s">
        <v>237</v>
      </c>
      <c r="C34" s="11" t="s">
        <v>272</v>
      </c>
      <c r="D34" s="11" t="s">
        <v>244</v>
      </c>
      <c r="E34" s="11" t="s">
        <v>273</v>
      </c>
      <c r="F34" s="11" t="s">
        <v>274</v>
      </c>
      <c r="G34" s="11" t="s">
        <v>275</v>
      </c>
      <c r="H34" s="12" t="s">
        <v>35</v>
      </c>
      <c r="I34" s="13"/>
      <c r="J34" s="14" t="s">
        <v>37</v>
      </c>
      <c r="K34" s="13"/>
      <c r="L34" s="15"/>
      <c r="M34" s="13" t="s">
        <v>276</v>
      </c>
    </row>
    <row r="35" ht="15.75" customHeight="1">
      <c r="A35" s="10" t="s">
        <v>277</v>
      </c>
      <c r="B35" s="11" t="s">
        <v>278</v>
      </c>
      <c r="C35" s="11" t="s">
        <v>279</v>
      </c>
      <c r="D35" s="11" t="s">
        <v>280</v>
      </c>
      <c r="E35" s="11" t="s">
        <v>281</v>
      </c>
      <c r="F35" s="11" t="s">
        <v>282</v>
      </c>
      <c r="G35" s="11" t="s">
        <v>283</v>
      </c>
      <c r="H35" s="12" t="s">
        <v>35</v>
      </c>
      <c r="I35" s="13"/>
      <c r="J35" s="14" t="s">
        <v>37</v>
      </c>
      <c r="K35" s="13"/>
      <c r="L35" s="15"/>
      <c r="M35" s="13"/>
    </row>
    <row r="36" ht="15.75" customHeight="1">
      <c r="A36" s="10" t="s">
        <v>284</v>
      </c>
      <c r="B36" s="11" t="s">
        <v>278</v>
      </c>
      <c r="C36" s="11" t="s">
        <v>285</v>
      </c>
      <c r="D36" s="11" t="s">
        <v>280</v>
      </c>
      <c r="E36" s="11" t="s">
        <v>286</v>
      </c>
      <c r="F36" s="11" t="s">
        <v>287</v>
      </c>
      <c r="G36" s="11" t="s">
        <v>288</v>
      </c>
      <c r="H36" s="12" t="s">
        <v>35</v>
      </c>
      <c r="I36" s="13"/>
      <c r="J36" s="14" t="s">
        <v>37</v>
      </c>
      <c r="K36" s="13"/>
      <c r="L36" s="15"/>
      <c r="M36" s="13"/>
    </row>
    <row r="37" ht="15.75" customHeight="1">
      <c r="A37" s="10" t="s">
        <v>289</v>
      </c>
      <c r="B37" s="11" t="s">
        <v>278</v>
      </c>
      <c r="C37" s="11" t="s">
        <v>290</v>
      </c>
      <c r="D37" s="11" t="s">
        <v>291</v>
      </c>
      <c r="E37" s="11" t="s">
        <v>292</v>
      </c>
      <c r="F37" s="11" t="s">
        <v>293</v>
      </c>
      <c r="G37" s="11" t="s">
        <v>294</v>
      </c>
      <c r="H37" s="12" t="s">
        <v>35</v>
      </c>
      <c r="I37" s="13"/>
      <c r="J37" s="14" t="s">
        <v>37</v>
      </c>
      <c r="K37" s="13"/>
      <c r="L37" s="15"/>
      <c r="M37" s="13"/>
    </row>
    <row r="38" ht="15.75" customHeight="1">
      <c r="A38" s="10" t="s">
        <v>295</v>
      </c>
      <c r="B38" s="11" t="s">
        <v>278</v>
      </c>
      <c r="C38" s="11" t="s">
        <v>296</v>
      </c>
      <c r="D38" s="11" t="s">
        <v>297</v>
      </c>
      <c r="E38" s="11" t="s">
        <v>292</v>
      </c>
      <c r="F38" s="11" t="s">
        <v>298</v>
      </c>
      <c r="G38" s="11" t="s">
        <v>299</v>
      </c>
      <c r="H38" s="12" t="s">
        <v>35</v>
      </c>
      <c r="I38" s="17" t="s">
        <v>300</v>
      </c>
      <c r="J38" s="14" t="s">
        <v>37</v>
      </c>
      <c r="K38" s="13"/>
      <c r="L38" s="15"/>
      <c r="M38" s="13"/>
    </row>
    <row r="39" ht="15.75" customHeight="1">
      <c r="A39" s="10" t="s">
        <v>301</v>
      </c>
      <c r="B39" s="11" t="s">
        <v>278</v>
      </c>
      <c r="C39" s="11" t="s">
        <v>302</v>
      </c>
      <c r="D39" s="11" t="s">
        <v>244</v>
      </c>
      <c r="E39" s="11" t="s">
        <v>303</v>
      </c>
      <c r="F39" s="11" t="s">
        <v>304</v>
      </c>
      <c r="G39" s="11" t="s">
        <v>305</v>
      </c>
      <c r="H39" s="12" t="s">
        <v>35</v>
      </c>
      <c r="I39" s="17" t="s">
        <v>306</v>
      </c>
      <c r="J39" s="14" t="s">
        <v>37</v>
      </c>
      <c r="K39" s="13"/>
      <c r="L39" s="15"/>
      <c r="M39" s="13"/>
    </row>
    <row r="40" ht="94.5" customHeight="1">
      <c r="A40" s="10" t="s">
        <v>307</v>
      </c>
      <c r="B40" s="11" t="s">
        <v>308</v>
      </c>
      <c r="C40" s="11" t="s">
        <v>309</v>
      </c>
      <c r="D40" s="11" t="s">
        <v>310</v>
      </c>
      <c r="E40" s="11" t="s">
        <v>134</v>
      </c>
      <c r="F40" s="11" t="s">
        <v>311</v>
      </c>
      <c r="G40" s="11" t="s">
        <v>312</v>
      </c>
      <c r="H40" s="12" t="s">
        <v>35</v>
      </c>
      <c r="I40" s="13"/>
      <c r="J40" s="14" t="s">
        <v>37</v>
      </c>
      <c r="K40" s="13"/>
      <c r="L40" s="15"/>
      <c r="M40" s="13"/>
    </row>
    <row r="41" ht="15.75" customHeight="1">
      <c r="A41" s="10" t="s">
        <v>313</v>
      </c>
      <c r="B41" s="11" t="s">
        <v>308</v>
      </c>
      <c r="C41" s="11" t="s">
        <v>314</v>
      </c>
      <c r="D41" s="11" t="s">
        <v>315</v>
      </c>
      <c r="E41" s="11" t="s">
        <v>316</v>
      </c>
      <c r="F41" s="11" t="s">
        <v>317</v>
      </c>
      <c r="G41" s="11" t="s">
        <v>318</v>
      </c>
      <c r="H41" s="12" t="s">
        <v>35</v>
      </c>
      <c r="I41" s="13"/>
      <c r="J41" s="22" t="s">
        <v>68</v>
      </c>
      <c r="K41" s="13"/>
      <c r="L41" s="15"/>
      <c r="M41" s="13"/>
    </row>
    <row r="42" ht="15.75" customHeight="1">
      <c r="A42" s="10" t="s">
        <v>319</v>
      </c>
      <c r="B42" s="11" t="s">
        <v>308</v>
      </c>
      <c r="C42" s="11" t="s">
        <v>320</v>
      </c>
      <c r="D42" s="11" t="s">
        <v>321</v>
      </c>
      <c r="E42" s="11" t="s">
        <v>322</v>
      </c>
      <c r="F42" s="11" t="s">
        <v>323</v>
      </c>
      <c r="G42" s="11" t="s">
        <v>324</v>
      </c>
      <c r="H42" s="12" t="s">
        <v>97</v>
      </c>
      <c r="I42" s="13"/>
      <c r="J42" s="22" t="s">
        <v>68</v>
      </c>
      <c r="K42" s="13"/>
      <c r="L42" s="15"/>
      <c r="M42" s="13"/>
    </row>
    <row r="43" ht="15.75" customHeight="1">
      <c r="A43" s="10" t="s">
        <v>325</v>
      </c>
      <c r="B43" s="11" t="s">
        <v>308</v>
      </c>
      <c r="C43" s="11" t="s">
        <v>326</v>
      </c>
      <c r="D43" s="11" t="s">
        <v>315</v>
      </c>
      <c r="E43" s="11" t="s">
        <v>327</v>
      </c>
      <c r="F43" s="11" t="s">
        <v>328</v>
      </c>
      <c r="G43" s="11" t="s">
        <v>329</v>
      </c>
      <c r="H43" s="12" t="s">
        <v>35</v>
      </c>
      <c r="I43" s="13"/>
      <c r="J43" s="22" t="s">
        <v>68</v>
      </c>
      <c r="K43" s="13"/>
      <c r="L43" s="15"/>
      <c r="M43" s="13"/>
    </row>
    <row r="44" ht="15.75" customHeight="1">
      <c r="A44" s="10" t="s">
        <v>330</v>
      </c>
      <c r="B44" s="11" t="s">
        <v>308</v>
      </c>
      <c r="C44" s="11" t="s">
        <v>331</v>
      </c>
      <c r="D44" s="11" t="s">
        <v>315</v>
      </c>
      <c r="E44" s="11" t="s">
        <v>332</v>
      </c>
      <c r="F44" s="11" t="s">
        <v>333</v>
      </c>
      <c r="G44" s="11" t="s">
        <v>334</v>
      </c>
      <c r="H44" s="12" t="s">
        <v>97</v>
      </c>
      <c r="I44" s="13"/>
      <c r="J44" s="14" t="s">
        <v>37</v>
      </c>
      <c r="K44" s="13"/>
      <c r="L44" s="15"/>
      <c r="M44" s="13"/>
    </row>
    <row r="45" ht="15.75" customHeight="1">
      <c r="A45" s="10" t="s">
        <v>335</v>
      </c>
      <c r="B45" s="11" t="s">
        <v>308</v>
      </c>
      <c r="C45" s="11" t="s">
        <v>336</v>
      </c>
      <c r="D45" s="11" t="s">
        <v>337</v>
      </c>
      <c r="E45" s="11" t="s">
        <v>338</v>
      </c>
      <c r="F45" s="11" t="s">
        <v>339</v>
      </c>
      <c r="G45" s="11" t="s">
        <v>340</v>
      </c>
      <c r="H45" s="12" t="s">
        <v>97</v>
      </c>
      <c r="I45" s="13"/>
      <c r="J45" s="22" t="s">
        <v>68</v>
      </c>
      <c r="K45" s="13"/>
      <c r="L45" s="15"/>
      <c r="M45" s="13"/>
    </row>
    <row r="46" ht="15.75" customHeight="1">
      <c r="A46" s="10" t="s">
        <v>341</v>
      </c>
      <c r="B46" s="11" t="s">
        <v>308</v>
      </c>
      <c r="C46" s="11" t="s">
        <v>342</v>
      </c>
      <c r="D46" s="11" t="s">
        <v>315</v>
      </c>
      <c r="E46" s="11" t="s">
        <v>343</v>
      </c>
      <c r="F46" s="11" t="s">
        <v>344</v>
      </c>
      <c r="G46" s="11" t="s">
        <v>345</v>
      </c>
      <c r="H46" s="12" t="s">
        <v>35</v>
      </c>
      <c r="I46" s="13"/>
      <c r="J46" s="14" t="s">
        <v>37</v>
      </c>
      <c r="K46" s="13"/>
      <c r="L46" s="15"/>
      <c r="M46" s="13"/>
    </row>
    <row r="47" ht="88.5" customHeight="1">
      <c r="A47" s="10" t="s">
        <v>346</v>
      </c>
      <c r="B47" s="11" t="s">
        <v>308</v>
      </c>
      <c r="C47" s="11" t="s">
        <v>347</v>
      </c>
      <c r="D47" s="11" t="s">
        <v>315</v>
      </c>
      <c r="E47" s="11" t="s">
        <v>348</v>
      </c>
      <c r="F47" s="11" t="s">
        <v>349</v>
      </c>
      <c r="G47" s="11" t="s">
        <v>340</v>
      </c>
      <c r="H47" s="12" t="s">
        <v>97</v>
      </c>
      <c r="I47" s="13"/>
      <c r="J47" s="14" t="s">
        <v>37</v>
      </c>
      <c r="K47" s="13"/>
      <c r="L47" s="15"/>
      <c r="M47" s="13"/>
    </row>
    <row r="48" ht="141.75" customHeight="1">
      <c r="A48" s="10" t="s">
        <v>350</v>
      </c>
      <c r="B48" s="11" t="s">
        <v>308</v>
      </c>
      <c r="C48" s="11" t="s">
        <v>351</v>
      </c>
      <c r="D48" s="11" t="s">
        <v>352</v>
      </c>
      <c r="E48" s="11" t="s">
        <v>353</v>
      </c>
      <c r="F48" s="11" t="s">
        <v>354</v>
      </c>
      <c r="G48" s="11" t="s">
        <v>340</v>
      </c>
      <c r="H48" s="12" t="s">
        <v>97</v>
      </c>
      <c r="I48" s="13"/>
      <c r="J48" s="14" t="s">
        <v>37</v>
      </c>
      <c r="K48" s="13"/>
      <c r="L48" s="15"/>
      <c r="M48" s="13"/>
    </row>
    <row r="49" ht="36.75" customHeight="1">
      <c r="A49" s="10" t="s">
        <v>355</v>
      </c>
      <c r="B49" s="11" t="s">
        <v>308</v>
      </c>
      <c r="C49" s="11" t="s">
        <v>356</v>
      </c>
      <c r="D49" s="11" t="s">
        <v>357</v>
      </c>
      <c r="E49" s="11" t="s">
        <v>358</v>
      </c>
      <c r="F49" s="11" t="s">
        <v>359</v>
      </c>
      <c r="G49" s="11" t="s">
        <v>360</v>
      </c>
      <c r="H49" s="12" t="s">
        <v>97</v>
      </c>
      <c r="I49" s="13"/>
      <c r="J49" s="14" t="s">
        <v>37</v>
      </c>
      <c r="K49" s="13"/>
      <c r="L49" s="15"/>
      <c r="M49" s="13"/>
    </row>
    <row r="50" ht="15.75" customHeight="1">
      <c r="A50" s="10" t="s">
        <v>361</v>
      </c>
      <c r="B50" s="11" t="s">
        <v>308</v>
      </c>
      <c r="C50" s="11" t="s">
        <v>362</v>
      </c>
      <c r="D50" s="11" t="s">
        <v>363</v>
      </c>
      <c r="E50" s="11" t="s">
        <v>364</v>
      </c>
      <c r="F50" s="11" t="s">
        <v>365</v>
      </c>
      <c r="G50" s="11" t="s">
        <v>366</v>
      </c>
      <c r="H50" s="12" t="s">
        <v>35</v>
      </c>
      <c r="I50" s="13"/>
      <c r="J50" s="14" t="s">
        <v>37</v>
      </c>
      <c r="K50" s="13"/>
      <c r="L50" s="15"/>
      <c r="M50" s="13"/>
    </row>
    <row r="51" ht="15.75" customHeight="1">
      <c r="A51" s="10" t="s">
        <v>367</v>
      </c>
      <c r="B51" s="11" t="s">
        <v>308</v>
      </c>
      <c r="C51" s="11" t="s">
        <v>368</v>
      </c>
      <c r="D51" s="11" t="s">
        <v>369</v>
      </c>
      <c r="E51" s="11" t="s">
        <v>292</v>
      </c>
      <c r="F51" s="11" t="s">
        <v>370</v>
      </c>
      <c r="G51" s="11" t="s">
        <v>371</v>
      </c>
      <c r="H51" s="12" t="s">
        <v>35</v>
      </c>
      <c r="I51" s="13"/>
      <c r="J51" s="14" t="s">
        <v>37</v>
      </c>
      <c r="K51" s="13"/>
      <c r="L51" s="15"/>
      <c r="M51" s="13"/>
    </row>
    <row r="52" ht="67.5" customHeight="1">
      <c r="A52" s="10" t="s">
        <v>372</v>
      </c>
      <c r="B52" s="11" t="s">
        <v>373</v>
      </c>
      <c r="C52" s="11" t="s">
        <v>374</v>
      </c>
      <c r="D52" s="11" t="s">
        <v>72</v>
      </c>
      <c r="E52" s="11" t="s">
        <v>134</v>
      </c>
      <c r="F52" s="11" t="s">
        <v>375</v>
      </c>
      <c r="G52" s="11" t="s">
        <v>376</v>
      </c>
      <c r="H52" s="12" t="s">
        <v>35</v>
      </c>
      <c r="I52" s="13"/>
      <c r="J52" s="14" t="s">
        <v>37</v>
      </c>
      <c r="K52" s="13"/>
      <c r="L52" s="15"/>
      <c r="M52" s="13"/>
    </row>
    <row r="53" ht="15.75" customHeight="1">
      <c r="A53" s="10" t="s">
        <v>377</v>
      </c>
      <c r="B53" s="11" t="s">
        <v>373</v>
      </c>
      <c r="C53" s="11" t="s">
        <v>378</v>
      </c>
      <c r="D53" s="11" t="s">
        <v>72</v>
      </c>
      <c r="E53" s="11" t="s">
        <v>379</v>
      </c>
      <c r="F53" s="11" t="s">
        <v>380</v>
      </c>
      <c r="G53" s="11" t="s">
        <v>381</v>
      </c>
      <c r="H53" s="12" t="s">
        <v>97</v>
      </c>
      <c r="I53" s="13"/>
      <c r="J53" s="14" t="s">
        <v>37</v>
      </c>
      <c r="K53" s="13"/>
      <c r="L53" s="15"/>
      <c r="M53" s="13" t="s">
        <v>382</v>
      </c>
    </row>
    <row r="54" ht="15.75" customHeight="1">
      <c r="A54" s="10" t="s">
        <v>383</v>
      </c>
      <c r="B54" s="11" t="s">
        <v>373</v>
      </c>
      <c r="C54" s="11" t="s">
        <v>384</v>
      </c>
      <c r="D54" s="11" t="s">
        <v>385</v>
      </c>
      <c r="E54" s="11" t="s">
        <v>386</v>
      </c>
      <c r="F54" s="11" t="s">
        <v>387</v>
      </c>
      <c r="G54" s="11" t="s">
        <v>104</v>
      </c>
      <c r="H54" s="12" t="s">
        <v>97</v>
      </c>
      <c r="I54" s="13"/>
      <c r="J54" s="14" t="s">
        <v>37</v>
      </c>
      <c r="K54" s="13"/>
      <c r="L54" s="15"/>
      <c r="M54" s="13"/>
    </row>
    <row r="55" ht="15.75" customHeight="1">
      <c r="A55" s="10" t="s">
        <v>388</v>
      </c>
      <c r="B55" s="11" t="s">
        <v>373</v>
      </c>
      <c r="C55" s="11" t="s">
        <v>389</v>
      </c>
      <c r="D55" s="11" t="s">
        <v>390</v>
      </c>
      <c r="E55" s="11" t="s">
        <v>391</v>
      </c>
      <c r="F55" s="11" t="s">
        <v>392</v>
      </c>
      <c r="G55" s="11" t="s">
        <v>393</v>
      </c>
      <c r="H55" s="12" t="s">
        <v>35</v>
      </c>
      <c r="I55" s="13"/>
      <c r="J55" s="14" t="s">
        <v>37</v>
      </c>
      <c r="K55" s="13"/>
      <c r="L55" s="15"/>
      <c r="M55" s="13"/>
    </row>
    <row r="56" ht="15.75" customHeight="1">
      <c r="A56" s="10" t="s">
        <v>394</v>
      </c>
      <c r="B56" s="11" t="s">
        <v>373</v>
      </c>
      <c r="C56" s="11" t="s">
        <v>395</v>
      </c>
      <c r="D56" s="11" t="s">
        <v>396</v>
      </c>
      <c r="E56" s="11" t="s">
        <v>134</v>
      </c>
      <c r="F56" s="11" t="s">
        <v>397</v>
      </c>
      <c r="G56" s="11" t="s">
        <v>398</v>
      </c>
      <c r="H56" s="12" t="s">
        <v>35</v>
      </c>
      <c r="I56" s="13"/>
      <c r="J56" s="14" t="s">
        <v>37</v>
      </c>
      <c r="K56" s="13"/>
      <c r="L56" s="15"/>
      <c r="M56" s="13"/>
    </row>
    <row r="57" ht="15.75" customHeight="1">
      <c r="A57" s="10" t="s">
        <v>399</v>
      </c>
      <c r="B57" s="11" t="s">
        <v>373</v>
      </c>
      <c r="C57" s="11" t="s">
        <v>400</v>
      </c>
      <c r="D57" s="11" t="s">
        <v>401</v>
      </c>
      <c r="E57" s="11" t="s">
        <v>402</v>
      </c>
      <c r="F57" s="11" t="s">
        <v>403</v>
      </c>
      <c r="G57" s="11" t="s">
        <v>404</v>
      </c>
      <c r="H57" s="12" t="s">
        <v>35</v>
      </c>
      <c r="I57" s="13"/>
      <c r="J57" s="14" t="s">
        <v>37</v>
      </c>
      <c r="K57" s="13"/>
      <c r="L57" s="15"/>
      <c r="M57" s="13" t="s">
        <v>405</v>
      </c>
    </row>
    <row r="58" ht="15.75" customHeight="1">
      <c r="A58" s="10" t="s">
        <v>406</v>
      </c>
      <c r="B58" s="11" t="s">
        <v>373</v>
      </c>
      <c r="C58" s="11" t="s">
        <v>407</v>
      </c>
      <c r="D58" s="11" t="s">
        <v>408</v>
      </c>
      <c r="E58" s="11" t="s">
        <v>409</v>
      </c>
      <c r="F58" s="11" t="s">
        <v>410</v>
      </c>
      <c r="G58" s="11" t="s">
        <v>411</v>
      </c>
      <c r="H58" s="12" t="s">
        <v>35</v>
      </c>
      <c r="I58" s="13"/>
      <c r="J58" s="14" t="s">
        <v>37</v>
      </c>
      <c r="K58" s="13"/>
      <c r="L58" s="15"/>
      <c r="M58" s="13" t="s">
        <v>412</v>
      </c>
    </row>
    <row r="59" ht="15.75" customHeight="1">
      <c r="A59" s="10" t="s">
        <v>413</v>
      </c>
      <c r="B59" s="11" t="s">
        <v>373</v>
      </c>
      <c r="C59" s="11" t="s">
        <v>414</v>
      </c>
      <c r="D59" s="11" t="s">
        <v>415</v>
      </c>
      <c r="E59" s="11" t="s">
        <v>416</v>
      </c>
      <c r="F59" s="11" t="s">
        <v>417</v>
      </c>
      <c r="G59" s="11" t="s">
        <v>104</v>
      </c>
      <c r="H59" s="12" t="s">
        <v>66</v>
      </c>
      <c r="I59" s="13"/>
      <c r="J59" s="14" t="s">
        <v>37</v>
      </c>
      <c r="K59" s="13"/>
      <c r="L59" s="15"/>
      <c r="M59" s="13"/>
    </row>
    <row r="60" ht="15.75" customHeight="1">
      <c r="A60" s="10" t="s">
        <v>418</v>
      </c>
      <c r="B60" s="11" t="s">
        <v>373</v>
      </c>
      <c r="C60" s="11" t="s">
        <v>419</v>
      </c>
      <c r="D60" s="11" t="s">
        <v>390</v>
      </c>
      <c r="E60" s="11" t="s">
        <v>420</v>
      </c>
      <c r="F60" s="11" t="s">
        <v>421</v>
      </c>
      <c r="G60" s="11" t="s">
        <v>104</v>
      </c>
      <c r="H60" s="12" t="s">
        <v>97</v>
      </c>
      <c r="I60" s="13"/>
      <c r="J60" s="22" t="s">
        <v>68</v>
      </c>
      <c r="K60" s="13"/>
      <c r="L60" s="15"/>
      <c r="M60" s="13"/>
    </row>
    <row r="61" ht="15.75" customHeight="1">
      <c r="A61" s="10" t="s">
        <v>422</v>
      </c>
      <c r="B61" s="11" t="s">
        <v>423</v>
      </c>
      <c r="C61" s="11" t="s">
        <v>424</v>
      </c>
      <c r="D61" s="11" t="s">
        <v>72</v>
      </c>
      <c r="E61" s="11" t="s">
        <v>425</v>
      </c>
      <c r="F61" s="11" t="s">
        <v>426</v>
      </c>
      <c r="G61" s="11" t="s">
        <v>104</v>
      </c>
      <c r="H61" s="12" t="s">
        <v>35</v>
      </c>
      <c r="I61" s="13"/>
      <c r="J61" s="22" t="s">
        <v>68</v>
      </c>
      <c r="K61" s="13"/>
      <c r="L61" s="15"/>
      <c r="M61" s="13"/>
    </row>
    <row r="62" ht="15.75" customHeight="1">
      <c r="A62" s="10" t="s">
        <v>427</v>
      </c>
      <c r="B62" s="11" t="s">
        <v>423</v>
      </c>
      <c r="C62" s="11" t="s">
        <v>428</v>
      </c>
      <c r="D62" s="11" t="s">
        <v>72</v>
      </c>
      <c r="E62" s="11" t="s">
        <v>429</v>
      </c>
      <c r="F62" s="11" t="s">
        <v>430</v>
      </c>
      <c r="G62" s="11" t="s">
        <v>104</v>
      </c>
      <c r="H62" s="12" t="s">
        <v>97</v>
      </c>
      <c r="I62" s="13"/>
      <c r="J62" s="22" t="s">
        <v>68</v>
      </c>
      <c r="K62" s="13"/>
      <c r="L62" s="15"/>
      <c r="M62" s="13"/>
    </row>
    <row r="63" ht="15.75" customHeight="1">
      <c r="A63" s="10" t="s">
        <v>431</v>
      </c>
      <c r="B63" s="11" t="s">
        <v>423</v>
      </c>
      <c r="C63" s="11" t="s">
        <v>432</v>
      </c>
      <c r="D63" s="11" t="s">
        <v>433</v>
      </c>
      <c r="E63" s="11" t="s">
        <v>434</v>
      </c>
      <c r="F63" s="11" t="s">
        <v>435</v>
      </c>
      <c r="G63" s="11" t="s">
        <v>104</v>
      </c>
      <c r="H63" s="12" t="s">
        <v>97</v>
      </c>
      <c r="I63" s="13"/>
      <c r="J63" s="22" t="s">
        <v>68</v>
      </c>
      <c r="K63" s="13"/>
      <c r="L63" s="15"/>
      <c r="M63" s="13"/>
    </row>
    <row r="64" ht="15.75" customHeight="1">
      <c r="A64" s="10" t="s">
        <v>436</v>
      </c>
      <c r="B64" s="11" t="s">
        <v>423</v>
      </c>
      <c r="C64" s="11" t="s">
        <v>437</v>
      </c>
      <c r="D64" s="11" t="s">
        <v>438</v>
      </c>
      <c r="E64" s="11" t="s">
        <v>439</v>
      </c>
      <c r="F64" s="11" t="s">
        <v>440</v>
      </c>
      <c r="G64" s="11" t="s">
        <v>104</v>
      </c>
      <c r="H64" s="12" t="s">
        <v>97</v>
      </c>
      <c r="I64" s="13"/>
      <c r="J64" s="22" t="s">
        <v>68</v>
      </c>
      <c r="K64" s="13"/>
      <c r="L64" s="15"/>
      <c r="M64" s="13"/>
    </row>
    <row r="65" ht="15.75" customHeight="1">
      <c r="A65" s="10" t="s">
        <v>441</v>
      </c>
      <c r="B65" s="11" t="s">
        <v>423</v>
      </c>
      <c r="C65" s="11" t="s">
        <v>442</v>
      </c>
      <c r="D65" s="11" t="s">
        <v>443</v>
      </c>
      <c r="E65" s="11" t="s">
        <v>444</v>
      </c>
      <c r="F65" s="11" t="s">
        <v>445</v>
      </c>
      <c r="G65" s="11" t="s">
        <v>104</v>
      </c>
      <c r="H65" s="12" t="s">
        <v>66</v>
      </c>
      <c r="I65" s="13"/>
      <c r="J65" s="22" t="s">
        <v>68</v>
      </c>
      <c r="K65" s="13"/>
      <c r="L65" s="15"/>
      <c r="M65" s="13"/>
    </row>
    <row r="66" ht="15.75" customHeight="1">
      <c r="A66" s="10" t="s">
        <v>446</v>
      </c>
      <c r="B66" s="11" t="s">
        <v>423</v>
      </c>
      <c r="C66" s="11" t="s">
        <v>447</v>
      </c>
      <c r="D66" s="11" t="s">
        <v>448</v>
      </c>
      <c r="E66" s="11" t="s">
        <v>449</v>
      </c>
      <c r="F66" s="11" t="s">
        <v>450</v>
      </c>
      <c r="G66" s="11" t="s">
        <v>451</v>
      </c>
      <c r="H66" s="12" t="s">
        <v>66</v>
      </c>
      <c r="I66" s="13"/>
      <c r="J66" s="22" t="s">
        <v>68</v>
      </c>
      <c r="K66" s="13"/>
      <c r="L66" s="15"/>
      <c r="M66" s="13" t="s">
        <v>452</v>
      </c>
    </row>
    <row r="67" ht="15.75" customHeight="1">
      <c r="A67" s="10" t="s">
        <v>453</v>
      </c>
      <c r="B67" s="11" t="s">
        <v>454</v>
      </c>
      <c r="C67" s="11" t="s">
        <v>455</v>
      </c>
      <c r="D67" s="11" t="s">
        <v>456</v>
      </c>
      <c r="E67" s="11" t="s">
        <v>457</v>
      </c>
      <c r="F67" s="11" t="s">
        <v>458</v>
      </c>
      <c r="G67" s="11" t="s">
        <v>451</v>
      </c>
      <c r="H67" s="12" t="s">
        <v>97</v>
      </c>
      <c r="I67" s="13"/>
      <c r="J67" s="22" t="s">
        <v>68</v>
      </c>
      <c r="K67" s="13"/>
      <c r="L67" s="15"/>
      <c r="M67" s="13"/>
    </row>
    <row r="68" ht="15.75" customHeight="1">
      <c r="A68" s="10" t="s">
        <v>459</v>
      </c>
      <c r="B68" s="11" t="s">
        <v>454</v>
      </c>
      <c r="C68" s="11" t="s">
        <v>460</v>
      </c>
      <c r="D68" s="11" t="s">
        <v>461</v>
      </c>
      <c r="E68" s="11" t="s">
        <v>462</v>
      </c>
      <c r="F68" s="11" t="s">
        <v>463</v>
      </c>
      <c r="G68" s="11" t="s">
        <v>451</v>
      </c>
      <c r="H68" s="12" t="s">
        <v>97</v>
      </c>
      <c r="I68" s="13"/>
      <c r="J68" s="22" t="s">
        <v>68</v>
      </c>
      <c r="K68" s="13"/>
      <c r="L68" s="15"/>
      <c r="M68" s="13" t="s">
        <v>464</v>
      </c>
    </row>
    <row r="69" ht="15.75" customHeight="1">
      <c r="A69" s="10" t="s">
        <v>465</v>
      </c>
      <c r="B69" s="11" t="s">
        <v>454</v>
      </c>
      <c r="C69" s="11" t="s">
        <v>466</v>
      </c>
      <c r="D69" s="11" t="s">
        <v>467</v>
      </c>
      <c r="E69" s="11" t="s">
        <v>468</v>
      </c>
      <c r="F69" s="11" t="s">
        <v>469</v>
      </c>
      <c r="G69" s="11" t="s">
        <v>451</v>
      </c>
      <c r="H69" s="12" t="s">
        <v>97</v>
      </c>
      <c r="I69" s="13"/>
      <c r="J69" s="22" t="s">
        <v>68</v>
      </c>
      <c r="K69" s="13"/>
      <c r="L69" s="15"/>
      <c r="M69" s="13" t="s">
        <v>452</v>
      </c>
    </row>
    <row r="70" ht="15.75" customHeight="1">
      <c r="A70" s="10" t="s">
        <v>470</v>
      </c>
      <c r="B70" s="11" t="s">
        <v>454</v>
      </c>
      <c r="C70" s="11" t="s">
        <v>471</v>
      </c>
      <c r="D70" s="11" t="s">
        <v>472</v>
      </c>
      <c r="E70" s="11" t="s">
        <v>473</v>
      </c>
      <c r="F70" s="11" t="s">
        <v>474</v>
      </c>
      <c r="G70" s="11" t="s">
        <v>451</v>
      </c>
      <c r="H70" s="12" t="s">
        <v>66</v>
      </c>
      <c r="I70" s="13"/>
      <c r="J70" s="22" t="s">
        <v>68</v>
      </c>
      <c r="K70" s="13"/>
      <c r="L70" s="15"/>
      <c r="M70" s="13"/>
    </row>
    <row r="71" ht="15.75" customHeight="1">
      <c r="A71" s="10" t="s">
        <v>475</v>
      </c>
      <c r="B71" s="11" t="s">
        <v>476</v>
      </c>
      <c r="C71" s="11" t="s">
        <v>477</v>
      </c>
      <c r="D71" s="11" t="s">
        <v>478</v>
      </c>
      <c r="E71" s="11" t="s">
        <v>479</v>
      </c>
      <c r="F71" s="11" t="s">
        <v>480</v>
      </c>
      <c r="G71" s="11" t="s">
        <v>104</v>
      </c>
      <c r="H71" s="12" t="s">
        <v>97</v>
      </c>
      <c r="I71" s="13"/>
      <c r="J71" s="22" t="s">
        <v>68</v>
      </c>
      <c r="K71" s="13"/>
      <c r="L71" s="15"/>
      <c r="M71" s="13" t="s">
        <v>481</v>
      </c>
    </row>
    <row r="72" ht="15.75" customHeight="1">
      <c r="A72" s="10" t="s">
        <v>482</v>
      </c>
      <c r="B72" s="11" t="s">
        <v>476</v>
      </c>
      <c r="C72" s="11" t="s">
        <v>483</v>
      </c>
      <c r="D72" s="11" t="s">
        <v>72</v>
      </c>
      <c r="E72" s="11" t="s">
        <v>484</v>
      </c>
      <c r="F72" s="11" t="s">
        <v>485</v>
      </c>
      <c r="G72" s="11" t="s">
        <v>104</v>
      </c>
      <c r="H72" s="12" t="s">
        <v>66</v>
      </c>
      <c r="I72" s="13"/>
      <c r="J72" s="22" t="s">
        <v>68</v>
      </c>
      <c r="K72" s="13"/>
      <c r="L72" s="15"/>
      <c r="M72" s="13" t="s">
        <v>486</v>
      </c>
    </row>
    <row r="73" ht="15.75" customHeight="1">
      <c r="A73" s="10" t="s">
        <v>487</v>
      </c>
      <c r="B73" s="11" t="s">
        <v>476</v>
      </c>
      <c r="C73" s="11" t="s">
        <v>488</v>
      </c>
      <c r="D73" s="11" t="s">
        <v>489</v>
      </c>
      <c r="E73" s="11" t="s">
        <v>490</v>
      </c>
      <c r="F73" s="11" t="s">
        <v>491</v>
      </c>
      <c r="G73" s="11" t="s">
        <v>104</v>
      </c>
      <c r="H73" s="12" t="s">
        <v>66</v>
      </c>
      <c r="I73" s="13"/>
      <c r="J73" s="22" t="s">
        <v>68</v>
      </c>
      <c r="K73" s="13"/>
      <c r="L73" s="15"/>
      <c r="M73" s="13" t="s">
        <v>452</v>
      </c>
    </row>
    <row r="74" ht="15.75" customHeight="1">
      <c r="H74" s="23"/>
      <c r="J74" s="23"/>
      <c r="L74" s="26"/>
    </row>
    <row r="75" ht="15.75" customHeight="1">
      <c r="H75" s="23"/>
      <c r="J75" s="23"/>
      <c r="L75" s="26"/>
    </row>
    <row r="76" ht="15.75" customHeight="1">
      <c r="H76" s="23"/>
      <c r="J76" s="23"/>
      <c r="L76" s="26"/>
    </row>
    <row r="77" ht="15.75" customHeight="1">
      <c r="H77" s="23"/>
      <c r="J77" s="23"/>
      <c r="L77" s="26"/>
    </row>
    <row r="78" ht="15.75" customHeight="1">
      <c r="H78" s="23"/>
      <c r="J78" s="23"/>
      <c r="L78" s="26"/>
    </row>
    <row r="79" ht="15.75" customHeight="1">
      <c r="H79" s="23"/>
      <c r="J79" s="23"/>
      <c r="L79" s="26"/>
    </row>
    <row r="80" ht="15.75" customHeight="1">
      <c r="H80" s="23"/>
      <c r="J80" s="23"/>
      <c r="L80" s="26"/>
    </row>
    <row r="81" ht="15.75" customHeight="1">
      <c r="H81" s="23"/>
      <c r="J81" s="23"/>
      <c r="L81" s="26"/>
    </row>
    <row r="82" ht="15.75" customHeight="1">
      <c r="H82" s="23"/>
      <c r="J82" s="23"/>
      <c r="L82" s="26"/>
    </row>
    <row r="83" ht="15.75" customHeight="1">
      <c r="H83" s="23"/>
      <c r="J83" s="23"/>
      <c r="L83" s="26"/>
    </row>
    <row r="84" ht="15.75" customHeight="1">
      <c r="H84" s="23"/>
      <c r="J84" s="23"/>
      <c r="L84" s="26"/>
    </row>
    <row r="85" ht="15.75" customHeight="1">
      <c r="H85" s="23"/>
      <c r="J85" s="23"/>
      <c r="L85" s="26"/>
    </row>
    <row r="86" ht="15.75" customHeight="1">
      <c r="H86" s="23"/>
      <c r="J86" s="23"/>
      <c r="L86" s="26"/>
    </row>
    <row r="87" ht="15.75" customHeight="1">
      <c r="H87" s="23"/>
      <c r="J87" s="23"/>
      <c r="L87" s="26"/>
    </row>
    <row r="88" ht="15.75" customHeight="1">
      <c r="H88" s="23"/>
      <c r="J88" s="23"/>
      <c r="L88" s="26"/>
    </row>
    <row r="89" ht="15.75" customHeight="1">
      <c r="H89" s="23"/>
      <c r="J89" s="23"/>
      <c r="L89" s="26"/>
    </row>
    <row r="90" ht="15.75" customHeight="1">
      <c r="H90" s="23"/>
      <c r="J90" s="23"/>
      <c r="L90" s="26"/>
    </row>
    <row r="91" ht="15.75" customHeight="1">
      <c r="H91" s="23"/>
      <c r="J91" s="23"/>
      <c r="L91" s="26"/>
    </row>
    <row r="92" ht="15.75" customHeight="1">
      <c r="H92" s="23"/>
      <c r="J92" s="23"/>
      <c r="L92" s="26"/>
    </row>
    <row r="93" ht="15.75" customHeight="1">
      <c r="H93" s="23"/>
      <c r="J93" s="23"/>
      <c r="L93" s="26"/>
    </row>
    <row r="94" ht="15.75" customHeight="1">
      <c r="H94" s="23"/>
      <c r="J94" s="23"/>
      <c r="L94" s="26"/>
    </row>
    <row r="95" ht="15.75" customHeight="1">
      <c r="H95" s="23"/>
      <c r="J95" s="23"/>
      <c r="L95" s="26"/>
    </row>
    <row r="96" ht="15.75" customHeight="1">
      <c r="H96" s="23"/>
      <c r="J96" s="23"/>
      <c r="L96" s="26"/>
    </row>
    <row r="97" ht="15.75" customHeight="1">
      <c r="H97" s="23"/>
      <c r="J97" s="23"/>
      <c r="L97" s="26"/>
    </row>
    <row r="98" ht="15.75" customHeight="1">
      <c r="H98" s="23"/>
      <c r="J98" s="23"/>
      <c r="L98" s="26"/>
    </row>
    <row r="99" ht="15.75" customHeight="1">
      <c r="H99" s="23"/>
      <c r="J99" s="23"/>
      <c r="L99" s="26"/>
    </row>
    <row r="100" ht="15.75" customHeight="1">
      <c r="H100" s="23"/>
      <c r="J100" s="23"/>
      <c r="L100" s="26"/>
    </row>
    <row r="101" ht="15.75" customHeight="1">
      <c r="H101" s="23"/>
      <c r="J101" s="23"/>
      <c r="L101" s="26"/>
    </row>
    <row r="102" ht="15.75" customHeight="1">
      <c r="H102" s="23"/>
      <c r="J102" s="23"/>
      <c r="L102" s="26"/>
    </row>
    <row r="103" ht="15.75" customHeight="1">
      <c r="H103" s="23"/>
      <c r="J103" s="23"/>
      <c r="L103" s="26"/>
    </row>
    <row r="104" ht="15.75" customHeight="1">
      <c r="H104" s="23"/>
      <c r="J104" s="23"/>
      <c r="L104" s="26"/>
    </row>
    <row r="105" ht="15.75" customHeight="1">
      <c r="H105" s="23"/>
      <c r="J105" s="23"/>
      <c r="L105" s="26"/>
    </row>
    <row r="106" ht="15.75" customHeight="1">
      <c r="H106" s="23"/>
      <c r="J106" s="23"/>
      <c r="L106" s="26"/>
    </row>
    <row r="107" ht="15.75" customHeight="1">
      <c r="H107" s="23"/>
      <c r="J107" s="23"/>
      <c r="L107" s="26"/>
    </row>
    <row r="108" ht="15.75" customHeight="1">
      <c r="H108" s="23"/>
      <c r="J108" s="23"/>
      <c r="L108" s="26"/>
    </row>
    <row r="109" ht="15.75" customHeight="1">
      <c r="H109" s="23"/>
      <c r="J109" s="23"/>
      <c r="L109" s="26"/>
    </row>
    <row r="110" ht="15.75" customHeight="1">
      <c r="H110" s="23"/>
      <c r="J110" s="23"/>
      <c r="L110" s="26"/>
    </row>
    <row r="111" ht="15.75" customHeight="1">
      <c r="H111" s="23"/>
      <c r="J111" s="23"/>
      <c r="L111" s="26"/>
    </row>
    <row r="112" ht="15.75" customHeight="1">
      <c r="H112" s="23"/>
      <c r="J112" s="23"/>
      <c r="L112" s="26"/>
    </row>
    <row r="113" ht="15.75" customHeight="1">
      <c r="H113" s="23"/>
      <c r="J113" s="23"/>
      <c r="L113" s="26"/>
    </row>
    <row r="114" ht="15.75" customHeight="1">
      <c r="H114" s="23"/>
      <c r="J114" s="23"/>
      <c r="L114" s="26"/>
    </row>
    <row r="115" ht="15.75" customHeight="1">
      <c r="H115" s="23"/>
      <c r="J115" s="23"/>
      <c r="L115" s="26"/>
    </row>
    <row r="116" ht="15.75" customHeight="1">
      <c r="H116" s="23"/>
      <c r="J116" s="23"/>
      <c r="L116" s="26"/>
    </row>
    <row r="117" ht="15.75" customHeight="1">
      <c r="H117" s="23"/>
      <c r="J117" s="23"/>
      <c r="L117" s="26"/>
    </row>
    <row r="118" ht="15.75" customHeight="1">
      <c r="H118" s="23"/>
      <c r="J118" s="23"/>
      <c r="L118" s="26"/>
    </row>
    <row r="119" ht="15.75" customHeight="1">
      <c r="H119" s="23"/>
      <c r="J119" s="23"/>
      <c r="L119" s="26"/>
    </row>
    <row r="120" ht="15.75" customHeight="1">
      <c r="H120" s="23"/>
      <c r="J120" s="23"/>
      <c r="L120" s="26"/>
    </row>
    <row r="121" ht="15.75" customHeight="1">
      <c r="H121" s="23"/>
      <c r="J121" s="23"/>
      <c r="L121" s="26"/>
    </row>
    <row r="122" ht="15.75" customHeight="1">
      <c r="H122" s="23"/>
      <c r="J122" s="23"/>
      <c r="L122" s="26"/>
    </row>
    <row r="123" ht="15.75" customHeight="1">
      <c r="H123" s="23"/>
      <c r="J123" s="23"/>
      <c r="L123" s="26"/>
    </row>
    <row r="124" ht="15.75" customHeight="1">
      <c r="H124" s="23"/>
      <c r="J124" s="23"/>
      <c r="L124" s="26"/>
    </row>
    <row r="125" ht="15.75" customHeight="1">
      <c r="H125" s="23"/>
      <c r="J125" s="23"/>
      <c r="L125" s="26"/>
    </row>
    <row r="126" ht="15.75" customHeight="1">
      <c r="H126" s="23"/>
      <c r="J126" s="23"/>
      <c r="L126" s="26"/>
    </row>
    <row r="127" ht="15.75" customHeight="1">
      <c r="H127" s="23"/>
      <c r="J127" s="23"/>
      <c r="L127" s="26"/>
    </row>
    <row r="128" ht="15.75" customHeight="1">
      <c r="H128" s="23"/>
      <c r="J128" s="23"/>
      <c r="L128" s="26"/>
    </row>
    <row r="129" ht="15.75" customHeight="1">
      <c r="H129" s="23"/>
      <c r="J129" s="23"/>
      <c r="L129" s="26"/>
    </row>
    <row r="130" ht="15.75" customHeight="1">
      <c r="H130" s="23"/>
      <c r="J130" s="23"/>
      <c r="L130" s="26"/>
    </row>
    <row r="131" ht="15.75" customHeight="1">
      <c r="H131" s="23"/>
      <c r="J131" s="23"/>
      <c r="L131" s="26"/>
    </row>
    <row r="132" ht="15.75" customHeight="1">
      <c r="H132" s="23"/>
      <c r="J132" s="23"/>
      <c r="L132" s="26"/>
    </row>
    <row r="133" ht="15.75" customHeight="1">
      <c r="H133" s="23"/>
      <c r="J133" s="23"/>
      <c r="L133" s="26"/>
    </row>
    <row r="134" ht="15.75" customHeight="1">
      <c r="H134" s="23"/>
      <c r="J134" s="23"/>
      <c r="L134" s="26"/>
    </row>
    <row r="135" ht="15.75" customHeight="1">
      <c r="H135" s="23"/>
      <c r="J135" s="23"/>
      <c r="L135" s="26"/>
    </row>
    <row r="136" ht="15.75" customHeight="1">
      <c r="H136" s="23"/>
      <c r="J136" s="23"/>
      <c r="L136" s="26"/>
    </row>
    <row r="137" ht="15.75" customHeight="1">
      <c r="H137" s="23"/>
      <c r="J137" s="23"/>
      <c r="L137" s="26"/>
    </row>
    <row r="138" ht="15.75" customHeight="1">
      <c r="H138" s="23"/>
      <c r="J138" s="23"/>
      <c r="L138" s="26"/>
    </row>
    <row r="139" ht="15.75" customHeight="1">
      <c r="H139" s="23"/>
      <c r="J139" s="23"/>
      <c r="L139" s="26"/>
    </row>
    <row r="140" ht="15.75" customHeight="1">
      <c r="H140" s="23"/>
      <c r="J140" s="23"/>
      <c r="L140" s="26"/>
    </row>
    <row r="141" ht="15.75" customHeight="1">
      <c r="H141" s="23"/>
      <c r="J141" s="23"/>
      <c r="L141" s="26"/>
    </row>
    <row r="142" ht="15.75" customHeight="1">
      <c r="H142" s="23"/>
      <c r="J142" s="23"/>
      <c r="L142" s="26"/>
    </row>
    <row r="143" ht="15.75" customHeight="1">
      <c r="H143" s="23"/>
      <c r="J143" s="23"/>
      <c r="L143" s="26"/>
    </row>
    <row r="144" ht="15.75" customHeight="1">
      <c r="H144" s="23"/>
      <c r="J144" s="23"/>
      <c r="L144" s="26"/>
    </row>
    <row r="145" ht="15.75" customHeight="1">
      <c r="H145" s="23"/>
      <c r="J145" s="23"/>
      <c r="L145" s="26"/>
    </row>
    <row r="146" ht="15.75" customHeight="1">
      <c r="H146" s="23"/>
      <c r="J146" s="23"/>
      <c r="L146" s="26"/>
    </row>
    <row r="147" ht="15.75" customHeight="1">
      <c r="H147" s="23"/>
      <c r="J147" s="23"/>
      <c r="L147" s="26"/>
    </row>
    <row r="148" ht="15.75" customHeight="1">
      <c r="H148" s="23"/>
      <c r="J148" s="23"/>
      <c r="L148" s="26"/>
    </row>
    <row r="149" ht="15.75" customHeight="1">
      <c r="H149" s="23"/>
      <c r="J149" s="23"/>
      <c r="L149" s="26"/>
    </row>
    <row r="150" ht="15.75" customHeight="1">
      <c r="H150" s="23"/>
      <c r="J150" s="23"/>
      <c r="L150" s="26"/>
    </row>
    <row r="151" ht="15.75" customHeight="1">
      <c r="H151" s="23"/>
      <c r="J151" s="23"/>
      <c r="L151" s="26"/>
    </row>
    <row r="152" ht="15.75" customHeight="1">
      <c r="H152" s="23"/>
      <c r="J152" s="23"/>
      <c r="L152" s="26"/>
    </row>
    <row r="153" ht="15.75" customHeight="1">
      <c r="H153" s="23"/>
      <c r="J153" s="23"/>
      <c r="L153" s="26"/>
    </row>
    <row r="154" ht="15.75" customHeight="1">
      <c r="H154" s="23"/>
      <c r="J154" s="23"/>
      <c r="L154" s="26"/>
    </row>
    <row r="155" ht="15.75" customHeight="1">
      <c r="H155" s="23"/>
      <c r="J155" s="23"/>
      <c r="L155" s="26"/>
    </row>
    <row r="156" ht="15.75" customHeight="1">
      <c r="H156" s="23"/>
      <c r="J156" s="23"/>
      <c r="L156" s="26"/>
    </row>
    <row r="157" ht="15.75" customHeight="1">
      <c r="H157" s="23"/>
      <c r="J157" s="23"/>
      <c r="L157" s="26"/>
    </row>
    <row r="158" ht="15.75" customHeight="1">
      <c r="H158" s="23"/>
      <c r="J158" s="23"/>
      <c r="L158" s="26"/>
    </row>
    <row r="159" ht="15.75" customHeight="1">
      <c r="H159" s="23"/>
      <c r="J159" s="23"/>
      <c r="L159" s="26"/>
    </row>
    <row r="160" ht="15.75" customHeight="1">
      <c r="H160" s="23"/>
      <c r="J160" s="23"/>
      <c r="L160" s="26"/>
    </row>
    <row r="161" ht="15.75" customHeight="1">
      <c r="H161" s="23"/>
      <c r="J161" s="23"/>
      <c r="L161" s="26"/>
    </row>
    <row r="162" ht="15.75" customHeight="1">
      <c r="H162" s="23"/>
      <c r="J162" s="23"/>
      <c r="L162" s="26"/>
    </row>
    <row r="163" ht="15.75" customHeight="1">
      <c r="H163" s="23"/>
      <c r="J163" s="23"/>
      <c r="L163" s="26"/>
    </row>
    <row r="164" ht="15.75" customHeight="1">
      <c r="H164" s="23"/>
      <c r="J164" s="23"/>
      <c r="L164" s="26"/>
    </row>
    <row r="165" ht="15.75" customHeight="1">
      <c r="H165" s="23"/>
      <c r="J165" s="23"/>
      <c r="L165" s="26"/>
    </row>
    <row r="166" ht="15.75" customHeight="1">
      <c r="H166" s="23"/>
      <c r="J166" s="23"/>
      <c r="L166" s="26"/>
    </row>
    <row r="167" ht="15.75" customHeight="1">
      <c r="H167" s="23"/>
      <c r="J167" s="23"/>
      <c r="L167" s="26"/>
    </row>
    <row r="168" ht="15.75" customHeight="1">
      <c r="H168" s="23"/>
      <c r="J168" s="23"/>
      <c r="L168" s="26"/>
    </row>
    <row r="169" ht="15.75" customHeight="1">
      <c r="H169" s="23"/>
      <c r="J169" s="23"/>
      <c r="L169" s="26"/>
    </row>
    <row r="170" ht="15.75" customHeight="1">
      <c r="H170" s="23"/>
      <c r="J170" s="23"/>
      <c r="L170" s="26"/>
    </row>
    <row r="171" ht="15.75" customHeight="1">
      <c r="H171" s="23"/>
      <c r="J171" s="23"/>
      <c r="L171" s="26"/>
    </row>
    <row r="172" ht="15.75" customHeight="1">
      <c r="H172" s="23"/>
      <c r="J172" s="23"/>
      <c r="L172" s="26"/>
    </row>
    <row r="173" ht="15.75" customHeight="1">
      <c r="H173" s="23"/>
      <c r="J173" s="23"/>
      <c r="L173" s="26"/>
    </row>
    <row r="174" ht="15.75" customHeight="1">
      <c r="H174" s="23"/>
      <c r="J174" s="23"/>
      <c r="L174" s="26"/>
    </row>
    <row r="175" ht="15.75" customHeight="1">
      <c r="H175" s="23"/>
      <c r="J175" s="23"/>
      <c r="L175" s="26"/>
    </row>
    <row r="176" ht="15.75" customHeight="1">
      <c r="H176" s="23"/>
      <c r="J176" s="23"/>
      <c r="L176" s="26"/>
    </row>
    <row r="177" ht="15.75" customHeight="1">
      <c r="H177" s="23"/>
      <c r="J177" s="23"/>
      <c r="L177" s="26"/>
    </row>
    <row r="178" ht="15.75" customHeight="1">
      <c r="H178" s="23"/>
      <c r="J178" s="23"/>
      <c r="L178" s="26"/>
    </row>
    <row r="179" ht="15.75" customHeight="1">
      <c r="H179" s="23"/>
      <c r="J179" s="23"/>
      <c r="L179" s="26"/>
    </row>
    <row r="180" ht="15.75" customHeight="1">
      <c r="H180" s="23"/>
      <c r="J180" s="23"/>
      <c r="L180" s="26"/>
    </row>
    <row r="181" ht="15.75" customHeight="1">
      <c r="H181" s="23"/>
      <c r="J181" s="23"/>
      <c r="L181" s="26"/>
    </row>
    <row r="182" ht="15.75" customHeight="1">
      <c r="H182" s="23"/>
      <c r="J182" s="23"/>
      <c r="L182" s="26"/>
    </row>
    <row r="183" ht="15.75" customHeight="1">
      <c r="H183" s="23"/>
      <c r="J183" s="23"/>
      <c r="L183" s="26"/>
    </row>
    <row r="184" ht="15.75" customHeight="1">
      <c r="H184" s="23"/>
      <c r="J184" s="23"/>
      <c r="L184" s="26"/>
    </row>
    <row r="185" ht="15.75" customHeight="1">
      <c r="H185" s="23"/>
      <c r="J185" s="23"/>
      <c r="L185" s="26"/>
    </row>
    <row r="186" ht="15.75" customHeight="1">
      <c r="H186" s="23"/>
      <c r="J186" s="23"/>
      <c r="L186" s="26"/>
    </row>
    <row r="187" ht="15.75" customHeight="1">
      <c r="H187" s="23"/>
      <c r="J187" s="23"/>
      <c r="L187" s="26"/>
    </row>
    <row r="188" ht="15.75" customHeight="1">
      <c r="H188" s="23"/>
      <c r="J188" s="23"/>
      <c r="L188" s="26"/>
    </row>
    <row r="189" ht="15.75" customHeight="1">
      <c r="H189" s="23"/>
      <c r="J189" s="23"/>
      <c r="L189" s="26"/>
    </row>
    <row r="190" ht="15.75" customHeight="1">
      <c r="H190" s="23"/>
      <c r="J190" s="23"/>
      <c r="L190" s="26"/>
    </row>
    <row r="191" ht="15.75" customHeight="1">
      <c r="H191" s="23"/>
      <c r="J191" s="23"/>
      <c r="L191" s="26"/>
    </row>
    <row r="192" ht="15.75" customHeight="1">
      <c r="H192" s="23"/>
      <c r="J192" s="23"/>
      <c r="L192" s="26"/>
    </row>
    <row r="193" ht="15.75" customHeight="1">
      <c r="H193" s="23"/>
      <c r="J193" s="23"/>
      <c r="L193" s="26"/>
    </row>
    <row r="194" ht="15.75" customHeight="1">
      <c r="H194" s="23"/>
      <c r="J194" s="23"/>
      <c r="L194" s="26"/>
    </row>
    <row r="195" ht="15.75" customHeight="1">
      <c r="H195" s="23"/>
      <c r="J195" s="23"/>
      <c r="L195" s="26"/>
    </row>
    <row r="196" ht="15.75" customHeight="1">
      <c r="H196" s="23"/>
      <c r="J196" s="23"/>
      <c r="L196" s="26"/>
    </row>
    <row r="197" ht="15.75" customHeight="1">
      <c r="H197" s="23"/>
      <c r="J197" s="23"/>
      <c r="L197" s="26"/>
    </row>
    <row r="198" ht="15.75" customHeight="1">
      <c r="H198" s="23"/>
      <c r="J198" s="23"/>
      <c r="L198" s="26"/>
    </row>
    <row r="199" ht="15.75" customHeight="1">
      <c r="H199" s="23"/>
      <c r="J199" s="23"/>
      <c r="L199" s="26"/>
    </row>
    <row r="200" ht="15.75" customHeight="1">
      <c r="H200" s="23"/>
      <c r="J200" s="23"/>
      <c r="L200" s="26"/>
    </row>
    <row r="201" ht="15.75" customHeight="1">
      <c r="H201" s="23"/>
      <c r="J201" s="23"/>
      <c r="L201" s="26"/>
    </row>
    <row r="202" ht="15.75" customHeight="1">
      <c r="H202" s="23"/>
      <c r="J202" s="23"/>
      <c r="L202" s="26"/>
    </row>
    <row r="203" ht="15.75" customHeight="1">
      <c r="H203" s="23"/>
      <c r="J203" s="23"/>
      <c r="L203" s="26"/>
    </row>
    <row r="204" ht="15.75" customHeight="1">
      <c r="H204" s="23"/>
      <c r="J204" s="23"/>
      <c r="L204" s="26"/>
    </row>
    <row r="205" ht="15.75" customHeight="1">
      <c r="H205" s="23"/>
      <c r="J205" s="23"/>
      <c r="L205" s="26"/>
    </row>
    <row r="206" ht="15.75" customHeight="1">
      <c r="H206" s="23"/>
      <c r="J206" s="23"/>
      <c r="L206" s="26"/>
    </row>
    <row r="207" ht="15.75" customHeight="1">
      <c r="H207" s="23"/>
      <c r="J207" s="23"/>
      <c r="L207" s="26"/>
    </row>
    <row r="208" ht="15.75" customHeight="1">
      <c r="H208" s="23"/>
      <c r="J208" s="23"/>
      <c r="L208" s="26"/>
    </row>
    <row r="209" ht="15.75" customHeight="1">
      <c r="H209" s="23"/>
      <c r="J209" s="23"/>
      <c r="L209" s="26"/>
    </row>
    <row r="210" ht="15.75" customHeight="1">
      <c r="H210" s="23"/>
      <c r="J210" s="23"/>
      <c r="L210" s="26"/>
    </row>
    <row r="211" ht="15.75" customHeight="1">
      <c r="H211" s="23"/>
      <c r="J211" s="23"/>
      <c r="L211" s="26"/>
    </row>
    <row r="212" ht="15.75" customHeight="1">
      <c r="H212" s="23"/>
      <c r="J212" s="23"/>
      <c r="L212" s="26"/>
    </row>
    <row r="213" ht="15.75" customHeight="1">
      <c r="H213" s="23"/>
      <c r="J213" s="23"/>
      <c r="L213" s="26"/>
    </row>
    <row r="214" ht="15.75" customHeight="1">
      <c r="H214" s="23"/>
      <c r="J214" s="23"/>
      <c r="L214" s="26"/>
    </row>
    <row r="215" ht="15.75" customHeight="1">
      <c r="H215" s="23"/>
      <c r="J215" s="23"/>
      <c r="L215" s="26"/>
    </row>
    <row r="216" ht="15.75" customHeight="1">
      <c r="H216" s="23"/>
      <c r="J216" s="23"/>
      <c r="L216" s="26"/>
    </row>
    <row r="217" ht="15.75" customHeight="1">
      <c r="H217" s="23"/>
      <c r="J217" s="23"/>
      <c r="L217" s="26"/>
    </row>
    <row r="218" ht="15.75" customHeight="1">
      <c r="H218" s="23"/>
      <c r="J218" s="23"/>
      <c r="L218" s="26"/>
    </row>
    <row r="219" ht="15.75" customHeight="1">
      <c r="H219" s="23"/>
      <c r="J219" s="23"/>
      <c r="L219" s="26"/>
    </row>
    <row r="220" ht="15.75" customHeight="1">
      <c r="H220" s="23"/>
      <c r="J220" s="23"/>
      <c r="L220" s="26"/>
    </row>
    <row r="221" ht="15.75" customHeight="1">
      <c r="H221" s="23"/>
      <c r="J221" s="23"/>
      <c r="L221" s="26"/>
    </row>
    <row r="222" ht="15.75" customHeight="1">
      <c r="H222" s="23"/>
      <c r="J222" s="23"/>
      <c r="L222" s="26"/>
    </row>
    <row r="223" ht="15.75" customHeight="1">
      <c r="H223" s="23"/>
      <c r="J223" s="23"/>
      <c r="L223" s="26"/>
    </row>
    <row r="224" ht="15.75" customHeight="1">
      <c r="H224" s="23"/>
      <c r="J224" s="23"/>
      <c r="L224" s="26"/>
    </row>
    <row r="225" ht="15.75" customHeight="1">
      <c r="H225" s="23"/>
      <c r="J225" s="23"/>
      <c r="L225" s="26"/>
    </row>
    <row r="226" ht="15.75" customHeight="1">
      <c r="H226" s="23"/>
      <c r="J226" s="23"/>
      <c r="L226" s="26"/>
    </row>
    <row r="227" ht="15.75" customHeight="1">
      <c r="H227" s="23"/>
      <c r="J227" s="23"/>
      <c r="L227" s="26"/>
    </row>
    <row r="228" ht="15.75" customHeight="1">
      <c r="H228" s="23"/>
      <c r="J228" s="23"/>
      <c r="L228" s="26"/>
    </row>
    <row r="229" ht="15.75" customHeight="1">
      <c r="H229" s="23"/>
      <c r="J229" s="23"/>
      <c r="L229" s="26"/>
    </row>
    <row r="230" ht="15.75" customHeight="1">
      <c r="H230" s="23"/>
      <c r="J230" s="23"/>
      <c r="L230" s="26"/>
    </row>
    <row r="231" ht="15.75" customHeight="1">
      <c r="H231" s="23"/>
      <c r="J231" s="23"/>
      <c r="L231" s="26"/>
    </row>
    <row r="232" ht="15.75" customHeight="1">
      <c r="H232" s="23"/>
      <c r="J232" s="23"/>
      <c r="L232" s="26"/>
    </row>
    <row r="233" ht="15.75" customHeight="1">
      <c r="H233" s="23"/>
      <c r="J233" s="23"/>
      <c r="L233" s="26"/>
    </row>
    <row r="234" ht="15.75" customHeight="1">
      <c r="H234" s="23"/>
      <c r="J234" s="23"/>
      <c r="L234" s="26"/>
    </row>
    <row r="235" ht="15.75" customHeight="1">
      <c r="H235" s="23"/>
      <c r="J235" s="23"/>
      <c r="L235" s="26"/>
    </row>
    <row r="236" ht="15.75" customHeight="1">
      <c r="H236" s="23"/>
      <c r="J236" s="23"/>
      <c r="L236" s="26"/>
    </row>
    <row r="237" ht="15.75" customHeight="1">
      <c r="H237" s="23"/>
      <c r="J237" s="23"/>
      <c r="L237" s="26"/>
    </row>
    <row r="238" ht="15.75" customHeight="1">
      <c r="H238" s="23"/>
      <c r="J238" s="23"/>
      <c r="L238" s="26"/>
    </row>
    <row r="239" ht="15.75" customHeight="1">
      <c r="H239" s="23"/>
      <c r="J239" s="23"/>
      <c r="L239" s="26"/>
    </row>
    <row r="240" ht="15.75" customHeight="1">
      <c r="H240" s="23"/>
      <c r="J240" s="23"/>
      <c r="L240" s="26"/>
    </row>
    <row r="241" ht="15.75" customHeight="1">
      <c r="H241" s="23"/>
      <c r="J241" s="23"/>
      <c r="L241" s="26"/>
    </row>
    <row r="242" ht="15.75" customHeight="1">
      <c r="H242" s="23"/>
      <c r="J242" s="23"/>
      <c r="L242" s="26"/>
    </row>
    <row r="243" ht="15.75" customHeight="1">
      <c r="H243" s="23"/>
      <c r="J243" s="23"/>
      <c r="L243" s="26"/>
    </row>
    <row r="244" ht="15.75" customHeight="1">
      <c r="H244" s="23"/>
      <c r="J244" s="23"/>
      <c r="L244" s="26"/>
    </row>
    <row r="245" ht="15.75" customHeight="1">
      <c r="H245" s="23"/>
      <c r="J245" s="23"/>
      <c r="L245" s="26"/>
    </row>
    <row r="246" ht="15.75" customHeight="1">
      <c r="H246" s="23"/>
      <c r="J246" s="23"/>
      <c r="L246" s="26"/>
    </row>
    <row r="247" ht="15.75" customHeight="1">
      <c r="H247" s="23"/>
      <c r="J247" s="23"/>
      <c r="L247" s="26"/>
    </row>
    <row r="248" ht="15.75" customHeight="1">
      <c r="H248" s="23"/>
      <c r="J248" s="23"/>
      <c r="L248" s="26"/>
    </row>
    <row r="249" ht="15.75" customHeight="1">
      <c r="H249" s="23"/>
      <c r="J249" s="23"/>
      <c r="L249" s="26"/>
    </row>
    <row r="250" ht="15.75" customHeight="1">
      <c r="H250" s="23"/>
      <c r="J250" s="23"/>
      <c r="L250" s="26"/>
    </row>
    <row r="251" ht="15.75" customHeight="1">
      <c r="H251" s="23"/>
      <c r="J251" s="23"/>
      <c r="L251" s="26"/>
    </row>
    <row r="252" ht="15.75" customHeight="1">
      <c r="H252" s="23"/>
      <c r="J252" s="23"/>
      <c r="L252" s="26"/>
    </row>
    <row r="253" ht="15.75" customHeight="1">
      <c r="H253" s="23"/>
      <c r="J253" s="23"/>
      <c r="L253" s="26"/>
    </row>
    <row r="254" ht="15.75" customHeight="1">
      <c r="H254" s="23"/>
      <c r="J254" s="23"/>
      <c r="L254" s="26"/>
    </row>
    <row r="255" ht="15.75" customHeight="1">
      <c r="H255" s="23"/>
      <c r="J255" s="23"/>
      <c r="L255" s="26"/>
    </row>
    <row r="256" ht="15.75" customHeight="1">
      <c r="H256" s="23"/>
      <c r="J256" s="23"/>
      <c r="L256" s="26"/>
    </row>
    <row r="257" ht="15.75" customHeight="1">
      <c r="H257" s="23"/>
      <c r="J257" s="23"/>
      <c r="L257" s="26"/>
    </row>
    <row r="258" ht="15.75" customHeight="1">
      <c r="H258" s="23"/>
      <c r="J258" s="23"/>
      <c r="L258" s="26"/>
    </row>
    <row r="259" ht="15.75" customHeight="1">
      <c r="H259" s="23"/>
      <c r="J259" s="23"/>
      <c r="L259" s="26"/>
    </row>
    <row r="260" ht="15.75" customHeight="1">
      <c r="H260" s="23"/>
      <c r="J260" s="23"/>
      <c r="L260" s="26"/>
    </row>
    <row r="261" ht="15.75" customHeight="1">
      <c r="H261" s="23"/>
      <c r="J261" s="23"/>
      <c r="L261" s="26"/>
    </row>
    <row r="262" ht="15.75" customHeight="1">
      <c r="H262" s="23"/>
      <c r="J262" s="23"/>
      <c r="L262" s="26"/>
    </row>
    <row r="263" ht="15.75" customHeight="1">
      <c r="H263" s="23"/>
      <c r="J263" s="23"/>
      <c r="L263" s="26"/>
    </row>
    <row r="264" ht="15.75" customHeight="1">
      <c r="H264" s="23"/>
      <c r="J264" s="23"/>
      <c r="L264" s="26"/>
    </row>
    <row r="265" ht="15.75" customHeight="1">
      <c r="H265" s="23"/>
      <c r="J265" s="23"/>
      <c r="L265" s="26"/>
    </row>
    <row r="266" ht="15.75" customHeight="1">
      <c r="H266" s="23"/>
      <c r="J266" s="23"/>
      <c r="L266" s="26"/>
    </row>
    <row r="267" ht="15.75" customHeight="1">
      <c r="H267" s="23"/>
      <c r="J267" s="23"/>
      <c r="L267" s="26"/>
    </row>
    <row r="268" ht="15.75" customHeight="1">
      <c r="H268" s="23"/>
      <c r="J268" s="23"/>
      <c r="L268" s="26"/>
    </row>
    <row r="269" ht="15.75" customHeight="1">
      <c r="H269" s="23"/>
      <c r="J269" s="23"/>
      <c r="L269" s="26"/>
    </row>
    <row r="270" ht="15.75" customHeight="1">
      <c r="H270" s="23"/>
      <c r="J270" s="23"/>
      <c r="L270" s="26"/>
    </row>
    <row r="271" ht="15.75" customHeight="1">
      <c r="H271" s="23"/>
      <c r="J271" s="23"/>
      <c r="L271" s="26"/>
    </row>
    <row r="272" ht="15.75" customHeight="1">
      <c r="H272" s="23"/>
      <c r="J272" s="23"/>
      <c r="L272" s="26"/>
    </row>
    <row r="273" ht="15.75" customHeight="1">
      <c r="H273" s="23"/>
      <c r="J273" s="23"/>
      <c r="L273" s="26"/>
    </row>
    <row r="274" ht="15.75" customHeight="1">
      <c r="H274" s="23"/>
      <c r="J274" s="23"/>
      <c r="L274" s="23"/>
    </row>
    <row r="275" ht="15.75" customHeight="1">
      <c r="H275" s="23"/>
      <c r="J275" s="23"/>
      <c r="L275" s="23"/>
    </row>
    <row r="276" ht="15.75" customHeight="1">
      <c r="H276" s="23"/>
      <c r="J276" s="23"/>
      <c r="L276" s="23"/>
    </row>
    <row r="277" ht="15.75" customHeight="1">
      <c r="H277" s="23"/>
      <c r="J277" s="23"/>
      <c r="L277" s="23"/>
    </row>
    <row r="278" ht="15.75" customHeight="1">
      <c r="H278" s="23"/>
      <c r="J278" s="23"/>
      <c r="L278" s="23"/>
    </row>
    <row r="279" ht="15.75" customHeight="1">
      <c r="H279" s="23"/>
      <c r="J279" s="23"/>
      <c r="L279" s="23"/>
    </row>
    <row r="280" ht="15.75" customHeight="1">
      <c r="H280" s="23"/>
      <c r="J280" s="23"/>
      <c r="L280" s="23"/>
    </row>
    <row r="281" ht="15.75" customHeight="1">
      <c r="H281" s="23"/>
      <c r="J281" s="23"/>
      <c r="L281" s="23"/>
    </row>
    <row r="282" ht="15.75" customHeight="1">
      <c r="H282" s="23"/>
      <c r="J282" s="23"/>
      <c r="L282" s="23"/>
    </row>
    <row r="283" ht="15.75" customHeight="1">
      <c r="H283" s="23"/>
      <c r="J283" s="23"/>
      <c r="L283" s="23"/>
    </row>
    <row r="284" ht="15.75" customHeight="1">
      <c r="H284" s="23"/>
      <c r="J284" s="23"/>
      <c r="L284" s="23"/>
    </row>
    <row r="285" ht="15.75" customHeight="1">
      <c r="H285" s="23"/>
      <c r="J285" s="23"/>
      <c r="L285" s="23"/>
    </row>
    <row r="286" ht="15.75" customHeight="1">
      <c r="H286" s="23"/>
      <c r="J286" s="23"/>
      <c r="L286" s="23"/>
    </row>
    <row r="287" ht="15.75" customHeight="1">
      <c r="H287" s="23"/>
      <c r="J287" s="23"/>
      <c r="L287" s="23"/>
    </row>
    <row r="288" ht="15.75" customHeight="1">
      <c r="H288" s="23"/>
      <c r="J288" s="23"/>
      <c r="L288" s="23"/>
    </row>
    <row r="289" ht="15.75" customHeight="1">
      <c r="H289" s="23"/>
      <c r="J289" s="23"/>
      <c r="L289" s="23"/>
    </row>
    <row r="290" ht="15.75" customHeight="1">
      <c r="H290" s="23"/>
      <c r="J290" s="23"/>
      <c r="L290" s="23"/>
    </row>
    <row r="291" ht="15.75" customHeight="1">
      <c r="H291" s="23"/>
      <c r="J291" s="23"/>
      <c r="L291" s="23"/>
    </row>
    <row r="292" ht="15.75" customHeight="1">
      <c r="H292" s="23"/>
      <c r="J292" s="23"/>
      <c r="L292" s="23"/>
    </row>
    <row r="293" ht="15.75" customHeight="1">
      <c r="H293" s="23"/>
      <c r="J293" s="23"/>
      <c r="L293" s="23"/>
    </row>
    <row r="294" ht="15.75" customHeight="1">
      <c r="H294" s="23"/>
      <c r="J294" s="23"/>
      <c r="L294" s="23"/>
    </row>
    <row r="295" ht="15.75" customHeight="1">
      <c r="H295" s="23"/>
      <c r="J295" s="23"/>
      <c r="L295" s="23"/>
    </row>
    <row r="296" ht="15.75" customHeight="1">
      <c r="H296" s="23"/>
      <c r="J296" s="23"/>
      <c r="L296" s="23"/>
    </row>
    <row r="297" ht="15.75" customHeight="1">
      <c r="H297" s="23"/>
      <c r="J297" s="23"/>
      <c r="L297" s="23"/>
    </row>
    <row r="298" ht="15.75" customHeight="1">
      <c r="H298" s="23"/>
      <c r="J298" s="23"/>
      <c r="L298" s="23"/>
    </row>
    <row r="299" ht="15.75" customHeight="1">
      <c r="H299" s="23"/>
      <c r="J299" s="23"/>
      <c r="L299" s="23"/>
    </row>
    <row r="300" ht="15.75" customHeight="1">
      <c r="H300" s="23"/>
      <c r="J300" s="23"/>
      <c r="L300" s="23"/>
    </row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M$73"/>
  <conditionalFormatting sqref="J2:J1000">
    <cfRule type="cellIs" dxfId="5" priority="1" operator="equal">
      <formula>"Pass"</formula>
    </cfRule>
  </conditionalFormatting>
  <conditionalFormatting sqref="J2:J1000">
    <cfRule type="cellIs" dxfId="3" priority="2" operator="equal">
      <formula>"Fail"</formula>
    </cfRule>
  </conditionalFormatting>
  <conditionalFormatting sqref="J2:J1000">
    <cfRule type="cellIs" dxfId="4" priority="3" operator="equal">
      <formula>"Blocked"</formula>
    </cfRule>
  </conditionalFormatting>
  <conditionalFormatting sqref="J2:J1000">
    <cfRule type="cellIs" dxfId="6" priority="4" operator="equal">
      <formula>"N/A"</formula>
    </cfRule>
  </conditionalFormatting>
  <dataValidations>
    <dataValidation type="list" allowBlank="1" showInputMessage="1" showErrorMessage="1" prompt="Status - Choose Not run, Pass, Fail, Blocked or N/A" sqref="J2:J300">
      <formula1>"Not run,Pass,Fail,Blocked,N/A"</formula1>
    </dataValidation>
    <dataValidation type="date" operator="greaterThan" allowBlank="1" showInputMessage="1" showErrorMessage="1" prompt="Enter a date, e.g. 2026-10-30" sqref="L2:L300">
      <formula1>36526.0</formula1>
    </dataValidation>
    <dataValidation type="list" allowBlank="1" sqref="H2:H300">
      <formula1>"High,Med,Low"</formula1>
    </dataValidation>
  </dataValidations>
  <printOptions/>
  <pageMargins bottom="1.0" footer="0.0" header="0.0" left="0.75" right="0.7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26.0"/>
    <col customWidth="1" min="3" max="3" width="11.0"/>
    <col customWidth="1" min="4" max="4" width="13.0"/>
    <col customWidth="1" min="5" max="8" width="11.0"/>
    <col customWidth="1" min="9" max="26" width="8.71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5"/>
      <c r="D4" s="3" t="s">
        <v>8</v>
      </c>
      <c r="E4" s="3" t="s">
        <v>11</v>
      </c>
    </row>
    <row r="5">
      <c r="A5" s="6" t="s">
        <v>13</v>
      </c>
      <c r="B5" s="8"/>
      <c r="D5" s="9" t="s">
        <v>18</v>
      </c>
      <c r="E5" s="9">
        <f>COUNTIF(Bugs!$F$2:$F$300,D5)</f>
        <v>0</v>
      </c>
    </row>
    <row r="6">
      <c r="A6" s="6" t="s">
        <v>36</v>
      </c>
      <c r="B6" s="8"/>
      <c r="D6" s="9" t="s">
        <v>38</v>
      </c>
      <c r="E6" s="9">
        <f>COUNTIF(Bugs!$F$2:$F$300,D6)</f>
        <v>0</v>
      </c>
    </row>
    <row r="7">
      <c r="A7" s="6" t="s">
        <v>41</v>
      </c>
      <c r="B7" s="8"/>
      <c r="D7" s="9" t="s">
        <v>44</v>
      </c>
      <c r="E7" s="9">
        <f>COUNTIF(Bugs!$F$2:$F$300,D7)</f>
        <v>0</v>
      </c>
    </row>
    <row r="8">
      <c r="A8" s="6" t="s">
        <v>47</v>
      </c>
      <c r="B8" s="8"/>
      <c r="D8" s="9" t="s">
        <v>49</v>
      </c>
      <c r="E8" s="9">
        <f>COUNTIF(Bugs!$F$2:$F$300,D8)</f>
        <v>0</v>
      </c>
    </row>
    <row r="9">
      <c r="A9" s="6" t="s">
        <v>56</v>
      </c>
      <c r="B9" s="8"/>
    </row>
    <row r="10">
      <c r="A10" s="6" t="s">
        <v>58</v>
      </c>
      <c r="B10" s="8"/>
    </row>
    <row r="11">
      <c r="A11" s="6" t="s">
        <v>60</v>
      </c>
      <c r="B11" s="16"/>
    </row>
    <row r="13">
      <c r="A13" s="3" t="s">
        <v>67</v>
      </c>
      <c r="B13" s="3" t="s">
        <v>11</v>
      </c>
    </row>
    <row r="14">
      <c r="A14" s="9" t="s">
        <v>68</v>
      </c>
      <c r="B14" s="9">
        <f>COUNTIF('Test Cases'!$J$2:$J$300,A14)</f>
        <v>25</v>
      </c>
    </row>
    <row r="15">
      <c r="A15" s="9" t="s">
        <v>37</v>
      </c>
      <c r="B15" s="9">
        <f>COUNTIF('Test Cases'!$J$2:$J$300,A15)</f>
        <v>47</v>
      </c>
    </row>
    <row r="16">
      <c r="A16" s="9" t="s">
        <v>98</v>
      </c>
      <c r="B16" s="9">
        <f>COUNTIF('Test Cases'!$J$2:$J$300,A16)</f>
        <v>0</v>
      </c>
    </row>
    <row r="17">
      <c r="A17" s="9" t="s">
        <v>108</v>
      </c>
      <c r="B17" s="9">
        <f>COUNTIF('Test Cases'!$J$2:$J$300,A17)</f>
        <v>0</v>
      </c>
    </row>
    <row r="18">
      <c r="A18" s="9" t="s">
        <v>121</v>
      </c>
      <c r="B18" s="9">
        <f>COUNTIF('Test Cases'!$J$2:$J$300,A18)</f>
        <v>0</v>
      </c>
    </row>
    <row r="19">
      <c r="A19" s="6" t="s">
        <v>130</v>
      </c>
      <c r="B19" s="6">
        <f>COUNTA('Test Cases'!$A$2:$A$300)</f>
        <v>72</v>
      </c>
    </row>
    <row r="20">
      <c r="A20" s="6" t="s">
        <v>145</v>
      </c>
      <c r="B20" s="6">
        <f>B15+B16+B17</f>
        <v>47</v>
      </c>
    </row>
    <row r="21" ht="15.75" customHeight="1">
      <c r="A21" s="6" t="s">
        <v>160</v>
      </c>
      <c r="B21" s="19">
        <f>IFERROR(B15/B20,0)</f>
        <v>1</v>
      </c>
    </row>
    <row r="22" ht="15.75" customHeight="1">
      <c r="A22" s="6" t="s">
        <v>185</v>
      </c>
      <c r="B22" s="19">
        <f>IFERROR(B20/(B19-B18),0)</f>
        <v>0.6527777778</v>
      </c>
    </row>
    <row r="23" ht="15.75" customHeight="1">
      <c r="A23" s="2" t="s">
        <v>207</v>
      </c>
      <c r="B23" s="2">
        <f>B19-SUM(B14:B18)</f>
        <v>0</v>
      </c>
    </row>
    <row r="24" ht="15.75" customHeight="1"/>
    <row r="25" ht="15.75" customHeight="1">
      <c r="A25" s="20" t="s">
        <v>4</v>
      </c>
      <c r="B25" s="21" t="s">
        <v>226</v>
      </c>
      <c r="C25" s="21" t="s">
        <v>37</v>
      </c>
      <c r="D25" s="21" t="s">
        <v>98</v>
      </c>
      <c r="E25" s="21" t="s">
        <v>108</v>
      </c>
      <c r="F25" s="21" t="s">
        <v>68</v>
      </c>
      <c r="G25" s="21" t="s">
        <v>121</v>
      </c>
      <c r="H25" s="21" t="s">
        <v>234</v>
      </c>
    </row>
    <row r="26" ht="15.75" customHeight="1">
      <c r="A26" s="9" t="s">
        <v>22</v>
      </c>
      <c r="B26" s="24">
        <f>COUNTIF('Test Cases'!$B$2:$B$300,$A26)</f>
        <v>4</v>
      </c>
      <c r="C26" s="24">
        <f>COUNTIFS('Test Cases'!$B$2:$B$300,$A26,'Test Cases'!$J$2:$J$300,"Pass")</f>
        <v>4</v>
      </c>
      <c r="D26" s="24">
        <f>COUNTIFS('Test Cases'!$B$2:$B$300,$A26,'Test Cases'!$J$2:$J$300,"Fail")</f>
        <v>0</v>
      </c>
      <c r="E26" s="24">
        <f>COUNTIFS('Test Cases'!$B$2:$B$300,$A26,'Test Cases'!$J$2:$J$300,"Blocked")</f>
        <v>0</v>
      </c>
      <c r="F26" s="24">
        <f>COUNTIFS('Test Cases'!$B$2:$B$300,$A26,'Test Cases'!$J$2:$J$300,"Not run")</f>
        <v>0</v>
      </c>
      <c r="G26" s="24">
        <f>COUNTIFS('Test Cases'!$B$2:$B$300,$A26,'Test Cases'!$J$2:$J$300,"N/A")</f>
        <v>0</v>
      </c>
      <c r="H26" s="25">
        <f t="shared" ref="H26:H38" si="1">IFERROR(C26/(C26+D26+E26),0)</f>
        <v>1</v>
      </c>
    </row>
    <row r="27" ht="15.75" customHeight="1">
      <c r="A27" s="9" t="s">
        <v>70</v>
      </c>
      <c r="B27" s="24">
        <f>COUNTIF('Test Cases'!$B$2:$B$300,$A27)</f>
        <v>9</v>
      </c>
      <c r="C27" s="24">
        <f>COUNTIFS('Test Cases'!$B$2:$B$300,$A27,'Test Cases'!$J$2:$J$300,"Pass")</f>
        <v>9</v>
      </c>
      <c r="D27" s="24">
        <f>COUNTIFS('Test Cases'!$B$2:$B$300,$A27,'Test Cases'!$J$2:$J$300,"Fail")</f>
        <v>0</v>
      </c>
      <c r="E27" s="24">
        <f>COUNTIFS('Test Cases'!$B$2:$B$300,$A27,'Test Cases'!$J$2:$J$300,"Blocked")</f>
        <v>0</v>
      </c>
      <c r="F27" s="24">
        <f>COUNTIFS('Test Cases'!$B$2:$B$300,$A27,'Test Cases'!$J$2:$J$300,"Not run")</f>
        <v>0</v>
      </c>
      <c r="G27" s="24">
        <f>COUNTIFS('Test Cases'!$B$2:$B$300,$A27,'Test Cases'!$J$2:$J$300,"N/A")</f>
        <v>0</v>
      </c>
      <c r="H27" s="25">
        <f t="shared" si="1"/>
        <v>1</v>
      </c>
    </row>
    <row r="28" ht="15.75" customHeight="1">
      <c r="A28" s="9" t="s">
        <v>139</v>
      </c>
      <c r="B28" s="24">
        <f>COUNTIF('Test Cases'!$B$2:$B$300,$A28)</f>
        <v>5</v>
      </c>
      <c r="C28" s="24">
        <f>COUNTIFS('Test Cases'!$B$2:$B$300,$A28,'Test Cases'!$J$2:$J$300,"Pass")</f>
        <v>5</v>
      </c>
      <c r="D28" s="24">
        <f>COUNTIFS('Test Cases'!$B$2:$B$300,$A28,'Test Cases'!$J$2:$J$300,"Fail")</f>
        <v>0</v>
      </c>
      <c r="E28" s="24">
        <f>COUNTIFS('Test Cases'!$B$2:$B$300,$A28,'Test Cases'!$J$2:$J$300,"Blocked")</f>
        <v>0</v>
      </c>
      <c r="F28" s="24">
        <f>COUNTIFS('Test Cases'!$B$2:$B$300,$A28,'Test Cases'!$J$2:$J$300,"Not run")</f>
        <v>0</v>
      </c>
      <c r="G28" s="24">
        <f>COUNTIFS('Test Cases'!$B$2:$B$300,$A28,'Test Cases'!$J$2:$J$300,"N/A")</f>
        <v>0</v>
      </c>
      <c r="H28" s="25">
        <f t="shared" si="1"/>
        <v>1</v>
      </c>
    </row>
    <row r="29" ht="15.75" customHeight="1">
      <c r="A29" s="9" t="s">
        <v>174</v>
      </c>
      <c r="B29" s="24">
        <f>COUNTIF('Test Cases'!$B$2:$B$300,$A29)</f>
        <v>5</v>
      </c>
      <c r="C29" s="24">
        <f>COUNTIFS('Test Cases'!$B$2:$B$300,$A29,'Test Cases'!$J$2:$J$300,"Pass")</f>
        <v>5</v>
      </c>
      <c r="D29" s="24">
        <f>COUNTIFS('Test Cases'!$B$2:$B$300,$A29,'Test Cases'!$J$2:$J$300,"Fail")</f>
        <v>0</v>
      </c>
      <c r="E29" s="24">
        <f>COUNTIFS('Test Cases'!$B$2:$B$300,$A29,'Test Cases'!$J$2:$J$300,"Blocked")</f>
        <v>0</v>
      </c>
      <c r="F29" s="24">
        <f>COUNTIFS('Test Cases'!$B$2:$B$300,$A29,'Test Cases'!$J$2:$J$300,"Not run")</f>
        <v>0</v>
      </c>
      <c r="G29" s="24">
        <f>COUNTIFS('Test Cases'!$B$2:$B$300,$A29,'Test Cases'!$J$2:$J$300,"N/A")</f>
        <v>0</v>
      </c>
      <c r="H29" s="25">
        <f t="shared" si="1"/>
        <v>1</v>
      </c>
    </row>
    <row r="30" ht="15.75" customHeight="1">
      <c r="A30" s="9" t="s">
        <v>212</v>
      </c>
      <c r="B30" s="24">
        <f>COUNTIF('Test Cases'!$B$2:$B$300,$A30)</f>
        <v>3</v>
      </c>
      <c r="C30" s="24">
        <f>COUNTIFS('Test Cases'!$B$2:$B$300,$A30,'Test Cases'!$J$2:$J$300,"Pass")</f>
        <v>2</v>
      </c>
      <c r="D30" s="24">
        <f>COUNTIFS('Test Cases'!$B$2:$B$300,$A30,'Test Cases'!$J$2:$J$300,"Fail")</f>
        <v>0</v>
      </c>
      <c r="E30" s="24">
        <f>COUNTIFS('Test Cases'!$B$2:$B$300,$A30,'Test Cases'!$J$2:$J$300,"Blocked")</f>
        <v>0</v>
      </c>
      <c r="F30" s="24">
        <f>COUNTIFS('Test Cases'!$B$2:$B$300,$A30,'Test Cases'!$J$2:$J$300,"Not run")</f>
        <v>1</v>
      </c>
      <c r="G30" s="24">
        <f>COUNTIFS('Test Cases'!$B$2:$B$300,$A30,'Test Cases'!$J$2:$J$300,"N/A")</f>
        <v>0</v>
      </c>
      <c r="H30" s="25">
        <f t="shared" si="1"/>
        <v>1</v>
      </c>
    </row>
    <row r="31" ht="15.75" customHeight="1">
      <c r="A31" s="9" t="s">
        <v>237</v>
      </c>
      <c r="B31" s="24">
        <f>COUNTIF('Test Cases'!$B$2:$B$300,$A31)</f>
        <v>7</v>
      </c>
      <c r="C31" s="24">
        <f>COUNTIFS('Test Cases'!$B$2:$B$300,$A31,'Test Cases'!$J$2:$J$300,"Pass")</f>
        <v>1</v>
      </c>
      <c r="D31" s="24">
        <f>COUNTIFS('Test Cases'!$B$2:$B$300,$A31,'Test Cases'!$J$2:$J$300,"Fail")</f>
        <v>0</v>
      </c>
      <c r="E31" s="24">
        <f>COUNTIFS('Test Cases'!$B$2:$B$300,$A31,'Test Cases'!$J$2:$J$300,"Blocked")</f>
        <v>0</v>
      </c>
      <c r="F31" s="24">
        <f>COUNTIFS('Test Cases'!$B$2:$B$300,$A31,'Test Cases'!$J$2:$J$300,"Not run")</f>
        <v>6</v>
      </c>
      <c r="G31" s="24">
        <f>COUNTIFS('Test Cases'!$B$2:$B$300,$A31,'Test Cases'!$J$2:$J$300,"N/A")</f>
        <v>0</v>
      </c>
      <c r="H31" s="25">
        <f t="shared" si="1"/>
        <v>1</v>
      </c>
    </row>
    <row r="32" ht="15.75" customHeight="1">
      <c r="A32" s="9" t="s">
        <v>278</v>
      </c>
      <c r="B32" s="24">
        <f>COUNTIF('Test Cases'!$B$2:$B$300,$A32)</f>
        <v>5</v>
      </c>
      <c r="C32" s="24">
        <f>COUNTIFS('Test Cases'!$B$2:$B$300,$A32,'Test Cases'!$J$2:$J$300,"Pass")</f>
        <v>5</v>
      </c>
      <c r="D32" s="24">
        <f>COUNTIFS('Test Cases'!$B$2:$B$300,$A32,'Test Cases'!$J$2:$J$300,"Fail")</f>
        <v>0</v>
      </c>
      <c r="E32" s="24">
        <f>COUNTIFS('Test Cases'!$B$2:$B$300,$A32,'Test Cases'!$J$2:$J$300,"Blocked")</f>
        <v>0</v>
      </c>
      <c r="F32" s="24">
        <f>COUNTIFS('Test Cases'!$B$2:$B$300,$A32,'Test Cases'!$J$2:$J$300,"Not run")</f>
        <v>0</v>
      </c>
      <c r="G32" s="24">
        <f>COUNTIFS('Test Cases'!$B$2:$B$300,$A32,'Test Cases'!$J$2:$J$300,"N/A")</f>
        <v>0</v>
      </c>
      <c r="H32" s="25">
        <f t="shared" si="1"/>
        <v>1</v>
      </c>
    </row>
    <row r="33" ht="15.75" customHeight="1">
      <c r="A33" s="9" t="s">
        <v>308</v>
      </c>
      <c r="B33" s="24">
        <f>COUNTIF('Test Cases'!$B$2:$B$300,$A33)</f>
        <v>12</v>
      </c>
      <c r="C33" s="24">
        <f>COUNTIFS('Test Cases'!$B$2:$B$300,$A33,'Test Cases'!$J$2:$J$300,"Pass")</f>
        <v>8</v>
      </c>
      <c r="D33" s="24">
        <f>COUNTIFS('Test Cases'!$B$2:$B$300,$A33,'Test Cases'!$J$2:$J$300,"Fail")</f>
        <v>0</v>
      </c>
      <c r="E33" s="24">
        <f>COUNTIFS('Test Cases'!$B$2:$B$300,$A33,'Test Cases'!$J$2:$J$300,"Blocked")</f>
        <v>0</v>
      </c>
      <c r="F33" s="24">
        <f>COUNTIFS('Test Cases'!$B$2:$B$300,$A33,'Test Cases'!$J$2:$J$300,"Not run")</f>
        <v>4</v>
      </c>
      <c r="G33" s="24">
        <f>COUNTIFS('Test Cases'!$B$2:$B$300,$A33,'Test Cases'!$J$2:$J$300,"N/A")</f>
        <v>0</v>
      </c>
      <c r="H33" s="25">
        <f t="shared" si="1"/>
        <v>1</v>
      </c>
    </row>
    <row r="34" ht="15.75" customHeight="1">
      <c r="A34" s="9" t="s">
        <v>373</v>
      </c>
      <c r="B34" s="24">
        <f>COUNTIF('Test Cases'!$B$2:$B$300,$A34)</f>
        <v>9</v>
      </c>
      <c r="C34" s="24">
        <f>COUNTIFS('Test Cases'!$B$2:$B$300,$A34,'Test Cases'!$J$2:$J$300,"Pass")</f>
        <v>8</v>
      </c>
      <c r="D34" s="24">
        <f>COUNTIFS('Test Cases'!$B$2:$B$300,$A34,'Test Cases'!$J$2:$J$300,"Fail")</f>
        <v>0</v>
      </c>
      <c r="E34" s="24">
        <f>COUNTIFS('Test Cases'!$B$2:$B$300,$A34,'Test Cases'!$J$2:$J$300,"Blocked")</f>
        <v>0</v>
      </c>
      <c r="F34" s="24">
        <f>COUNTIFS('Test Cases'!$B$2:$B$300,$A34,'Test Cases'!$J$2:$J$300,"Not run")</f>
        <v>1</v>
      </c>
      <c r="G34" s="24">
        <f>COUNTIFS('Test Cases'!$B$2:$B$300,$A34,'Test Cases'!$J$2:$J$300,"N/A")</f>
        <v>0</v>
      </c>
      <c r="H34" s="25">
        <f t="shared" si="1"/>
        <v>1</v>
      </c>
    </row>
    <row r="35" ht="15.75" customHeight="1">
      <c r="A35" s="9" t="s">
        <v>423</v>
      </c>
      <c r="B35" s="24">
        <f>COUNTIF('Test Cases'!$B$2:$B$300,$A35)</f>
        <v>6</v>
      </c>
      <c r="C35" s="24">
        <f>COUNTIFS('Test Cases'!$B$2:$B$300,$A35,'Test Cases'!$J$2:$J$300,"Pass")</f>
        <v>0</v>
      </c>
      <c r="D35" s="24">
        <f>COUNTIFS('Test Cases'!$B$2:$B$300,$A35,'Test Cases'!$J$2:$J$300,"Fail")</f>
        <v>0</v>
      </c>
      <c r="E35" s="24">
        <f>COUNTIFS('Test Cases'!$B$2:$B$300,$A35,'Test Cases'!$J$2:$J$300,"Blocked")</f>
        <v>0</v>
      </c>
      <c r="F35" s="24">
        <f>COUNTIFS('Test Cases'!$B$2:$B$300,$A35,'Test Cases'!$J$2:$J$300,"Not run")</f>
        <v>6</v>
      </c>
      <c r="G35" s="24">
        <f>COUNTIFS('Test Cases'!$B$2:$B$300,$A35,'Test Cases'!$J$2:$J$300,"N/A")</f>
        <v>0</v>
      </c>
      <c r="H35" s="25">
        <f t="shared" si="1"/>
        <v>0</v>
      </c>
    </row>
    <row r="36" ht="15.75" customHeight="1">
      <c r="A36" s="9" t="s">
        <v>454</v>
      </c>
      <c r="B36" s="24">
        <f>COUNTIF('Test Cases'!$B$2:$B$300,$A36)</f>
        <v>4</v>
      </c>
      <c r="C36" s="24">
        <f>COUNTIFS('Test Cases'!$B$2:$B$300,$A36,'Test Cases'!$J$2:$J$300,"Pass")</f>
        <v>0</v>
      </c>
      <c r="D36" s="24">
        <f>COUNTIFS('Test Cases'!$B$2:$B$300,$A36,'Test Cases'!$J$2:$J$300,"Fail")</f>
        <v>0</v>
      </c>
      <c r="E36" s="24">
        <f>COUNTIFS('Test Cases'!$B$2:$B$300,$A36,'Test Cases'!$J$2:$J$300,"Blocked")</f>
        <v>0</v>
      </c>
      <c r="F36" s="24">
        <f>COUNTIFS('Test Cases'!$B$2:$B$300,$A36,'Test Cases'!$J$2:$J$300,"Not run")</f>
        <v>4</v>
      </c>
      <c r="G36" s="24">
        <f>COUNTIFS('Test Cases'!$B$2:$B$300,$A36,'Test Cases'!$J$2:$J$300,"N/A")</f>
        <v>0</v>
      </c>
      <c r="H36" s="25">
        <f t="shared" si="1"/>
        <v>0</v>
      </c>
    </row>
    <row r="37" ht="15.75" customHeight="1">
      <c r="A37" s="9" t="s">
        <v>476</v>
      </c>
      <c r="B37" s="24">
        <f>COUNTIF('Test Cases'!$B$2:$B$300,$A37)</f>
        <v>3</v>
      </c>
      <c r="C37" s="24">
        <f>COUNTIFS('Test Cases'!$B$2:$B$300,$A37,'Test Cases'!$J$2:$J$300,"Pass")</f>
        <v>0</v>
      </c>
      <c r="D37" s="24">
        <f>COUNTIFS('Test Cases'!$B$2:$B$300,$A37,'Test Cases'!$J$2:$J$300,"Fail")</f>
        <v>0</v>
      </c>
      <c r="E37" s="24">
        <f>COUNTIFS('Test Cases'!$B$2:$B$300,$A37,'Test Cases'!$J$2:$J$300,"Blocked")</f>
        <v>0</v>
      </c>
      <c r="F37" s="24">
        <f>COUNTIFS('Test Cases'!$B$2:$B$300,$A37,'Test Cases'!$J$2:$J$300,"Not run")</f>
        <v>3</v>
      </c>
      <c r="G37" s="24">
        <f>COUNTIFS('Test Cases'!$B$2:$B$300,$A37,'Test Cases'!$J$2:$J$300,"N/A")</f>
        <v>0</v>
      </c>
      <c r="H37" s="25">
        <f t="shared" si="1"/>
        <v>0</v>
      </c>
    </row>
    <row r="38" ht="15.75" customHeight="1">
      <c r="A38" s="27" t="s">
        <v>226</v>
      </c>
      <c r="B38" s="28">
        <f t="shared" ref="B38:G38" si="2">SUM(B26:B37)</f>
        <v>72</v>
      </c>
      <c r="C38" s="28">
        <f t="shared" si="2"/>
        <v>47</v>
      </c>
      <c r="D38" s="28">
        <f t="shared" si="2"/>
        <v>0</v>
      </c>
      <c r="E38" s="28">
        <f t="shared" si="2"/>
        <v>0</v>
      </c>
      <c r="F38" s="28">
        <f t="shared" si="2"/>
        <v>25</v>
      </c>
      <c r="G38" s="28">
        <f t="shared" si="2"/>
        <v>0</v>
      </c>
      <c r="H38" s="29">
        <f t="shared" si="1"/>
        <v>1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D26:D38">
    <cfRule type="cellIs" dxfId="3" priority="1" operator="greaterThan">
      <formula>0</formula>
    </cfRule>
  </conditionalFormatting>
  <conditionalFormatting sqref="E26:E38">
    <cfRule type="cellIs" dxfId="4" priority="2" operator="greaterThan">
      <formula>0</formula>
    </cfRule>
  </conditionalFormatting>
  <conditionalFormatting sqref="B16">
    <cfRule type="cellIs" dxfId="3" priority="3" operator="greaterThan">
      <formula>0</formula>
    </cfRule>
  </conditionalFormatting>
  <conditionalFormatting sqref="B17">
    <cfRule type="cellIs" dxfId="4" priority="4" operator="greaterThan">
      <formula>0</formula>
    </cfRule>
  </conditionalFormatting>
  <conditionalFormatting sqref="B23">
    <cfRule type="cellIs" dxfId="0" priority="5" operator="notEqual">
      <formula>0</formula>
    </cfRule>
  </conditionalFormatting>
  <printOptions/>
  <pageMargins bottom="1.0" footer="0.0" header="0.0" left="0.75" right="0.75" top="1.0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0"/>
    <col customWidth="1" min="2" max="2" width="14.0"/>
    <col customWidth="1" min="3" max="4" width="44.0"/>
    <col customWidth="1" min="5" max="5" width="12.0"/>
    <col customWidth="1" min="6" max="6" width="13.0"/>
    <col customWidth="1" min="7" max="7" width="16.0"/>
    <col customWidth="1" min="8" max="8" width="12.0"/>
    <col customWidth="1" min="9" max="26" width="8.71"/>
  </cols>
  <sheetData>
    <row r="1" ht="24.0" customHeight="1">
      <c r="A1" s="4" t="s">
        <v>20</v>
      </c>
      <c r="B1" s="4" t="s">
        <v>25</v>
      </c>
      <c r="C1" s="4" t="s">
        <v>29</v>
      </c>
      <c r="D1" s="4" t="s">
        <v>30</v>
      </c>
      <c r="E1" s="4" t="s">
        <v>31</v>
      </c>
      <c r="F1" s="4" t="s">
        <v>15</v>
      </c>
      <c r="G1" s="4" t="s">
        <v>32</v>
      </c>
      <c r="H1" s="4" t="s">
        <v>33</v>
      </c>
    </row>
    <row r="2">
      <c r="A2" s="10" t="s">
        <v>34</v>
      </c>
      <c r="B2" s="11"/>
      <c r="C2" s="11"/>
      <c r="D2" s="11"/>
      <c r="E2" s="11"/>
      <c r="F2" s="11"/>
      <c r="G2" s="11"/>
      <c r="H2" s="18"/>
    </row>
    <row r="3">
      <c r="A3" s="10" t="s">
        <v>82</v>
      </c>
      <c r="B3" s="11"/>
      <c r="C3" s="11"/>
      <c r="D3" s="11"/>
      <c r="E3" s="11"/>
      <c r="F3" s="11"/>
      <c r="G3" s="11"/>
      <c r="H3" s="18"/>
    </row>
    <row r="4">
      <c r="A4" s="10" t="s">
        <v>95</v>
      </c>
      <c r="B4" s="11"/>
      <c r="C4" s="11"/>
      <c r="D4" s="11"/>
      <c r="E4" s="11"/>
      <c r="F4" s="11"/>
      <c r="G4" s="11"/>
      <c r="H4" s="18"/>
    </row>
    <row r="5">
      <c r="A5" s="10" t="s">
        <v>105</v>
      </c>
      <c r="B5" s="11"/>
      <c r="C5" s="11"/>
      <c r="D5" s="11"/>
      <c r="E5" s="11"/>
      <c r="F5" s="11"/>
      <c r="G5" s="11"/>
      <c r="H5" s="18"/>
    </row>
    <row r="6">
      <c r="A6" s="10" t="s">
        <v>113</v>
      </c>
      <c r="B6" s="11"/>
      <c r="C6" s="11"/>
      <c r="D6" s="11"/>
      <c r="E6" s="11"/>
      <c r="F6" s="11"/>
      <c r="G6" s="11"/>
      <c r="H6" s="18"/>
    </row>
    <row r="7">
      <c r="A7" s="10" t="s">
        <v>120</v>
      </c>
      <c r="B7" s="11"/>
      <c r="C7" s="11"/>
      <c r="D7" s="11"/>
      <c r="E7" s="11"/>
      <c r="F7" s="11"/>
      <c r="G7" s="11"/>
      <c r="H7" s="18"/>
    </row>
    <row r="8">
      <c r="A8" s="10" t="s">
        <v>128</v>
      </c>
      <c r="B8" s="11"/>
      <c r="C8" s="11"/>
      <c r="D8" s="11"/>
      <c r="E8" s="11"/>
      <c r="F8" s="11"/>
      <c r="G8" s="11"/>
      <c r="H8" s="18"/>
    </row>
    <row r="9">
      <c r="A9" s="10" t="s">
        <v>131</v>
      </c>
      <c r="B9" s="11"/>
      <c r="C9" s="11"/>
      <c r="D9" s="11"/>
      <c r="E9" s="11"/>
      <c r="F9" s="11"/>
      <c r="G9" s="11"/>
      <c r="H9" s="18"/>
    </row>
    <row r="10">
      <c r="A10" s="10" t="s">
        <v>137</v>
      </c>
      <c r="B10" s="11"/>
      <c r="C10" s="11"/>
      <c r="D10" s="11"/>
      <c r="E10" s="11"/>
      <c r="F10" s="11"/>
      <c r="G10" s="11"/>
      <c r="H10" s="18"/>
    </row>
    <row r="11">
      <c r="A11" s="10" t="s">
        <v>143</v>
      </c>
      <c r="B11" s="11"/>
      <c r="C11" s="11"/>
      <c r="D11" s="11"/>
      <c r="E11" s="11"/>
      <c r="F11" s="11"/>
      <c r="G11" s="11"/>
      <c r="H11" s="18"/>
    </row>
    <row r="12">
      <c r="A12" s="10" t="s">
        <v>148</v>
      </c>
      <c r="B12" s="11"/>
      <c r="C12" s="11"/>
      <c r="D12" s="11"/>
      <c r="E12" s="11"/>
      <c r="F12" s="11"/>
      <c r="G12" s="11"/>
      <c r="H12" s="18"/>
    </row>
    <row r="13">
      <c r="A13" s="10" t="s">
        <v>153</v>
      </c>
      <c r="B13" s="11"/>
      <c r="C13" s="11"/>
      <c r="D13" s="11"/>
      <c r="E13" s="11"/>
      <c r="F13" s="11"/>
      <c r="G13" s="11"/>
      <c r="H13" s="18"/>
    </row>
    <row r="14">
      <c r="A14" s="10" t="s">
        <v>158</v>
      </c>
      <c r="B14" s="11"/>
      <c r="C14" s="11"/>
      <c r="D14" s="11"/>
      <c r="E14" s="11"/>
      <c r="F14" s="11"/>
      <c r="G14" s="11"/>
      <c r="H14" s="18"/>
    </row>
    <row r="15">
      <c r="A15" s="10" t="s">
        <v>165</v>
      </c>
      <c r="B15" s="11"/>
      <c r="C15" s="11"/>
      <c r="D15" s="11"/>
      <c r="E15" s="11"/>
      <c r="F15" s="11"/>
      <c r="G15" s="11"/>
      <c r="H15" s="18"/>
    </row>
    <row r="16">
      <c r="A16" s="10" t="s">
        <v>170</v>
      </c>
      <c r="B16" s="11"/>
      <c r="C16" s="11"/>
      <c r="D16" s="11"/>
      <c r="E16" s="11"/>
      <c r="F16" s="11"/>
      <c r="G16" s="11"/>
      <c r="H16" s="18"/>
    </row>
    <row r="17">
      <c r="A17" s="10" t="s">
        <v>175</v>
      </c>
      <c r="B17" s="11"/>
      <c r="C17" s="11"/>
      <c r="D17" s="11"/>
      <c r="E17" s="11"/>
      <c r="F17" s="11"/>
      <c r="G17" s="11"/>
      <c r="H17" s="18"/>
    </row>
    <row r="18">
      <c r="A18" s="10" t="s">
        <v>180</v>
      </c>
      <c r="B18" s="11"/>
      <c r="C18" s="11"/>
      <c r="D18" s="11"/>
      <c r="E18" s="11"/>
      <c r="F18" s="11"/>
      <c r="G18" s="11"/>
      <c r="H18" s="18"/>
    </row>
    <row r="19">
      <c r="A19" s="10" t="s">
        <v>187</v>
      </c>
      <c r="B19" s="11"/>
      <c r="C19" s="11"/>
      <c r="D19" s="11"/>
      <c r="E19" s="11"/>
      <c r="F19" s="11"/>
      <c r="G19" s="11"/>
      <c r="H19" s="18"/>
    </row>
    <row r="20">
      <c r="A20" s="10" t="s">
        <v>193</v>
      </c>
      <c r="B20" s="11"/>
      <c r="C20" s="11"/>
      <c r="D20" s="11"/>
      <c r="E20" s="11"/>
      <c r="F20" s="11"/>
      <c r="G20" s="11"/>
      <c r="H20" s="18"/>
    </row>
    <row r="21" ht="15.75" customHeight="1">
      <c r="A21" s="10" t="s">
        <v>199</v>
      </c>
      <c r="B21" s="11"/>
      <c r="C21" s="11"/>
      <c r="D21" s="11"/>
      <c r="E21" s="11"/>
      <c r="F21" s="11"/>
      <c r="G21" s="11"/>
      <c r="H21" s="18"/>
    </row>
    <row r="22" ht="15.75" customHeight="1">
      <c r="A22" s="10" t="s">
        <v>203</v>
      </c>
      <c r="B22" s="11"/>
      <c r="C22" s="11"/>
      <c r="D22" s="11"/>
      <c r="E22" s="11"/>
      <c r="F22" s="11"/>
      <c r="G22" s="11"/>
      <c r="H22" s="18"/>
    </row>
    <row r="23" ht="15.75" customHeight="1">
      <c r="A23" s="10" t="s">
        <v>208</v>
      </c>
      <c r="B23" s="11"/>
      <c r="C23" s="11"/>
      <c r="D23" s="11"/>
      <c r="E23" s="11"/>
      <c r="F23" s="11"/>
      <c r="G23" s="11"/>
      <c r="H23" s="18"/>
    </row>
    <row r="24" ht="15.75" customHeight="1">
      <c r="A24" s="10" t="s">
        <v>210</v>
      </c>
      <c r="B24" s="11"/>
      <c r="C24" s="11"/>
      <c r="D24" s="11"/>
      <c r="E24" s="11"/>
      <c r="F24" s="11"/>
      <c r="G24" s="11"/>
      <c r="H24" s="18"/>
    </row>
    <row r="25" ht="15.75" customHeight="1">
      <c r="A25" s="10" t="s">
        <v>211</v>
      </c>
      <c r="B25" s="11"/>
      <c r="C25" s="11"/>
      <c r="D25" s="11"/>
      <c r="E25" s="11"/>
      <c r="F25" s="11"/>
      <c r="G25" s="11"/>
      <c r="H25" s="18"/>
    </row>
    <row r="26" ht="15.75" customHeight="1">
      <c r="A26" s="10" t="s">
        <v>214</v>
      </c>
      <c r="B26" s="11"/>
      <c r="C26" s="11"/>
      <c r="D26" s="11"/>
      <c r="E26" s="11"/>
      <c r="F26" s="11"/>
      <c r="G26" s="11"/>
      <c r="H26" s="18"/>
    </row>
    <row r="27" ht="15.75" customHeight="1">
      <c r="A27" s="10" t="s">
        <v>218</v>
      </c>
      <c r="B27" s="11"/>
      <c r="C27" s="11"/>
      <c r="D27" s="11"/>
      <c r="E27" s="11"/>
      <c r="F27" s="11"/>
      <c r="G27" s="11"/>
      <c r="H27" s="18"/>
    </row>
    <row r="28" ht="15.75" customHeight="1">
      <c r="A28" s="10" t="s">
        <v>222</v>
      </c>
      <c r="B28" s="11"/>
      <c r="C28" s="11"/>
      <c r="D28" s="11"/>
      <c r="E28" s="11"/>
      <c r="F28" s="11"/>
      <c r="G28" s="11"/>
      <c r="H28" s="18"/>
    </row>
    <row r="29" ht="15.75" customHeight="1">
      <c r="A29" s="10" t="s">
        <v>225</v>
      </c>
      <c r="B29" s="11"/>
      <c r="C29" s="11"/>
      <c r="D29" s="11"/>
      <c r="E29" s="11"/>
      <c r="F29" s="11"/>
      <c r="G29" s="11"/>
      <c r="H29" s="18"/>
    </row>
    <row r="30" ht="15.75" customHeight="1">
      <c r="A30" s="10" t="s">
        <v>227</v>
      </c>
      <c r="B30" s="11"/>
      <c r="C30" s="11"/>
      <c r="D30" s="11"/>
      <c r="E30" s="11"/>
      <c r="F30" s="11"/>
      <c r="G30" s="11"/>
      <c r="H30" s="18"/>
    </row>
    <row r="31" ht="15.75" customHeight="1">
      <c r="A31" s="10" t="s">
        <v>230</v>
      </c>
      <c r="B31" s="11"/>
      <c r="C31" s="11"/>
      <c r="D31" s="11"/>
      <c r="E31" s="11"/>
      <c r="F31" s="11"/>
      <c r="G31" s="11"/>
      <c r="H31" s="18"/>
    </row>
    <row r="32" ht="15.75" customHeight="1">
      <c r="B32" s="23"/>
      <c r="E32" s="23"/>
      <c r="F32" s="23"/>
    </row>
    <row r="33" ht="15.75" customHeight="1">
      <c r="B33" s="23"/>
      <c r="E33" s="23"/>
      <c r="F33" s="23"/>
    </row>
    <row r="34" ht="15.75" customHeight="1">
      <c r="B34" s="23"/>
      <c r="E34" s="23"/>
      <c r="F34" s="23"/>
    </row>
    <row r="35" ht="15.75" customHeight="1">
      <c r="B35" s="23"/>
      <c r="E35" s="23"/>
      <c r="F35" s="23"/>
    </row>
    <row r="36" ht="15.75" customHeight="1">
      <c r="B36" s="23"/>
      <c r="E36" s="23"/>
      <c r="F36" s="23"/>
    </row>
    <row r="37" ht="15.75" customHeight="1">
      <c r="B37" s="23"/>
      <c r="E37" s="23"/>
      <c r="F37" s="23"/>
    </row>
    <row r="38" ht="15.75" customHeight="1">
      <c r="B38" s="23"/>
      <c r="E38" s="23"/>
      <c r="F38" s="23"/>
    </row>
    <row r="39" ht="15.75" customHeight="1">
      <c r="B39" s="23"/>
      <c r="E39" s="23"/>
      <c r="F39" s="23"/>
    </row>
    <row r="40" ht="15.75" customHeight="1">
      <c r="B40" s="23"/>
      <c r="E40" s="23"/>
      <c r="F40" s="23"/>
    </row>
    <row r="41" ht="15.75" customHeight="1">
      <c r="B41" s="23"/>
      <c r="E41" s="23"/>
      <c r="F41" s="23"/>
    </row>
    <row r="42" ht="15.75" customHeight="1">
      <c r="B42" s="23"/>
      <c r="E42" s="23"/>
      <c r="F42" s="23"/>
    </row>
    <row r="43" ht="15.75" customHeight="1">
      <c r="B43" s="23"/>
      <c r="E43" s="23"/>
      <c r="F43" s="23"/>
    </row>
    <row r="44" ht="15.75" customHeight="1">
      <c r="B44" s="23"/>
      <c r="E44" s="23"/>
      <c r="F44" s="23"/>
    </row>
    <row r="45" ht="15.75" customHeight="1">
      <c r="B45" s="23"/>
      <c r="E45" s="23"/>
      <c r="F45" s="23"/>
    </row>
    <row r="46" ht="15.75" customHeight="1">
      <c r="B46" s="23"/>
      <c r="E46" s="23"/>
      <c r="F46" s="23"/>
    </row>
    <row r="47" ht="15.75" customHeight="1">
      <c r="B47" s="23"/>
      <c r="E47" s="23"/>
      <c r="F47" s="23"/>
    </row>
    <row r="48" ht="15.75" customHeight="1">
      <c r="B48" s="23"/>
      <c r="E48" s="23"/>
      <c r="F48" s="23"/>
    </row>
    <row r="49" ht="15.75" customHeight="1">
      <c r="B49" s="23"/>
      <c r="E49" s="23"/>
      <c r="F49" s="23"/>
    </row>
    <row r="50" ht="15.75" customHeight="1">
      <c r="B50" s="23"/>
      <c r="E50" s="23"/>
      <c r="F50" s="23"/>
    </row>
    <row r="51" ht="15.75" customHeight="1">
      <c r="B51" s="23"/>
      <c r="E51" s="23"/>
      <c r="F51" s="23"/>
    </row>
    <row r="52" ht="15.75" customHeight="1">
      <c r="B52" s="23"/>
      <c r="E52" s="23"/>
      <c r="F52" s="23"/>
    </row>
    <row r="53" ht="15.75" customHeight="1">
      <c r="B53" s="23"/>
      <c r="E53" s="23"/>
      <c r="F53" s="23"/>
    </row>
    <row r="54" ht="15.75" customHeight="1">
      <c r="B54" s="23"/>
      <c r="E54" s="23"/>
      <c r="F54" s="23"/>
    </row>
    <row r="55" ht="15.75" customHeight="1">
      <c r="B55" s="23"/>
      <c r="E55" s="23"/>
      <c r="F55" s="23"/>
    </row>
    <row r="56" ht="15.75" customHeight="1">
      <c r="B56" s="23"/>
      <c r="E56" s="23"/>
      <c r="F56" s="23"/>
    </row>
    <row r="57" ht="15.75" customHeight="1">
      <c r="B57" s="23"/>
      <c r="E57" s="23"/>
      <c r="F57" s="23"/>
    </row>
    <row r="58" ht="15.75" customHeight="1">
      <c r="B58" s="23"/>
      <c r="E58" s="23"/>
      <c r="F58" s="23"/>
    </row>
    <row r="59" ht="15.75" customHeight="1">
      <c r="B59" s="23"/>
      <c r="E59" s="23"/>
      <c r="F59" s="23"/>
    </row>
    <row r="60" ht="15.75" customHeight="1">
      <c r="B60" s="23"/>
      <c r="E60" s="23"/>
      <c r="F60" s="23"/>
    </row>
    <row r="61" ht="15.75" customHeight="1">
      <c r="B61" s="23"/>
      <c r="E61" s="23"/>
      <c r="F61" s="23"/>
    </row>
    <row r="62" ht="15.75" customHeight="1">
      <c r="B62" s="23"/>
      <c r="E62" s="23"/>
      <c r="F62" s="23"/>
    </row>
    <row r="63" ht="15.75" customHeight="1">
      <c r="B63" s="23"/>
      <c r="E63" s="23"/>
      <c r="F63" s="23"/>
    </row>
    <row r="64" ht="15.75" customHeight="1">
      <c r="B64" s="23"/>
      <c r="E64" s="23"/>
      <c r="F64" s="23"/>
    </row>
    <row r="65" ht="15.75" customHeight="1">
      <c r="B65" s="23"/>
      <c r="E65" s="23"/>
      <c r="F65" s="23"/>
    </row>
    <row r="66" ht="15.75" customHeight="1">
      <c r="B66" s="23"/>
      <c r="E66" s="23"/>
      <c r="F66" s="23"/>
    </row>
    <row r="67" ht="15.75" customHeight="1">
      <c r="B67" s="23"/>
      <c r="E67" s="23"/>
      <c r="F67" s="23"/>
    </row>
    <row r="68" ht="15.75" customHeight="1">
      <c r="B68" s="23"/>
      <c r="E68" s="23"/>
      <c r="F68" s="23"/>
    </row>
    <row r="69" ht="15.75" customHeight="1">
      <c r="B69" s="23"/>
      <c r="E69" s="23"/>
      <c r="F69" s="23"/>
    </row>
    <row r="70" ht="15.75" customHeight="1">
      <c r="B70" s="23"/>
      <c r="E70" s="23"/>
      <c r="F70" s="23"/>
    </row>
    <row r="71" ht="15.75" customHeight="1">
      <c r="B71" s="23"/>
      <c r="E71" s="23"/>
      <c r="F71" s="23"/>
    </row>
    <row r="72" ht="15.75" customHeight="1">
      <c r="B72" s="23"/>
      <c r="E72" s="23"/>
      <c r="F72" s="23"/>
    </row>
    <row r="73" ht="15.75" customHeight="1">
      <c r="B73" s="23"/>
      <c r="E73" s="23"/>
      <c r="F73" s="23"/>
    </row>
    <row r="74" ht="15.75" customHeight="1">
      <c r="B74" s="23"/>
      <c r="E74" s="23"/>
      <c r="F74" s="23"/>
    </row>
    <row r="75" ht="15.75" customHeight="1">
      <c r="B75" s="23"/>
      <c r="E75" s="23"/>
      <c r="F75" s="23"/>
    </row>
    <row r="76" ht="15.75" customHeight="1">
      <c r="B76" s="23"/>
      <c r="E76" s="23"/>
      <c r="F76" s="23"/>
    </row>
    <row r="77" ht="15.75" customHeight="1">
      <c r="B77" s="23"/>
      <c r="E77" s="23"/>
      <c r="F77" s="23"/>
    </row>
    <row r="78" ht="15.75" customHeight="1">
      <c r="B78" s="23"/>
      <c r="E78" s="23"/>
      <c r="F78" s="23"/>
    </row>
    <row r="79" ht="15.75" customHeight="1">
      <c r="B79" s="23"/>
      <c r="E79" s="23"/>
      <c r="F79" s="23"/>
    </row>
    <row r="80" ht="15.75" customHeight="1">
      <c r="B80" s="23"/>
      <c r="E80" s="23"/>
      <c r="F80" s="23"/>
    </row>
    <row r="81" ht="15.75" customHeight="1">
      <c r="B81" s="23"/>
      <c r="E81" s="23"/>
      <c r="F81" s="23"/>
    </row>
    <row r="82" ht="15.75" customHeight="1">
      <c r="B82" s="23"/>
      <c r="E82" s="23"/>
      <c r="F82" s="23"/>
    </row>
    <row r="83" ht="15.75" customHeight="1">
      <c r="B83" s="23"/>
      <c r="E83" s="23"/>
      <c r="F83" s="23"/>
    </row>
    <row r="84" ht="15.75" customHeight="1">
      <c r="B84" s="23"/>
      <c r="E84" s="23"/>
      <c r="F84" s="23"/>
    </row>
    <row r="85" ht="15.75" customHeight="1">
      <c r="B85" s="23"/>
      <c r="E85" s="23"/>
      <c r="F85" s="23"/>
    </row>
    <row r="86" ht="15.75" customHeight="1">
      <c r="B86" s="23"/>
      <c r="E86" s="23"/>
      <c r="F86" s="23"/>
    </row>
    <row r="87" ht="15.75" customHeight="1">
      <c r="B87" s="23"/>
      <c r="E87" s="23"/>
      <c r="F87" s="23"/>
    </row>
    <row r="88" ht="15.75" customHeight="1">
      <c r="B88" s="23"/>
      <c r="E88" s="23"/>
      <c r="F88" s="23"/>
    </row>
    <row r="89" ht="15.75" customHeight="1">
      <c r="B89" s="23"/>
      <c r="E89" s="23"/>
      <c r="F89" s="23"/>
    </row>
    <row r="90" ht="15.75" customHeight="1">
      <c r="B90" s="23"/>
      <c r="E90" s="23"/>
      <c r="F90" s="23"/>
    </row>
    <row r="91" ht="15.75" customHeight="1">
      <c r="B91" s="23"/>
      <c r="E91" s="23"/>
      <c r="F91" s="23"/>
    </row>
    <row r="92" ht="15.75" customHeight="1">
      <c r="B92" s="23"/>
      <c r="E92" s="23"/>
      <c r="F92" s="23"/>
    </row>
    <row r="93" ht="15.75" customHeight="1">
      <c r="B93" s="23"/>
      <c r="E93" s="23"/>
      <c r="F93" s="23"/>
    </row>
    <row r="94" ht="15.75" customHeight="1">
      <c r="B94" s="23"/>
      <c r="E94" s="23"/>
      <c r="F94" s="23"/>
    </row>
    <row r="95" ht="15.75" customHeight="1">
      <c r="B95" s="23"/>
      <c r="E95" s="23"/>
      <c r="F95" s="23"/>
    </row>
    <row r="96" ht="15.75" customHeight="1">
      <c r="B96" s="23"/>
      <c r="E96" s="23"/>
      <c r="F96" s="23"/>
    </row>
    <row r="97" ht="15.75" customHeight="1">
      <c r="B97" s="23"/>
      <c r="E97" s="23"/>
      <c r="F97" s="23"/>
    </row>
    <row r="98" ht="15.75" customHeight="1">
      <c r="B98" s="23"/>
      <c r="E98" s="23"/>
      <c r="F98" s="23"/>
    </row>
    <row r="99" ht="15.75" customHeight="1">
      <c r="B99" s="23"/>
      <c r="E99" s="23"/>
      <c r="F99" s="23"/>
    </row>
    <row r="100" ht="15.75" customHeight="1">
      <c r="B100" s="23"/>
      <c r="E100" s="23"/>
      <c r="F100" s="23"/>
    </row>
    <row r="101" ht="15.75" customHeight="1">
      <c r="B101" s="23"/>
      <c r="E101" s="23"/>
      <c r="F101" s="23"/>
    </row>
    <row r="102" ht="15.75" customHeight="1">
      <c r="B102" s="23"/>
      <c r="E102" s="23"/>
      <c r="F102" s="23"/>
    </row>
    <row r="103" ht="15.75" customHeight="1">
      <c r="B103" s="23"/>
      <c r="E103" s="23"/>
      <c r="F103" s="23"/>
    </row>
    <row r="104" ht="15.75" customHeight="1">
      <c r="B104" s="23"/>
      <c r="E104" s="23"/>
      <c r="F104" s="23"/>
    </row>
    <row r="105" ht="15.75" customHeight="1">
      <c r="B105" s="23"/>
      <c r="E105" s="23"/>
      <c r="F105" s="23"/>
    </row>
    <row r="106" ht="15.75" customHeight="1">
      <c r="B106" s="23"/>
      <c r="E106" s="23"/>
      <c r="F106" s="23"/>
    </row>
    <row r="107" ht="15.75" customHeight="1">
      <c r="B107" s="23"/>
      <c r="E107" s="23"/>
      <c r="F107" s="23"/>
    </row>
    <row r="108" ht="15.75" customHeight="1">
      <c r="B108" s="23"/>
      <c r="E108" s="23"/>
      <c r="F108" s="23"/>
    </row>
    <row r="109" ht="15.75" customHeight="1">
      <c r="B109" s="23"/>
      <c r="E109" s="23"/>
      <c r="F109" s="23"/>
    </row>
    <row r="110" ht="15.75" customHeight="1">
      <c r="B110" s="23"/>
      <c r="E110" s="23"/>
      <c r="F110" s="23"/>
    </row>
    <row r="111" ht="15.75" customHeight="1">
      <c r="B111" s="23"/>
      <c r="E111" s="23"/>
      <c r="F111" s="23"/>
    </row>
    <row r="112" ht="15.75" customHeight="1">
      <c r="B112" s="23"/>
      <c r="E112" s="23"/>
      <c r="F112" s="23"/>
    </row>
    <row r="113" ht="15.75" customHeight="1">
      <c r="B113" s="23"/>
      <c r="E113" s="23"/>
      <c r="F113" s="23"/>
    </row>
    <row r="114" ht="15.75" customHeight="1">
      <c r="B114" s="23"/>
      <c r="E114" s="23"/>
      <c r="F114" s="23"/>
    </row>
    <row r="115" ht="15.75" customHeight="1">
      <c r="B115" s="23"/>
      <c r="E115" s="23"/>
      <c r="F115" s="23"/>
    </row>
    <row r="116" ht="15.75" customHeight="1">
      <c r="B116" s="23"/>
      <c r="E116" s="23"/>
      <c r="F116" s="23"/>
    </row>
    <row r="117" ht="15.75" customHeight="1">
      <c r="B117" s="23"/>
      <c r="E117" s="23"/>
      <c r="F117" s="23"/>
    </row>
    <row r="118" ht="15.75" customHeight="1">
      <c r="B118" s="23"/>
      <c r="E118" s="23"/>
      <c r="F118" s="23"/>
    </row>
    <row r="119" ht="15.75" customHeight="1">
      <c r="B119" s="23"/>
      <c r="E119" s="23"/>
      <c r="F119" s="23"/>
    </row>
    <row r="120" ht="15.75" customHeight="1">
      <c r="B120" s="23"/>
      <c r="E120" s="23"/>
      <c r="F120" s="23"/>
    </row>
    <row r="121" ht="15.75" customHeight="1">
      <c r="B121" s="23"/>
      <c r="E121" s="23"/>
      <c r="F121" s="23"/>
    </row>
    <row r="122" ht="15.75" customHeight="1">
      <c r="B122" s="23"/>
      <c r="E122" s="23"/>
      <c r="F122" s="23"/>
    </row>
    <row r="123" ht="15.75" customHeight="1">
      <c r="B123" s="23"/>
      <c r="E123" s="23"/>
      <c r="F123" s="23"/>
    </row>
    <row r="124" ht="15.75" customHeight="1">
      <c r="B124" s="23"/>
      <c r="E124" s="23"/>
      <c r="F124" s="23"/>
    </row>
    <row r="125" ht="15.75" customHeight="1">
      <c r="B125" s="23"/>
      <c r="E125" s="23"/>
      <c r="F125" s="23"/>
    </row>
    <row r="126" ht="15.75" customHeight="1">
      <c r="B126" s="23"/>
      <c r="E126" s="23"/>
      <c r="F126" s="23"/>
    </row>
    <row r="127" ht="15.75" customHeight="1">
      <c r="B127" s="23"/>
      <c r="E127" s="23"/>
      <c r="F127" s="23"/>
    </row>
    <row r="128" ht="15.75" customHeight="1">
      <c r="B128" s="23"/>
      <c r="E128" s="23"/>
      <c r="F128" s="23"/>
    </row>
    <row r="129" ht="15.75" customHeight="1">
      <c r="B129" s="23"/>
      <c r="E129" s="23"/>
      <c r="F129" s="23"/>
    </row>
    <row r="130" ht="15.75" customHeight="1">
      <c r="B130" s="23"/>
      <c r="E130" s="23"/>
      <c r="F130" s="23"/>
    </row>
    <row r="131" ht="15.75" customHeight="1">
      <c r="B131" s="23"/>
      <c r="E131" s="23"/>
      <c r="F131" s="23"/>
    </row>
    <row r="132" ht="15.75" customHeight="1">
      <c r="B132" s="23"/>
      <c r="E132" s="23"/>
      <c r="F132" s="23"/>
    </row>
    <row r="133" ht="15.75" customHeight="1">
      <c r="B133" s="23"/>
      <c r="E133" s="23"/>
      <c r="F133" s="23"/>
    </row>
    <row r="134" ht="15.75" customHeight="1">
      <c r="B134" s="23"/>
      <c r="E134" s="23"/>
      <c r="F134" s="23"/>
    </row>
    <row r="135" ht="15.75" customHeight="1">
      <c r="B135" s="23"/>
      <c r="E135" s="23"/>
      <c r="F135" s="23"/>
    </row>
    <row r="136" ht="15.75" customHeight="1">
      <c r="B136" s="23"/>
      <c r="E136" s="23"/>
      <c r="F136" s="23"/>
    </row>
    <row r="137" ht="15.75" customHeight="1">
      <c r="B137" s="23"/>
      <c r="E137" s="23"/>
      <c r="F137" s="23"/>
    </row>
    <row r="138" ht="15.75" customHeight="1">
      <c r="B138" s="23"/>
      <c r="E138" s="23"/>
      <c r="F138" s="23"/>
    </row>
    <row r="139" ht="15.75" customHeight="1">
      <c r="B139" s="23"/>
      <c r="E139" s="23"/>
      <c r="F139" s="23"/>
    </row>
    <row r="140" ht="15.75" customHeight="1">
      <c r="B140" s="23"/>
      <c r="E140" s="23"/>
      <c r="F140" s="23"/>
    </row>
    <row r="141" ht="15.75" customHeight="1">
      <c r="B141" s="23"/>
      <c r="E141" s="23"/>
      <c r="F141" s="23"/>
    </row>
    <row r="142" ht="15.75" customHeight="1">
      <c r="B142" s="23"/>
      <c r="E142" s="23"/>
      <c r="F142" s="23"/>
    </row>
    <row r="143" ht="15.75" customHeight="1">
      <c r="B143" s="23"/>
      <c r="E143" s="23"/>
      <c r="F143" s="23"/>
    </row>
    <row r="144" ht="15.75" customHeight="1">
      <c r="B144" s="23"/>
      <c r="E144" s="23"/>
      <c r="F144" s="23"/>
    </row>
    <row r="145" ht="15.75" customHeight="1">
      <c r="B145" s="23"/>
      <c r="E145" s="23"/>
      <c r="F145" s="23"/>
    </row>
    <row r="146" ht="15.75" customHeight="1">
      <c r="B146" s="23"/>
      <c r="E146" s="23"/>
      <c r="F146" s="23"/>
    </row>
    <row r="147" ht="15.75" customHeight="1">
      <c r="B147" s="23"/>
      <c r="E147" s="23"/>
      <c r="F147" s="23"/>
    </row>
    <row r="148" ht="15.75" customHeight="1">
      <c r="B148" s="23"/>
      <c r="E148" s="23"/>
      <c r="F148" s="23"/>
    </row>
    <row r="149" ht="15.75" customHeight="1">
      <c r="B149" s="23"/>
      <c r="E149" s="23"/>
      <c r="F149" s="23"/>
    </row>
    <row r="150" ht="15.75" customHeight="1">
      <c r="B150" s="23"/>
      <c r="E150" s="23"/>
      <c r="F150" s="23"/>
    </row>
    <row r="151" ht="15.75" customHeight="1">
      <c r="B151" s="23"/>
      <c r="E151" s="23"/>
      <c r="F151" s="23"/>
    </row>
    <row r="152" ht="15.75" customHeight="1">
      <c r="B152" s="23"/>
      <c r="E152" s="23"/>
      <c r="F152" s="23"/>
    </row>
    <row r="153" ht="15.75" customHeight="1">
      <c r="B153" s="23"/>
      <c r="E153" s="23"/>
      <c r="F153" s="23"/>
    </row>
    <row r="154" ht="15.75" customHeight="1">
      <c r="B154" s="23"/>
      <c r="E154" s="23"/>
      <c r="F154" s="23"/>
    </row>
    <row r="155" ht="15.75" customHeight="1">
      <c r="B155" s="23"/>
      <c r="E155" s="23"/>
      <c r="F155" s="23"/>
    </row>
    <row r="156" ht="15.75" customHeight="1">
      <c r="B156" s="23"/>
      <c r="E156" s="23"/>
      <c r="F156" s="23"/>
    </row>
    <row r="157" ht="15.75" customHeight="1">
      <c r="B157" s="23"/>
      <c r="E157" s="23"/>
      <c r="F157" s="23"/>
    </row>
    <row r="158" ht="15.75" customHeight="1">
      <c r="B158" s="23"/>
      <c r="E158" s="23"/>
      <c r="F158" s="23"/>
    </row>
    <row r="159" ht="15.75" customHeight="1">
      <c r="B159" s="23"/>
      <c r="E159" s="23"/>
      <c r="F159" s="23"/>
    </row>
    <row r="160" ht="15.75" customHeight="1">
      <c r="B160" s="23"/>
      <c r="E160" s="23"/>
      <c r="F160" s="23"/>
    </row>
    <row r="161" ht="15.75" customHeight="1">
      <c r="B161" s="23"/>
      <c r="E161" s="23"/>
      <c r="F161" s="23"/>
    </row>
    <row r="162" ht="15.75" customHeight="1">
      <c r="B162" s="23"/>
      <c r="E162" s="23"/>
      <c r="F162" s="23"/>
    </row>
    <row r="163" ht="15.75" customHeight="1">
      <c r="B163" s="23"/>
      <c r="E163" s="23"/>
      <c r="F163" s="23"/>
    </row>
    <row r="164" ht="15.75" customHeight="1">
      <c r="B164" s="23"/>
      <c r="E164" s="23"/>
      <c r="F164" s="23"/>
    </row>
    <row r="165" ht="15.75" customHeight="1">
      <c r="B165" s="23"/>
      <c r="E165" s="23"/>
      <c r="F165" s="23"/>
    </row>
    <row r="166" ht="15.75" customHeight="1">
      <c r="B166" s="23"/>
      <c r="E166" s="23"/>
      <c r="F166" s="23"/>
    </row>
    <row r="167" ht="15.75" customHeight="1">
      <c r="B167" s="23"/>
      <c r="E167" s="23"/>
      <c r="F167" s="23"/>
    </row>
    <row r="168" ht="15.75" customHeight="1">
      <c r="B168" s="23"/>
      <c r="E168" s="23"/>
      <c r="F168" s="23"/>
    </row>
    <row r="169" ht="15.75" customHeight="1">
      <c r="B169" s="23"/>
      <c r="E169" s="23"/>
      <c r="F169" s="23"/>
    </row>
    <row r="170" ht="15.75" customHeight="1">
      <c r="B170" s="23"/>
      <c r="E170" s="23"/>
      <c r="F170" s="23"/>
    </row>
    <row r="171" ht="15.75" customHeight="1">
      <c r="B171" s="23"/>
      <c r="E171" s="23"/>
      <c r="F171" s="23"/>
    </row>
    <row r="172" ht="15.75" customHeight="1">
      <c r="B172" s="23"/>
      <c r="E172" s="23"/>
      <c r="F172" s="23"/>
    </row>
    <row r="173" ht="15.75" customHeight="1">
      <c r="B173" s="23"/>
      <c r="E173" s="23"/>
      <c r="F173" s="23"/>
    </row>
    <row r="174" ht="15.75" customHeight="1">
      <c r="B174" s="23"/>
      <c r="E174" s="23"/>
      <c r="F174" s="23"/>
    </row>
    <row r="175" ht="15.75" customHeight="1">
      <c r="B175" s="23"/>
      <c r="E175" s="23"/>
      <c r="F175" s="23"/>
    </row>
    <row r="176" ht="15.75" customHeight="1">
      <c r="B176" s="23"/>
      <c r="E176" s="23"/>
      <c r="F176" s="23"/>
    </row>
    <row r="177" ht="15.75" customHeight="1">
      <c r="B177" s="23"/>
      <c r="E177" s="23"/>
      <c r="F177" s="23"/>
    </row>
    <row r="178" ht="15.75" customHeight="1">
      <c r="B178" s="23"/>
      <c r="E178" s="23"/>
      <c r="F178" s="23"/>
    </row>
    <row r="179" ht="15.75" customHeight="1">
      <c r="B179" s="23"/>
      <c r="E179" s="23"/>
      <c r="F179" s="23"/>
    </row>
    <row r="180" ht="15.75" customHeight="1">
      <c r="B180" s="23"/>
      <c r="E180" s="23"/>
      <c r="F180" s="23"/>
    </row>
    <row r="181" ht="15.75" customHeight="1">
      <c r="B181" s="23"/>
      <c r="E181" s="23"/>
      <c r="F181" s="23"/>
    </row>
    <row r="182" ht="15.75" customHeight="1">
      <c r="B182" s="23"/>
      <c r="E182" s="23"/>
      <c r="F182" s="23"/>
    </row>
    <row r="183" ht="15.75" customHeight="1">
      <c r="B183" s="23"/>
      <c r="E183" s="23"/>
      <c r="F183" s="23"/>
    </row>
    <row r="184" ht="15.75" customHeight="1">
      <c r="B184" s="23"/>
      <c r="E184" s="23"/>
      <c r="F184" s="23"/>
    </row>
    <row r="185" ht="15.75" customHeight="1">
      <c r="B185" s="23"/>
      <c r="E185" s="23"/>
      <c r="F185" s="23"/>
    </row>
    <row r="186" ht="15.75" customHeight="1">
      <c r="B186" s="23"/>
      <c r="E186" s="23"/>
      <c r="F186" s="23"/>
    </row>
    <row r="187" ht="15.75" customHeight="1">
      <c r="B187" s="23"/>
      <c r="E187" s="23"/>
      <c r="F187" s="23"/>
    </row>
    <row r="188" ht="15.75" customHeight="1">
      <c r="B188" s="23"/>
      <c r="E188" s="23"/>
      <c r="F188" s="23"/>
    </row>
    <row r="189" ht="15.75" customHeight="1">
      <c r="B189" s="23"/>
      <c r="E189" s="23"/>
      <c r="F189" s="23"/>
    </row>
    <row r="190" ht="15.75" customHeight="1">
      <c r="B190" s="23"/>
      <c r="E190" s="23"/>
      <c r="F190" s="23"/>
    </row>
    <row r="191" ht="15.75" customHeight="1">
      <c r="B191" s="23"/>
      <c r="E191" s="23"/>
      <c r="F191" s="23"/>
    </row>
    <row r="192" ht="15.75" customHeight="1">
      <c r="B192" s="23"/>
      <c r="E192" s="23"/>
      <c r="F192" s="23"/>
    </row>
    <row r="193" ht="15.75" customHeight="1">
      <c r="B193" s="23"/>
      <c r="E193" s="23"/>
      <c r="F193" s="23"/>
    </row>
    <row r="194" ht="15.75" customHeight="1">
      <c r="B194" s="23"/>
      <c r="E194" s="23"/>
      <c r="F194" s="23"/>
    </row>
    <row r="195" ht="15.75" customHeight="1">
      <c r="B195" s="23"/>
      <c r="E195" s="23"/>
      <c r="F195" s="23"/>
    </row>
    <row r="196" ht="15.75" customHeight="1">
      <c r="B196" s="23"/>
      <c r="E196" s="23"/>
      <c r="F196" s="23"/>
    </row>
    <row r="197" ht="15.75" customHeight="1">
      <c r="B197" s="23"/>
      <c r="E197" s="23"/>
      <c r="F197" s="23"/>
    </row>
    <row r="198" ht="15.75" customHeight="1">
      <c r="B198" s="23"/>
      <c r="E198" s="23"/>
      <c r="F198" s="23"/>
    </row>
    <row r="199" ht="15.75" customHeight="1">
      <c r="B199" s="23"/>
      <c r="E199" s="23"/>
      <c r="F199" s="23"/>
    </row>
    <row r="200" ht="15.75" customHeight="1">
      <c r="B200" s="23"/>
      <c r="E200" s="23"/>
      <c r="F200" s="23"/>
    </row>
    <row r="201" ht="15.75" customHeight="1">
      <c r="B201" s="23"/>
      <c r="E201" s="23"/>
      <c r="F201" s="23"/>
    </row>
    <row r="202" ht="15.75" customHeight="1">
      <c r="B202" s="23"/>
      <c r="E202" s="23"/>
      <c r="F202" s="23"/>
    </row>
    <row r="203" ht="15.75" customHeight="1">
      <c r="B203" s="23"/>
      <c r="E203" s="23"/>
      <c r="F203" s="23"/>
    </row>
    <row r="204" ht="15.75" customHeight="1">
      <c r="B204" s="23"/>
      <c r="E204" s="23"/>
      <c r="F204" s="23"/>
    </row>
    <row r="205" ht="15.75" customHeight="1">
      <c r="B205" s="23"/>
      <c r="E205" s="23"/>
      <c r="F205" s="23"/>
    </row>
    <row r="206" ht="15.75" customHeight="1">
      <c r="B206" s="23"/>
      <c r="E206" s="23"/>
      <c r="F206" s="23"/>
    </row>
    <row r="207" ht="15.75" customHeight="1">
      <c r="B207" s="23"/>
      <c r="E207" s="23"/>
      <c r="F207" s="23"/>
    </row>
    <row r="208" ht="15.75" customHeight="1">
      <c r="B208" s="23"/>
      <c r="E208" s="23"/>
      <c r="F208" s="23"/>
    </row>
    <row r="209" ht="15.75" customHeight="1">
      <c r="B209" s="23"/>
      <c r="E209" s="23"/>
      <c r="F209" s="23"/>
    </row>
    <row r="210" ht="15.75" customHeight="1">
      <c r="B210" s="23"/>
      <c r="E210" s="23"/>
      <c r="F210" s="23"/>
    </row>
    <row r="211" ht="15.75" customHeight="1">
      <c r="B211" s="23"/>
      <c r="E211" s="23"/>
      <c r="F211" s="23"/>
    </row>
    <row r="212" ht="15.75" customHeight="1">
      <c r="B212" s="23"/>
      <c r="E212" s="23"/>
      <c r="F212" s="23"/>
    </row>
    <row r="213" ht="15.75" customHeight="1">
      <c r="B213" s="23"/>
      <c r="E213" s="23"/>
      <c r="F213" s="23"/>
    </row>
    <row r="214" ht="15.75" customHeight="1">
      <c r="B214" s="23"/>
      <c r="E214" s="23"/>
      <c r="F214" s="23"/>
    </row>
    <row r="215" ht="15.75" customHeight="1">
      <c r="B215" s="23"/>
      <c r="E215" s="23"/>
      <c r="F215" s="23"/>
    </row>
    <row r="216" ht="15.75" customHeight="1">
      <c r="B216" s="23"/>
      <c r="E216" s="23"/>
      <c r="F216" s="23"/>
    </row>
    <row r="217" ht="15.75" customHeight="1">
      <c r="B217" s="23"/>
      <c r="E217" s="23"/>
      <c r="F217" s="23"/>
    </row>
    <row r="218" ht="15.75" customHeight="1">
      <c r="B218" s="23"/>
      <c r="E218" s="23"/>
      <c r="F218" s="23"/>
    </row>
    <row r="219" ht="15.75" customHeight="1">
      <c r="B219" s="23"/>
      <c r="E219" s="23"/>
      <c r="F219" s="23"/>
    </row>
    <row r="220" ht="15.75" customHeight="1">
      <c r="B220" s="23"/>
      <c r="E220" s="23"/>
      <c r="F220" s="23"/>
    </row>
    <row r="221" ht="15.75" customHeight="1">
      <c r="B221" s="23"/>
      <c r="E221" s="23"/>
      <c r="F221" s="23"/>
    </row>
    <row r="222" ht="15.75" customHeight="1">
      <c r="B222" s="23"/>
      <c r="E222" s="23"/>
      <c r="F222" s="23"/>
    </row>
    <row r="223" ht="15.75" customHeight="1">
      <c r="B223" s="23"/>
      <c r="E223" s="23"/>
      <c r="F223" s="23"/>
    </row>
    <row r="224" ht="15.75" customHeight="1">
      <c r="B224" s="23"/>
      <c r="E224" s="23"/>
      <c r="F224" s="23"/>
    </row>
    <row r="225" ht="15.75" customHeight="1">
      <c r="B225" s="23"/>
      <c r="E225" s="23"/>
      <c r="F225" s="23"/>
    </row>
    <row r="226" ht="15.75" customHeight="1">
      <c r="B226" s="23"/>
      <c r="E226" s="23"/>
      <c r="F226" s="23"/>
    </row>
    <row r="227" ht="15.75" customHeight="1">
      <c r="B227" s="23"/>
      <c r="E227" s="23"/>
      <c r="F227" s="23"/>
    </row>
    <row r="228" ht="15.75" customHeight="1">
      <c r="B228" s="23"/>
      <c r="E228" s="23"/>
      <c r="F228" s="23"/>
    </row>
    <row r="229" ht="15.75" customHeight="1">
      <c r="B229" s="23"/>
      <c r="E229" s="23"/>
      <c r="F229" s="23"/>
    </row>
    <row r="230" ht="15.75" customHeight="1">
      <c r="B230" s="23"/>
      <c r="E230" s="23"/>
      <c r="F230" s="23"/>
    </row>
    <row r="231" ht="15.75" customHeight="1">
      <c r="B231" s="23"/>
      <c r="E231" s="23"/>
      <c r="F231" s="23"/>
    </row>
    <row r="232" ht="15.75" customHeight="1">
      <c r="B232" s="23"/>
      <c r="E232" s="23"/>
      <c r="F232" s="23"/>
    </row>
    <row r="233" ht="15.75" customHeight="1">
      <c r="B233" s="23"/>
      <c r="E233" s="23"/>
      <c r="F233" s="23"/>
    </row>
    <row r="234" ht="15.75" customHeight="1">
      <c r="B234" s="23"/>
      <c r="E234" s="23"/>
      <c r="F234" s="23"/>
    </row>
    <row r="235" ht="15.75" customHeight="1">
      <c r="B235" s="23"/>
      <c r="E235" s="23"/>
      <c r="F235" s="23"/>
    </row>
    <row r="236" ht="15.75" customHeight="1">
      <c r="B236" s="23"/>
      <c r="E236" s="23"/>
      <c r="F236" s="23"/>
    </row>
    <row r="237" ht="15.75" customHeight="1">
      <c r="B237" s="23"/>
      <c r="E237" s="23"/>
      <c r="F237" s="23"/>
    </row>
    <row r="238" ht="15.75" customHeight="1">
      <c r="B238" s="23"/>
      <c r="E238" s="23"/>
      <c r="F238" s="23"/>
    </row>
    <row r="239" ht="15.75" customHeight="1">
      <c r="B239" s="23"/>
      <c r="E239" s="23"/>
      <c r="F239" s="23"/>
    </row>
    <row r="240" ht="15.75" customHeight="1">
      <c r="B240" s="23"/>
      <c r="E240" s="23"/>
      <c r="F240" s="23"/>
    </row>
    <row r="241" ht="15.75" customHeight="1">
      <c r="B241" s="23"/>
      <c r="E241" s="23"/>
      <c r="F241" s="23"/>
    </row>
    <row r="242" ht="15.75" customHeight="1">
      <c r="B242" s="23"/>
      <c r="E242" s="23"/>
      <c r="F242" s="23"/>
    </row>
    <row r="243" ht="15.75" customHeight="1">
      <c r="B243" s="23"/>
      <c r="E243" s="23"/>
      <c r="F243" s="23"/>
    </row>
    <row r="244" ht="15.75" customHeight="1">
      <c r="B244" s="23"/>
      <c r="E244" s="23"/>
      <c r="F244" s="23"/>
    </row>
    <row r="245" ht="15.75" customHeight="1">
      <c r="B245" s="23"/>
      <c r="E245" s="23"/>
      <c r="F245" s="23"/>
    </row>
    <row r="246" ht="15.75" customHeight="1">
      <c r="B246" s="23"/>
      <c r="E246" s="23"/>
      <c r="F246" s="23"/>
    </row>
    <row r="247" ht="15.75" customHeight="1">
      <c r="B247" s="23"/>
      <c r="E247" s="23"/>
      <c r="F247" s="23"/>
    </row>
    <row r="248" ht="15.75" customHeight="1">
      <c r="B248" s="23"/>
      <c r="E248" s="23"/>
      <c r="F248" s="23"/>
    </row>
    <row r="249" ht="15.75" customHeight="1">
      <c r="B249" s="23"/>
      <c r="E249" s="23"/>
      <c r="F249" s="23"/>
    </row>
    <row r="250" ht="15.75" customHeight="1">
      <c r="B250" s="23"/>
      <c r="E250" s="23"/>
      <c r="F250" s="23"/>
    </row>
    <row r="251" ht="15.75" customHeight="1">
      <c r="B251" s="23"/>
      <c r="E251" s="23"/>
      <c r="F251" s="23"/>
    </row>
    <row r="252" ht="15.75" customHeight="1">
      <c r="B252" s="23"/>
      <c r="E252" s="23"/>
      <c r="F252" s="23"/>
    </row>
    <row r="253" ht="15.75" customHeight="1">
      <c r="B253" s="23"/>
      <c r="E253" s="23"/>
      <c r="F253" s="23"/>
    </row>
    <row r="254" ht="15.75" customHeight="1">
      <c r="B254" s="23"/>
      <c r="E254" s="23"/>
      <c r="F254" s="23"/>
    </row>
    <row r="255" ht="15.75" customHeight="1">
      <c r="B255" s="23"/>
      <c r="E255" s="23"/>
      <c r="F255" s="23"/>
    </row>
    <row r="256" ht="15.75" customHeight="1">
      <c r="B256" s="23"/>
      <c r="E256" s="23"/>
      <c r="F256" s="23"/>
    </row>
    <row r="257" ht="15.75" customHeight="1">
      <c r="B257" s="23"/>
      <c r="E257" s="23"/>
      <c r="F257" s="23"/>
    </row>
    <row r="258" ht="15.75" customHeight="1">
      <c r="B258" s="23"/>
      <c r="E258" s="23"/>
      <c r="F258" s="23"/>
    </row>
    <row r="259" ht="15.75" customHeight="1">
      <c r="B259" s="23"/>
      <c r="E259" s="23"/>
      <c r="F259" s="23"/>
    </row>
    <row r="260" ht="15.75" customHeight="1">
      <c r="B260" s="23"/>
      <c r="E260" s="23"/>
      <c r="F260" s="23"/>
    </row>
    <row r="261" ht="15.75" customHeight="1">
      <c r="B261" s="23"/>
      <c r="E261" s="23"/>
      <c r="F261" s="23"/>
    </row>
    <row r="262" ht="15.75" customHeight="1">
      <c r="B262" s="23"/>
      <c r="E262" s="23"/>
      <c r="F262" s="23"/>
    </row>
    <row r="263" ht="15.75" customHeight="1">
      <c r="B263" s="23"/>
      <c r="E263" s="23"/>
      <c r="F263" s="23"/>
    </row>
    <row r="264" ht="15.75" customHeight="1">
      <c r="B264" s="23"/>
      <c r="E264" s="23"/>
      <c r="F264" s="23"/>
    </row>
    <row r="265" ht="15.75" customHeight="1">
      <c r="B265" s="23"/>
      <c r="E265" s="23"/>
      <c r="F265" s="23"/>
    </row>
    <row r="266" ht="15.75" customHeight="1">
      <c r="B266" s="23"/>
      <c r="E266" s="23"/>
      <c r="F266" s="23"/>
    </row>
    <row r="267" ht="15.75" customHeight="1">
      <c r="B267" s="23"/>
      <c r="E267" s="23"/>
      <c r="F267" s="23"/>
    </row>
    <row r="268" ht="15.75" customHeight="1">
      <c r="B268" s="23"/>
      <c r="E268" s="23"/>
      <c r="F268" s="23"/>
    </row>
    <row r="269" ht="15.75" customHeight="1">
      <c r="B269" s="23"/>
      <c r="E269" s="23"/>
      <c r="F269" s="23"/>
    </row>
    <row r="270" ht="15.75" customHeight="1">
      <c r="B270" s="23"/>
      <c r="E270" s="23"/>
      <c r="F270" s="23"/>
    </row>
    <row r="271" ht="15.75" customHeight="1">
      <c r="B271" s="23"/>
      <c r="E271" s="23"/>
      <c r="F271" s="23"/>
    </row>
    <row r="272" ht="15.75" customHeight="1">
      <c r="B272" s="23"/>
      <c r="E272" s="23"/>
      <c r="F272" s="23"/>
    </row>
    <row r="273" ht="15.75" customHeight="1">
      <c r="B273" s="23"/>
      <c r="E273" s="23"/>
      <c r="F273" s="23"/>
    </row>
    <row r="274" ht="15.75" customHeight="1">
      <c r="B274" s="23"/>
      <c r="E274" s="23"/>
      <c r="F274" s="23"/>
    </row>
    <row r="275" ht="15.75" customHeight="1">
      <c r="B275" s="23"/>
      <c r="E275" s="23"/>
      <c r="F275" s="23"/>
    </row>
    <row r="276" ht="15.75" customHeight="1">
      <c r="B276" s="23"/>
      <c r="E276" s="23"/>
      <c r="F276" s="23"/>
    </row>
    <row r="277" ht="15.75" customHeight="1">
      <c r="B277" s="23"/>
      <c r="E277" s="23"/>
      <c r="F277" s="23"/>
    </row>
    <row r="278" ht="15.75" customHeight="1">
      <c r="B278" s="23"/>
      <c r="E278" s="23"/>
      <c r="F278" s="23"/>
    </row>
    <row r="279" ht="15.75" customHeight="1">
      <c r="B279" s="23"/>
      <c r="E279" s="23"/>
      <c r="F279" s="23"/>
    </row>
    <row r="280" ht="15.75" customHeight="1">
      <c r="B280" s="23"/>
      <c r="E280" s="23"/>
      <c r="F280" s="23"/>
    </row>
    <row r="281" ht="15.75" customHeight="1">
      <c r="B281" s="23"/>
      <c r="E281" s="23"/>
      <c r="F281" s="23"/>
    </row>
    <row r="282" ht="15.75" customHeight="1">
      <c r="B282" s="23"/>
      <c r="E282" s="23"/>
      <c r="F282" s="23"/>
    </row>
    <row r="283" ht="15.75" customHeight="1">
      <c r="B283" s="23"/>
      <c r="E283" s="23"/>
      <c r="F283" s="23"/>
    </row>
    <row r="284" ht="15.75" customHeight="1">
      <c r="B284" s="23"/>
      <c r="E284" s="23"/>
      <c r="F284" s="23"/>
    </row>
    <row r="285" ht="15.75" customHeight="1">
      <c r="B285" s="23"/>
      <c r="E285" s="23"/>
      <c r="F285" s="23"/>
    </row>
    <row r="286" ht="15.75" customHeight="1">
      <c r="B286" s="23"/>
      <c r="E286" s="23"/>
      <c r="F286" s="23"/>
    </row>
    <row r="287" ht="15.75" customHeight="1">
      <c r="B287" s="23"/>
      <c r="E287" s="23"/>
      <c r="F287" s="23"/>
    </row>
    <row r="288" ht="15.75" customHeight="1">
      <c r="B288" s="23"/>
      <c r="E288" s="23"/>
      <c r="F288" s="23"/>
    </row>
    <row r="289" ht="15.75" customHeight="1">
      <c r="B289" s="23"/>
      <c r="E289" s="23"/>
      <c r="F289" s="23"/>
    </row>
    <row r="290" ht="15.75" customHeight="1">
      <c r="B290" s="23"/>
      <c r="E290" s="23"/>
      <c r="F290" s="23"/>
    </row>
    <row r="291" ht="15.75" customHeight="1">
      <c r="B291" s="23"/>
      <c r="E291" s="23"/>
      <c r="F291" s="23"/>
    </row>
    <row r="292" ht="15.75" customHeight="1">
      <c r="B292" s="23"/>
      <c r="E292" s="23"/>
      <c r="F292" s="23"/>
    </row>
    <row r="293" ht="15.75" customHeight="1">
      <c r="B293" s="23"/>
      <c r="E293" s="23"/>
      <c r="F293" s="23"/>
    </row>
    <row r="294" ht="15.75" customHeight="1">
      <c r="B294" s="23"/>
      <c r="E294" s="23"/>
      <c r="F294" s="23"/>
    </row>
    <row r="295" ht="15.75" customHeight="1">
      <c r="B295" s="23"/>
      <c r="E295" s="23"/>
      <c r="F295" s="23"/>
    </row>
    <row r="296" ht="15.75" customHeight="1">
      <c r="B296" s="23"/>
      <c r="E296" s="23"/>
      <c r="F296" s="23"/>
    </row>
    <row r="297" ht="15.75" customHeight="1">
      <c r="B297" s="23"/>
      <c r="E297" s="23"/>
      <c r="F297" s="23"/>
    </row>
    <row r="298" ht="15.75" customHeight="1">
      <c r="B298" s="23"/>
      <c r="E298" s="23"/>
      <c r="F298" s="23"/>
    </row>
    <row r="299" ht="15.75" customHeight="1">
      <c r="B299" s="23"/>
      <c r="E299" s="23"/>
      <c r="F299" s="23"/>
    </row>
    <row r="300" ht="15.75" customHeight="1">
      <c r="B300" s="23"/>
      <c r="E300" s="23"/>
      <c r="F300" s="23"/>
    </row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31"/>
  <conditionalFormatting sqref="F2:F1000">
    <cfRule type="cellIs" dxfId="0" priority="1" operator="equal">
      <formula>"Open"</formula>
    </cfRule>
  </conditionalFormatting>
  <conditionalFormatting sqref="F2:F1000">
    <cfRule type="cellIs" dxfId="1" priority="2" operator="equal">
      <formula>"Fixed"</formula>
    </cfRule>
  </conditionalFormatting>
  <conditionalFormatting sqref="F2:F1000">
    <cfRule type="cellIs" dxfId="2" priority="3" operator="equal">
      <formula>"In progress"</formula>
    </cfRule>
  </conditionalFormatting>
  <dataValidations>
    <dataValidation type="list" allowBlank="1" sqref="B2:B300">
      <formula1>'Test Cases'!$A$2:$A$300</formula1>
    </dataValidation>
    <dataValidation type="list" allowBlank="1" sqref="E2:E300">
      <formula1>"Critical,High,Medium,Low"</formula1>
    </dataValidation>
    <dataValidation type="list" allowBlank="1" sqref="F2:F300">
      <formula1>"Open,In progress,Fixed,Won't fix"</formula1>
    </dataValidation>
  </dataValidations>
  <printOptions/>
  <pageMargins bottom="1.0" footer="0.0" header="0.0" left="0.75" right="0.75" top="1.0"/>
  <pageSetup fitToHeight="0" orientation="landscape"/>
  <drawing r:id="rId1"/>
</worksheet>
</file>