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60" yWindow="5592" windowWidth="19260" windowHeight="6396" activeTab="5"/>
  </bookViews>
  <sheets>
    <sheet name="Labor slack" sheetId="4" r:id="rId1"/>
    <sheet name="Hoja1" sheetId="1" r:id="rId2"/>
    <sheet name="Hoja2" sheetId="2" r:id="rId3"/>
    <sheet name="Hoja3" sheetId="3" r:id="rId4"/>
    <sheet name="Hoja5" sheetId="5" r:id="rId5"/>
    <sheet name="Wages Fed" sheetId="6" r:id="rId6"/>
  </sheets>
  <calcPr calcId="145621"/>
</workbook>
</file>

<file path=xl/calcChain.xml><?xml version="1.0" encoding="utf-8"?>
<calcChain xmlns="http://schemas.openxmlformats.org/spreadsheetml/2006/main">
  <c r="I48" i="6" l="1"/>
  <c r="I22" i="6" s="1"/>
  <c r="N22" i="6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N164" i="6" s="1"/>
  <c r="N165" i="6" s="1"/>
  <c r="N166" i="6" s="1"/>
  <c r="N167" i="6" s="1"/>
  <c r="N168" i="6" s="1"/>
  <c r="N169" i="6" s="1"/>
  <c r="N170" i="6" s="1"/>
  <c r="N171" i="6" s="1"/>
  <c r="N172" i="6" s="1"/>
  <c r="N173" i="6" s="1"/>
  <c r="N174" i="6" s="1"/>
  <c r="N175" i="6" s="1"/>
  <c r="N176" i="6" s="1"/>
  <c r="N177" i="6" s="1"/>
  <c r="N178" i="6" s="1"/>
  <c r="N179" i="6" s="1"/>
  <c r="N180" i="6" s="1"/>
  <c r="N181" i="6" s="1"/>
  <c r="N182" i="6" s="1"/>
  <c r="N183" i="6" s="1"/>
  <c r="N184" i="6" s="1"/>
  <c r="N185" i="6" s="1"/>
  <c r="N186" i="6" s="1"/>
  <c r="N187" i="6" s="1"/>
  <c r="N188" i="6" s="1"/>
  <c r="N189" i="6" s="1"/>
  <c r="N190" i="6" s="1"/>
  <c r="N191" i="6" s="1"/>
  <c r="N192" i="6" s="1"/>
  <c r="N193" i="6" s="1"/>
  <c r="N194" i="6" s="1"/>
  <c r="N195" i="6" s="1"/>
  <c r="N196" i="6" s="1"/>
  <c r="N197" i="6" s="1"/>
  <c r="N198" i="6" s="1"/>
  <c r="N199" i="6" s="1"/>
  <c r="N200" i="6" s="1"/>
  <c r="N201" i="6" s="1"/>
  <c r="N202" i="6" s="1"/>
  <c r="N203" i="6" s="1"/>
  <c r="N204" i="6" s="1"/>
  <c r="N205" i="6" s="1"/>
  <c r="N206" i="6" s="1"/>
  <c r="C18" i="5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L22" i="6"/>
  <c r="A22" i="6"/>
  <c r="G22" i="6"/>
  <c r="D22" i="6"/>
  <c r="G18" i="5"/>
  <c r="J18" i="5"/>
  <c r="P18" i="5"/>
  <c r="A18" i="5"/>
  <c r="D18" i="5"/>
  <c r="M18" i="5"/>
  <c r="AF23" i="4"/>
  <c r="AC23" i="4"/>
  <c r="AO23" i="4"/>
  <c r="AL23" i="4"/>
  <c r="AW21" i="4"/>
  <c r="M23" i="4"/>
  <c r="AI23" i="4"/>
  <c r="J23" i="4"/>
  <c r="A23" i="4"/>
  <c r="V21" i="4"/>
  <c r="S21" i="4"/>
  <c r="AT21" i="4"/>
  <c r="Y21" i="4"/>
  <c r="D23" i="4"/>
  <c r="G23" i="4"/>
  <c r="P23" i="4"/>
  <c r="I49" i="6" l="1"/>
  <c r="U21" i="4"/>
  <c r="X21" i="4"/>
  <c r="AA21" i="4"/>
  <c r="AV21" i="4"/>
  <c r="AY21" i="4"/>
  <c r="AY22" i="4" s="1"/>
  <c r="U22" i="4"/>
  <c r="X22" i="4"/>
  <c r="AA22" i="4"/>
  <c r="AV22" i="4"/>
  <c r="C23" i="4"/>
  <c r="U23" i="4"/>
  <c r="X23" i="4"/>
  <c r="AA23" i="4"/>
  <c r="AE23" i="4"/>
  <c r="AV23" i="4"/>
  <c r="AY23" i="4"/>
  <c r="C24" i="4"/>
  <c r="F24" i="4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U24" i="4"/>
  <c r="X24" i="4"/>
  <c r="AA24" i="4"/>
  <c r="AE24" i="4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E90" i="4" s="1"/>
  <c r="AE91" i="4" s="1"/>
  <c r="AE92" i="4" s="1"/>
  <c r="AE93" i="4" s="1"/>
  <c r="AE94" i="4" s="1"/>
  <c r="AE95" i="4" s="1"/>
  <c r="AE96" i="4" s="1"/>
  <c r="AE97" i="4" s="1"/>
  <c r="AE98" i="4" s="1"/>
  <c r="AE99" i="4" s="1"/>
  <c r="AE100" i="4" s="1"/>
  <c r="AE101" i="4" s="1"/>
  <c r="AE102" i="4" s="1"/>
  <c r="AE103" i="4" s="1"/>
  <c r="AE104" i="4" s="1"/>
  <c r="AE105" i="4" s="1"/>
  <c r="AE106" i="4" s="1"/>
  <c r="AE107" i="4" s="1"/>
  <c r="AE108" i="4" s="1"/>
  <c r="AE109" i="4" s="1"/>
  <c r="AE110" i="4" s="1"/>
  <c r="AE111" i="4" s="1"/>
  <c r="AE112" i="4" s="1"/>
  <c r="AE113" i="4" s="1"/>
  <c r="AE114" i="4" s="1"/>
  <c r="AE115" i="4" s="1"/>
  <c r="AE116" i="4" s="1"/>
  <c r="AE117" i="4" s="1"/>
  <c r="AE118" i="4" s="1"/>
  <c r="AE119" i="4" s="1"/>
  <c r="AE120" i="4" s="1"/>
  <c r="AE121" i="4" s="1"/>
  <c r="AE122" i="4" s="1"/>
  <c r="AE123" i="4" s="1"/>
  <c r="AE124" i="4" s="1"/>
  <c r="AE125" i="4" s="1"/>
  <c r="AE126" i="4" s="1"/>
  <c r="AE127" i="4" s="1"/>
  <c r="AE128" i="4" s="1"/>
  <c r="AE129" i="4" s="1"/>
  <c r="AE130" i="4" s="1"/>
  <c r="AE131" i="4" s="1"/>
  <c r="AE132" i="4" s="1"/>
  <c r="AE133" i="4" s="1"/>
  <c r="AE134" i="4" s="1"/>
  <c r="AE135" i="4" s="1"/>
  <c r="AE136" i="4" s="1"/>
  <c r="AE137" i="4" s="1"/>
  <c r="AE138" i="4" s="1"/>
  <c r="AE139" i="4" s="1"/>
  <c r="AE140" i="4" s="1"/>
  <c r="AE141" i="4" s="1"/>
  <c r="AE142" i="4" s="1"/>
  <c r="AE143" i="4" s="1"/>
  <c r="AE144" i="4" s="1"/>
  <c r="AE145" i="4" s="1"/>
  <c r="AE146" i="4" s="1"/>
  <c r="AE147" i="4" s="1"/>
  <c r="AE148" i="4" s="1"/>
  <c r="AE149" i="4" s="1"/>
  <c r="AE150" i="4" s="1"/>
  <c r="AE151" i="4" s="1"/>
  <c r="AE152" i="4" s="1"/>
  <c r="AE153" i="4" s="1"/>
  <c r="AE154" i="4" s="1"/>
  <c r="AE155" i="4" s="1"/>
  <c r="AE156" i="4" s="1"/>
  <c r="AE157" i="4" s="1"/>
  <c r="AE158" i="4" s="1"/>
  <c r="AE159" i="4" s="1"/>
  <c r="AE160" i="4" s="1"/>
  <c r="AE161" i="4" s="1"/>
  <c r="AE162" i="4" s="1"/>
  <c r="AE163" i="4" s="1"/>
  <c r="AE164" i="4" s="1"/>
  <c r="AE165" i="4" s="1"/>
  <c r="AE166" i="4" s="1"/>
  <c r="AE167" i="4" s="1"/>
  <c r="AE168" i="4" s="1"/>
  <c r="AE169" i="4" s="1"/>
  <c r="AE170" i="4" s="1"/>
  <c r="AE171" i="4" s="1"/>
  <c r="AE172" i="4" s="1"/>
  <c r="AE173" i="4" s="1"/>
  <c r="AE174" i="4" s="1"/>
  <c r="AE175" i="4" s="1"/>
  <c r="AE176" i="4" s="1"/>
  <c r="AE177" i="4" s="1"/>
  <c r="AE178" i="4" s="1"/>
  <c r="AE179" i="4" s="1"/>
  <c r="AE180" i="4" s="1"/>
  <c r="AE181" i="4" s="1"/>
  <c r="AE182" i="4" s="1"/>
  <c r="AE183" i="4" s="1"/>
  <c r="AE184" i="4" s="1"/>
  <c r="AE185" i="4" s="1"/>
  <c r="AE186" i="4" s="1"/>
  <c r="AE187" i="4" s="1"/>
  <c r="AE188" i="4" s="1"/>
  <c r="AE189" i="4" s="1"/>
  <c r="AE190" i="4" s="1"/>
  <c r="AE191" i="4" s="1"/>
  <c r="AE192" i="4" s="1"/>
  <c r="AE193" i="4" s="1"/>
  <c r="AE194" i="4" s="1"/>
  <c r="AE195" i="4" s="1"/>
  <c r="AE196" i="4" s="1"/>
  <c r="AE197" i="4" s="1"/>
  <c r="AE198" i="4" s="1"/>
  <c r="AE199" i="4" s="1"/>
  <c r="AE200" i="4" s="1"/>
  <c r="AE201" i="4" s="1"/>
  <c r="AE202" i="4" s="1"/>
  <c r="AE203" i="4" s="1"/>
  <c r="AE204" i="4" s="1"/>
  <c r="AE205" i="4" s="1"/>
  <c r="AE206" i="4" s="1"/>
  <c r="AE207" i="4" s="1"/>
  <c r="AE208" i="4" s="1"/>
  <c r="AE209" i="4" s="1"/>
  <c r="AE210" i="4" s="1"/>
  <c r="AE211" i="4" s="1"/>
  <c r="AE212" i="4" s="1"/>
  <c r="AE213" i="4" s="1"/>
  <c r="AE214" i="4" s="1"/>
  <c r="AE215" i="4" s="1"/>
  <c r="AE216" i="4" s="1"/>
  <c r="AE217" i="4" s="1"/>
  <c r="AE218" i="4" s="1"/>
  <c r="AE219" i="4" s="1"/>
  <c r="AE220" i="4" s="1"/>
  <c r="AE221" i="4" s="1"/>
  <c r="AE222" i="4" s="1"/>
  <c r="AE223" i="4" s="1"/>
  <c r="AE224" i="4" s="1"/>
  <c r="AE225" i="4" s="1"/>
  <c r="AE226" i="4" s="1"/>
  <c r="AE227" i="4" s="1"/>
  <c r="AE228" i="4" s="1"/>
  <c r="AE229" i="4" s="1"/>
  <c r="AE230" i="4" s="1"/>
  <c r="AE231" i="4" s="1"/>
  <c r="AE232" i="4" s="1"/>
  <c r="AE233" i="4" s="1"/>
  <c r="AE234" i="4" s="1"/>
  <c r="AE235" i="4" s="1"/>
  <c r="AE236" i="4" s="1"/>
  <c r="AE237" i="4" s="1"/>
  <c r="AE238" i="4" s="1"/>
  <c r="AE239" i="4" s="1"/>
  <c r="AE240" i="4" s="1"/>
  <c r="AE241" i="4" s="1"/>
  <c r="AE242" i="4" s="1"/>
  <c r="AE243" i="4" s="1"/>
  <c r="AE244" i="4" s="1"/>
  <c r="AE245" i="4" s="1"/>
  <c r="AE246" i="4" s="1"/>
  <c r="AE247" i="4" s="1"/>
  <c r="AE248" i="4" s="1"/>
  <c r="AE249" i="4" s="1"/>
  <c r="AE250" i="4" s="1"/>
  <c r="AE251" i="4" s="1"/>
  <c r="AE252" i="4" s="1"/>
  <c r="AE253" i="4" s="1"/>
  <c r="AE254" i="4" s="1"/>
  <c r="AE255" i="4" s="1"/>
  <c r="AE256" i="4" s="1"/>
  <c r="AE257" i="4" s="1"/>
  <c r="AE258" i="4" s="1"/>
  <c r="AE259" i="4" s="1"/>
  <c r="AE260" i="4" s="1"/>
  <c r="AE261" i="4" s="1"/>
  <c r="AE262" i="4" s="1"/>
  <c r="AE263" i="4" s="1"/>
  <c r="AE264" i="4" s="1"/>
  <c r="AE265" i="4" s="1"/>
  <c r="AE266" i="4" s="1"/>
  <c r="AE267" i="4" s="1"/>
  <c r="AE268" i="4" s="1"/>
  <c r="AE269" i="4" s="1"/>
  <c r="AE270" i="4" s="1"/>
  <c r="AE271" i="4" s="1"/>
  <c r="AE272" i="4" s="1"/>
  <c r="AE273" i="4" s="1"/>
  <c r="AE274" i="4" s="1"/>
  <c r="AE275" i="4" s="1"/>
  <c r="AE276" i="4" s="1"/>
  <c r="AE277" i="4" s="1"/>
  <c r="AE278" i="4" s="1"/>
  <c r="AE279" i="4" s="1"/>
  <c r="AE280" i="4" s="1"/>
  <c r="AE281" i="4" s="1"/>
  <c r="AE282" i="4" s="1"/>
  <c r="AE283" i="4" s="1"/>
  <c r="AE284" i="4" s="1"/>
  <c r="AE285" i="4" s="1"/>
  <c r="AE286" i="4" s="1"/>
  <c r="AE287" i="4" s="1"/>
  <c r="AE288" i="4" s="1"/>
  <c r="AE289" i="4" s="1"/>
  <c r="AE290" i="4" s="1"/>
  <c r="AE291" i="4" s="1"/>
  <c r="AE292" i="4" s="1"/>
  <c r="AE293" i="4" s="1"/>
  <c r="AE294" i="4" s="1"/>
  <c r="AE295" i="4" s="1"/>
  <c r="AE296" i="4" s="1"/>
  <c r="AE297" i="4" s="1"/>
  <c r="AE298" i="4" s="1"/>
  <c r="AE299" i="4" s="1"/>
  <c r="AE300" i="4" s="1"/>
  <c r="AE301" i="4" s="1"/>
  <c r="AE302" i="4" s="1"/>
  <c r="AE303" i="4" s="1"/>
  <c r="AE304" i="4" s="1"/>
  <c r="AE305" i="4" s="1"/>
  <c r="AE306" i="4" s="1"/>
  <c r="AE307" i="4" s="1"/>
  <c r="AE308" i="4" s="1"/>
  <c r="AE309" i="4" s="1"/>
  <c r="AE310" i="4" s="1"/>
  <c r="AE311" i="4" s="1"/>
  <c r="AE312" i="4" s="1"/>
  <c r="AE313" i="4" s="1"/>
  <c r="AE314" i="4" s="1"/>
  <c r="AE315" i="4" s="1"/>
  <c r="AE316" i="4" s="1"/>
  <c r="AE317" i="4" s="1"/>
  <c r="AE318" i="4" s="1"/>
  <c r="AE319" i="4" s="1"/>
  <c r="AE320" i="4" s="1"/>
  <c r="AE321" i="4" s="1"/>
  <c r="AE322" i="4" s="1"/>
  <c r="AE323" i="4" s="1"/>
  <c r="AE324" i="4" s="1"/>
  <c r="AE325" i="4" s="1"/>
  <c r="AE326" i="4" s="1"/>
  <c r="AE327" i="4" s="1"/>
  <c r="AE328" i="4" s="1"/>
  <c r="AE329" i="4" s="1"/>
  <c r="AE330" i="4" s="1"/>
  <c r="AE331" i="4" s="1"/>
  <c r="AE332" i="4" s="1"/>
  <c r="AE333" i="4" s="1"/>
  <c r="AE334" i="4" s="1"/>
  <c r="AE335" i="4" s="1"/>
  <c r="AE336" i="4" s="1"/>
  <c r="AE337" i="4" s="1"/>
  <c r="AE338" i="4" s="1"/>
  <c r="AE339" i="4" s="1"/>
  <c r="AE340" i="4" s="1"/>
  <c r="AE341" i="4" s="1"/>
  <c r="AE342" i="4" s="1"/>
  <c r="AE343" i="4" s="1"/>
  <c r="AE344" i="4" s="1"/>
  <c r="AE345" i="4" s="1"/>
  <c r="AE346" i="4" s="1"/>
  <c r="AE347" i="4" s="1"/>
  <c r="AE348" i="4" s="1"/>
  <c r="AE349" i="4" s="1"/>
  <c r="AE350" i="4" s="1"/>
  <c r="AE351" i="4" s="1"/>
  <c r="AE352" i="4" s="1"/>
  <c r="AE353" i="4" s="1"/>
  <c r="AE354" i="4" s="1"/>
  <c r="AE355" i="4" s="1"/>
  <c r="AE356" i="4" s="1"/>
  <c r="AE357" i="4" s="1"/>
  <c r="AE358" i="4" s="1"/>
  <c r="AE359" i="4" s="1"/>
  <c r="AE360" i="4" s="1"/>
  <c r="AE361" i="4" s="1"/>
  <c r="AE362" i="4" s="1"/>
  <c r="AE363" i="4" s="1"/>
  <c r="AE364" i="4" s="1"/>
  <c r="AE365" i="4" s="1"/>
  <c r="AE366" i="4" s="1"/>
  <c r="AE367" i="4" s="1"/>
  <c r="AE368" i="4" s="1"/>
  <c r="AE369" i="4" s="1"/>
  <c r="AE370" i="4" s="1"/>
  <c r="AE371" i="4" s="1"/>
  <c r="AE372" i="4" s="1"/>
  <c r="AE373" i="4" s="1"/>
  <c r="AE374" i="4" s="1"/>
  <c r="AE375" i="4" s="1"/>
  <c r="AE376" i="4" s="1"/>
  <c r="AE377" i="4" s="1"/>
  <c r="AE378" i="4" s="1"/>
  <c r="AE379" i="4" s="1"/>
  <c r="AE380" i="4" s="1"/>
  <c r="AE381" i="4" s="1"/>
  <c r="AE382" i="4" s="1"/>
  <c r="AE383" i="4" s="1"/>
  <c r="AE384" i="4" s="1"/>
  <c r="AE385" i="4" s="1"/>
  <c r="AE386" i="4" s="1"/>
  <c r="AE387" i="4" s="1"/>
  <c r="AE388" i="4" s="1"/>
  <c r="AE389" i="4" s="1"/>
  <c r="AE390" i="4" s="1"/>
  <c r="AE391" i="4" s="1"/>
  <c r="AE392" i="4" s="1"/>
  <c r="AE393" i="4" s="1"/>
  <c r="AE394" i="4" s="1"/>
  <c r="AE395" i="4" s="1"/>
  <c r="AE396" i="4" s="1"/>
  <c r="AE397" i="4" s="1"/>
  <c r="AE398" i="4" s="1"/>
  <c r="AE399" i="4" s="1"/>
  <c r="AE400" i="4" s="1"/>
  <c r="AE401" i="4" s="1"/>
  <c r="AE402" i="4" s="1"/>
  <c r="AE403" i="4" s="1"/>
  <c r="AE404" i="4" s="1"/>
  <c r="AE405" i="4" s="1"/>
  <c r="AE406" i="4" s="1"/>
  <c r="AE407" i="4" s="1"/>
  <c r="AE408" i="4" s="1"/>
  <c r="AE409" i="4" s="1"/>
  <c r="AE410" i="4" s="1"/>
  <c r="AE411" i="4" s="1"/>
  <c r="AE412" i="4" s="1"/>
  <c r="AE413" i="4" s="1"/>
  <c r="AE414" i="4" s="1"/>
  <c r="AE415" i="4" s="1"/>
  <c r="AE416" i="4" s="1"/>
  <c r="AE417" i="4" s="1"/>
  <c r="AE418" i="4" s="1"/>
  <c r="AE419" i="4" s="1"/>
  <c r="AE420" i="4" s="1"/>
  <c r="AE421" i="4" s="1"/>
  <c r="AE422" i="4" s="1"/>
  <c r="AE423" i="4" s="1"/>
  <c r="AE424" i="4" s="1"/>
  <c r="AE425" i="4" s="1"/>
  <c r="AE426" i="4" s="1"/>
  <c r="AE427" i="4" s="1"/>
  <c r="AE428" i="4" s="1"/>
  <c r="AE429" i="4" s="1"/>
  <c r="AE430" i="4" s="1"/>
  <c r="AE431" i="4" s="1"/>
  <c r="AE432" i="4" s="1"/>
  <c r="AE433" i="4" s="1"/>
  <c r="AE434" i="4" s="1"/>
  <c r="AE435" i="4" s="1"/>
  <c r="AE436" i="4" s="1"/>
  <c r="AE437" i="4" s="1"/>
  <c r="AE438" i="4" s="1"/>
  <c r="AE439" i="4" s="1"/>
  <c r="AE440" i="4" s="1"/>
  <c r="AE441" i="4" s="1"/>
  <c r="AE442" i="4" s="1"/>
  <c r="AE443" i="4" s="1"/>
  <c r="AE444" i="4" s="1"/>
  <c r="AE445" i="4" s="1"/>
  <c r="AE446" i="4" s="1"/>
  <c r="AE447" i="4" s="1"/>
  <c r="AE448" i="4" s="1"/>
  <c r="AE449" i="4" s="1"/>
  <c r="AE450" i="4" s="1"/>
  <c r="AE451" i="4" s="1"/>
  <c r="AE452" i="4" s="1"/>
  <c r="AE453" i="4" s="1"/>
  <c r="AE454" i="4" s="1"/>
  <c r="AE455" i="4" s="1"/>
  <c r="AE456" i="4" s="1"/>
  <c r="AE457" i="4" s="1"/>
  <c r="AE458" i="4" s="1"/>
  <c r="AE459" i="4" s="1"/>
  <c r="AE460" i="4" s="1"/>
  <c r="AE461" i="4" s="1"/>
  <c r="AE462" i="4" s="1"/>
  <c r="AE463" i="4" s="1"/>
  <c r="AE464" i="4" s="1"/>
  <c r="AE465" i="4" s="1"/>
  <c r="AE466" i="4" s="1"/>
  <c r="AE467" i="4" s="1"/>
  <c r="AE468" i="4" s="1"/>
  <c r="AE469" i="4" s="1"/>
  <c r="AE470" i="4" s="1"/>
  <c r="AE471" i="4" s="1"/>
  <c r="AE472" i="4" s="1"/>
  <c r="AE473" i="4" s="1"/>
  <c r="AE474" i="4" s="1"/>
  <c r="AE475" i="4" s="1"/>
  <c r="AE476" i="4" s="1"/>
  <c r="AE477" i="4" s="1"/>
  <c r="AE478" i="4" s="1"/>
  <c r="AE479" i="4" s="1"/>
  <c r="AE480" i="4" s="1"/>
  <c r="AE481" i="4" s="1"/>
  <c r="AE482" i="4" s="1"/>
  <c r="AE483" i="4" s="1"/>
  <c r="AE484" i="4" s="1"/>
  <c r="AE485" i="4" s="1"/>
  <c r="AE486" i="4" s="1"/>
  <c r="AE487" i="4" s="1"/>
  <c r="AE488" i="4" s="1"/>
  <c r="AE489" i="4" s="1"/>
  <c r="AE490" i="4" s="1"/>
  <c r="AE491" i="4" s="1"/>
  <c r="AE492" i="4" s="1"/>
  <c r="AE493" i="4" s="1"/>
  <c r="AE494" i="4" s="1"/>
  <c r="AE495" i="4" s="1"/>
  <c r="AE496" i="4" s="1"/>
  <c r="AE497" i="4" s="1"/>
  <c r="AE498" i="4" s="1"/>
  <c r="AE499" i="4" s="1"/>
  <c r="AE500" i="4" s="1"/>
  <c r="AE501" i="4" s="1"/>
  <c r="AE502" i="4" s="1"/>
  <c r="AE503" i="4" s="1"/>
  <c r="AE504" i="4" s="1"/>
  <c r="AE505" i="4" s="1"/>
  <c r="AE506" i="4" s="1"/>
  <c r="AE507" i="4" s="1"/>
  <c r="AE508" i="4" s="1"/>
  <c r="AE509" i="4" s="1"/>
  <c r="AE510" i="4" s="1"/>
  <c r="AE511" i="4" s="1"/>
  <c r="AE512" i="4" s="1"/>
  <c r="AE513" i="4" s="1"/>
  <c r="AE514" i="4" s="1"/>
  <c r="AE515" i="4" s="1"/>
  <c r="AE516" i="4" s="1"/>
  <c r="AE517" i="4" s="1"/>
  <c r="AE518" i="4" s="1"/>
  <c r="AE519" i="4" s="1"/>
  <c r="AE520" i="4" s="1"/>
  <c r="AE521" i="4" s="1"/>
  <c r="AE522" i="4" s="1"/>
  <c r="AE523" i="4" s="1"/>
  <c r="AE524" i="4" s="1"/>
  <c r="AE525" i="4" s="1"/>
  <c r="AE526" i="4" s="1"/>
  <c r="AE527" i="4" s="1"/>
  <c r="AE528" i="4" s="1"/>
  <c r="AE529" i="4" s="1"/>
  <c r="AE530" i="4" s="1"/>
  <c r="AE531" i="4" s="1"/>
  <c r="AE532" i="4" s="1"/>
  <c r="AE533" i="4" s="1"/>
  <c r="AE534" i="4" s="1"/>
  <c r="AE535" i="4" s="1"/>
  <c r="AE536" i="4" s="1"/>
  <c r="AE537" i="4" s="1"/>
  <c r="AE538" i="4" s="1"/>
  <c r="AE539" i="4" s="1"/>
  <c r="AE540" i="4" s="1"/>
  <c r="AE541" i="4" s="1"/>
  <c r="AE542" i="4" s="1"/>
  <c r="AE543" i="4" s="1"/>
  <c r="AE544" i="4" s="1"/>
  <c r="AE545" i="4" s="1"/>
  <c r="AE546" i="4" s="1"/>
  <c r="AE547" i="4" s="1"/>
  <c r="AE548" i="4" s="1"/>
  <c r="AE549" i="4" s="1"/>
  <c r="AE550" i="4" s="1"/>
  <c r="AE551" i="4" s="1"/>
  <c r="AE552" i="4" s="1"/>
  <c r="AE553" i="4" s="1"/>
  <c r="AE554" i="4" s="1"/>
  <c r="AE555" i="4" s="1"/>
  <c r="AE556" i="4" s="1"/>
  <c r="AE557" i="4" s="1"/>
  <c r="AE558" i="4" s="1"/>
  <c r="AE559" i="4" s="1"/>
  <c r="AE560" i="4" s="1"/>
  <c r="AE561" i="4" s="1"/>
  <c r="AE562" i="4" s="1"/>
  <c r="AE563" i="4" s="1"/>
  <c r="AE564" i="4" s="1"/>
  <c r="AE565" i="4" s="1"/>
  <c r="AE566" i="4" s="1"/>
  <c r="AE567" i="4" s="1"/>
  <c r="AE568" i="4" s="1"/>
  <c r="AE569" i="4" s="1"/>
  <c r="AE570" i="4" s="1"/>
  <c r="AE571" i="4" s="1"/>
  <c r="AE572" i="4" s="1"/>
  <c r="AE573" i="4" s="1"/>
  <c r="AE574" i="4" s="1"/>
  <c r="AE575" i="4" s="1"/>
  <c r="AE576" i="4" s="1"/>
  <c r="AE577" i="4" s="1"/>
  <c r="AE578" i="4" s="1"/>
  <c r="AE579" i="4" s="1"/>
  <c r="AE580" i="4" s="1"/>
  <c r="AE581" i="4" s="1"/>
  <c r="AE582" i="4" s="1"/>
  <c r="AE583" i="4" s="1"/>
  <c r="AE584" i="4" s="1"/>
  <c r="AE585" i="4" s="1"/>
  <c r="AE586" i="4" s="1"/>
  <c r="AE587" i="4" s="1"/>
  <c r="AE588" i="4" s="1"/>
  <c r="AE589" i="4" s="1"/>
  <c r="AE590" i="4" s="1"/>
  <c r="AE591" i="4" s="1"/>
  <c r="AE592" i="4" s="1"/>
  <c r="AE593" i="4" s="1"/>
  <c r="AE594" i="4" s="1"/>
  <c r="AE595" i="4" s="1"/>
  <c r="AE596" i="4" s="1"/>
  <c r="AE597" i="4" s="1"/>
  <c r="AE598" i="4" s="1"/>
  <c r="AE599" i="4" s="1"/>
  <c r="AE600" i="4" s="1"/>
  <c r="AE601" i="4" s="1"/>
  <c r="AV24" i="4"/>
  <c r="AV25" i="4" s="1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V41" i="4" s="1"/>
  <c r="AV42" i="4" s="1"/>
  <c r="AV43" i="4" s="1"/>
  <c r="AV44" i="4" s="1"/>
  <c r="AV45" i="4" s="1"/>
  <c r="AV46" i="4" s="1"/>
  <c r="AV47" i="4" s="1"/>
  <c r="AV48" i="4" s="1"/>
  <c r="AV49" i="4" s="1"/>
  <c r="AV50" i="4" s="1"/>
  <c r="AV51" i="4" s="1"/>
  <c r="AV52" i="4" s="1"/>
  <c r="AV53" i="4" s="1"/>
  <c r="AV54" i="4" s="1"/>
  <c r="AV55" i="4" s="1"/>
  <c r="AV56" i="4" s="1"/>
  <c r="AV57" i="4" s="1"/>
  <c r="AV58" i="4" s="1"/>
  <c r="AV59" i="4" s="1"/>
  <c r="AV60" i="4" s="1"/>
  <c r="AV61" i="4" s="1"/>
  <c r="AV62" i="4" s="1"/>
  <c r="AV63" i="4" s="1"/>
  <c r="AV64" i="4" s="1"/>
  <c r="AV65" i="4" s="1"/>
  <c r="AV66" i="4" s="1"/>
  <c r="AV67" i="4" s="1"/>
  <c r="AV68" i="4" s="1"/>
  <c r="AV69" i="4" s="1"/>
  <c r="AV70" i="4" s="1"/>
  <c r="AV71" i="4" s="1"/>
  <c r="AV72" i="4" s="1"/>
  <c r="AV73" i="4" s="1"/>
  <c r="AV74" i="4" s="1"/>
  <c r="AV75" i="4" s="1"/>
  <c r="AV76" i="4" s="1"/>
  <c r="AV77" i="4" s="1"/>
  <c r="AV78" i="4" s="1"/>
  <c r="AV79" i="4" s="1"/>
  <c r="AV80" i="4" s="1"/>
  <c r="AV81" i="4" s="1"/>
  <c r="AV82" i="4" s="1"/>
  <c r="AV83" i="4" s="1"/>
  <c r="AV84" i="4" s="1"/>
  <c r="AV85" i="4" s="1"/>
  <c r="AV86" i="4" s="1"/>
  <c r="AV87" i="4" s="1"/>
  <c r="AV88" i="4" s="1"/>
  <c r="AV89" i="4" s="1"/>
  <c r="AV90" i="4" s="1"/>
  <c r="AV91" i="4" s="1"/>
  <c r="AV92" i="4" s="1"/>
  <c r="AV93" i="4" s="1"/>
  <c r="AV94" i="4" s="1"/>
  <c r="AV95" i="4" s="1"/>
  <c r="AV96" i="4" s="1"/>
  <c r="AV97" i="4" s="1"/>
  <c r="AV98" i="4" s="1"/>
  <c r="AV99" i="4" s="1"/>
  <c r="AV100" i="4" s="1"/>
  <c r="AV101" i="4" s="1"/>
  <c r="AV102" i="4" s="1"/>
  <c r="AV103" i="4" s="1"/>
  <c r="AV104" i="4" s="1"/>
  <c r="AV105" i="4" s="1"/>
  <c r="AV106" i="4" s="1"/>
  <c r="AV107" i="4" s="1"/>
  <c r="AV108" i="4" s="1"/>
  <c r="AV109" i="4" s="1"/>
  <c r="AV110" i="4" s="1"/>
  <c r="AV111" i="4" s="1"/>
  <c r="AV112" i="4" s="1"/>
  <c r="AV113" i="4" s="1"/>
  <c r="AV114" i="4" s="1"/>
  <c r="AV115" i="4" s="1"/>
  <c r="AV116" i="4" s="1"/>
  <c r="AV117" i="4" s="1"/>
  <c r="AV118" i="4" s="1"/>
  <c r="AV119" i="4" s="1"/>
  <c r="AV120" i="4" s="1"/>
  <c r="AV121" i="4" s="1"/>
  <c r="AV122" i="4" s="1"/>
  <c r="AV123" i="4" s="1"/>
  <c r="AV124" i="4" s="1"/>
  <c r="AV125" i="4" s="1"/>
  <c r="AV126" i="4" s="1"/>
  <c r="AV127" i="4" s="1"/>
  <c r="AV128" i="4" s="1"/>
  <c r="AV129" i="4" s="1"/>
  <c r="AV130" i="4" s="1"/>
  <c r="AV131" i="4" s="1"/>
  <c r="AV132" i="4" s="1"/>
  <c r="AV133" i="4" s="1"/>
  <c r="AV134" i="4" s="1"/>
  <c r="AV135" i="4" s="1"/>
  <c r="AV136" i="4" s="1"/>
  <c r="AV137" i="4" s="1"/>
  <c r="AV138" i="4" s="1"/>
  <c r="AV139" i="4" s="1"/>
  <c r="AV140" i="4" s="1"/>
  <c r="AV141" i="4" s="1"/>
  <c r="AV142" i="4" s="1"/>
  <c r="AV143" i="4" s="1"/>
  <c r="AV144" i="4" s="1"/>
  <c r="AV145" i="4" s="1"/>
  <c r="AV146" i="4" s="1"/>
  <c r="AV147" i="4" s="1"/>
  <c r="AV148" i="4" s="1"/>
  <c r="AV149" i="4" s="1"/>
  <c r="AV150" i="4" s="1"/>
  <c r="AV151" i="4" s="1"/>
  <c r="AV152" i="4" s="1"/>
  <c r="AV153" i="4" s="1"/>
  <c r="AV154" i="4" s="1"/>
  <c r="AV155" i="4" s="1"/>
  <c r="AV156" i="4" s="1"/>
  <c r="AV157" i="4" s="1"/>
  <c r="AV158" i="4" s="1"/>
  <c r="AV159" i="4" s="1"/>
  <c r="AV160" i="4" s="1"/>
  <c r="AV161" i="4" s="1"/>
  <c r="AV162" i="4" s="1"/>
  <c r="AV163" i="4" s="1"/>
  <c r="AV164" i="4" s="1"/>
  <c r="AV165" i="4" s="1"/>
  <c r="AV166" i="4" s="1"/>
  <c r="AV167" i="4" s="1"/>
  <c r="AV168" i="4" s="1"/>
  <c r="AV169" i="4" s="1"/>
  <c r="AV170" i="4" s="1"/>
  <c r="AV171" i="4" s="1"/>
  <c r="AV172" i="4" s="1"/>
  <c r="AV173" i="4" s="1"/>
  <c r="AV174" i="4" s="1"/>
  <c r="AV175" i="4" s="1"/>
  <c r="AV176" i="4" s="1"/>
  <c r="AV177" i="4" s="1"/>
  <c r="AV178" i="4" s="1"/>
  <c r="AV179" i="4" s="1"/>
  <c r="AV180" i="4" s="1"/>
  <c r="AV181" i="4" s="1"/>
  <c r="AV182" i="4" s="1"/>
  <c r="AV183" i="4" s="1"/>
  <c r="AV184" i="4" s="1"/>
  <c r="AV185" i="4" s="1"/>
  <c r="AV186" i="4" s="1"/>
  <c r="AV187" i="4" s="1"/>
  <c r="AV188" i="4" s="1"/>
  <c r="AV189" i="4" s="1"/>
  <c r="AV190" i="4" s="1"/>
  <c r="AV191" i="4" s="1"/>
  <c r="AV192" i="4" s="1"/>
  <c r="AV193" i="4" s="1"/>
  <c r="AV194" i="4" s="1"/>
  <c r="AV195" i="4" s="1"/>
  <c r="AV196" i="4" s="1"/>
  <c r="AV197" i="4" s="1"/>
  <c r="AV198" i="4" s="1"/>
  <c r="AV199" i="4" s="1"/>
  <c r="AV200" i="4" s="1"/>
  <c r="AV201" i="4" s="1"/>
  <c r="AV202" i="4" s="1"/>
  <c r="AV203" i="4" s="1"/>
  <c r="AV204" i="4" s="1"/>
  <c r="AV205" i="4" s="1"/>
  <c r="AV206" i="4" s="1"/>
  <c r="AV207" i="4" s="1"/>
  <c r="AV208" i="4" s="1"/>
  <c r="AV209" i="4" s="1"/>
  <c r="AV210" i="4" s="1"/>
  <c r="AV211" i="4" s="1"/>
  <c r="AV212" i="4" s="1"/>
  <c r="AV213" i="4" s="1"/>
  <c r="AV214" i="4" s="1"/>
  <c r="AV215" i="4" s="1"/>
  <c r="AV216" i="4" s="1"/>
  <c r="AV217" i="4" s="1"/>
  <c r="AV218" i="4" s="1"/>
  <c r="AV219" i="4" s="1"/>
  <c r="AV220" i="4" s="1"/>
  <c r="AV221" i="4" s="1"/>
  <c r="AV222" i="4" s="1"/>
  <c r="AV223" i="4" s="1"/>
  <c r="AV224" i="4" s="1"/>
  <c r="AV225" i="4" s="1"/>
  <c r="AV226" i="4" s="1"/>
  <c r="AV227" i="4" s="1"/>
  <c r="AV228" i="4" s="1"/>
  <c r="AV229" i="4" s="1"/>
  <c r="AV230" i="4" s="1"/>
  <c r="AV231" i="4" s="1"/>
  <c r="AV232" i="4" s="1"/>
  <c r="AV233" i="4" s="1"/>
  <c r="AV234" i="4" s="1"/>
  <c r="AV235" i="4" s="1"/>
  <c r="AV236" i="4" s="1"/>
  <c r="AV237" i="4" s="1"/>
  <c r="AV238" i="4" s="1"/>
  <c r="AV239" i="4" s="1"/>
  <c r="AV240" i="4" s="1"/>
  <c r="AV241" i="4" s="1"/>
  <c r="AV242" i="4" s="1"/>
  <c r="AV243" i="4" s="1"/>
  <c r="AV244" i="4" s="1"/>
  <c r="AV245" i="4" s="1"/>
  <c r="AV246" i="4" s="1"/>
  <c r="AV247" i="4" s="1"/>
  <c r="AV248" i="4" s="1"/>
  <c r="AV249" i="4" s="1"/>
  <c r="AV250" i="4" s="1"/>
  <c r="AV251" i="4" s="1"/>
  <c r="AV252" i="4" s="1"/>
  <c r="AV253" i="4" s="1"/>
  <c r="AV254" i="4" s="1"/>
  <c r="AV255" i="4" s="1"/>
  <c r="AV256" i="4" s="1"/>
  <c r="AV257" i="4" s="1"/>
  <c r="AV258" i="4" s="1"/>
  <c r="AV259" i="4" s="1"/>
  <c r="AV260" i="4" s="1"/>
  <c r="AV261" i="4" s="1"/>
  <c r="AV262" i="4" s="1"/>
  <c r="AV263" i="4" s="1"/>
  <c r="AV264" i="4" s="1"/>
  <c r="AV265" i="4" s="1"/>
  <c r="AV266" i="4" s="1"/>
  <c r="AV267" i="4" s="1"/>
  <c r="AV268" i="4" s="1"/>
  <c r="AV269" i="4" s="1"/>
  <c r="AV270" i="4" s="1"/>
  <c r="AV271" i="4" s="1"/>
  <c r="AV272" i="4" s="1"/>
  <c r="AV273" i="4" s="1"/>
  <c r="AV274" i="4" s="1"/>
  <c r="AV275" i="4" s="1"/>
  <c r="AV276" i="4" s="1"/>
  <c r="AV277" i="4" s="1"/>
  <c r="AV278" i="4" s="1"/>
  <c r="AV279" i="4" s="1"/>
  <c r="AV280" i="4" s="1"/>
  <c r="AV281" i="4" s="1"/>
  <c r="AV282" i="4" s="1"/>
  <c r="AV283" i="4" s="1"/>
  <c r="AV284" i="4" s="1"/>
  <c r="AV285" i="4" s="1"/>
  <c r="AV286" i="4" s="1"/>
  <c r="AV287" i="4" s="1"/>
  <c r="AV288" i="4" s="1"/>
  <c r="AV289" i="4" s="1"/>
  <c r="AV290" i="4" s="1"/>
  <c r="AV291" i="4" s="1"/>
  <c r="AV292" i="4" s="1"/>
  <c r="AV293" i="4" s="1"/>
  <c r="AV294" i="4" s="1"/>
  <c r="AV295" i="4" s="1"/>
  <c r="AV296" i="4" s="1"/>
  <c r="AV297" i="4" s="1"/>
  <c r="AV298" i="4" s="1"/>
  <c r="AV299" i="4" s="1"/>
  <c r="AV300" i="4" s="1"/>
  <c r="AV301" i="4" s="1"/>
  <c r="AV302" i="4" s="1"/>
  <c r="AV303" i="4" s="1"/>
  <c r="AV304" i="4" s="1"/>
  <c r="AV305" i="4" s="1"/>
  <c r="AV306" i="4" s="1"/>
  <c r="AV307" i="4" s="1"/>
  <c r="AV308" i="4" s="1"/>
  <c r="AV309" i="4" s="1"/>
  <c r="AV310" i="4" s="1"/>
  <c r="AV311" i="4" s="1"/>
  <c r="AV312" i="4" s="1"/>
  <c r="AV313" i="4" s="1"/>
  <c r="AV314" i="4" s="1"/>
  <c r="AV315" i="4" s="1"/>
  <c r="AV316" i="4" s="1"/>
  <c r="AV317" i="4" s="1"/>
  <c r="AV318" i="4" s="1"/>
  <c r="AV319" i="4" s="1"/>
  <c r="AV320" i="4" s="1"/>
  <c r="AV321" i="4" s="1"/>
  <c r="AV322" i="4" s="1"/>
  <c r="AV323" i="4" s="1"/>
  <c r="AV324" i="4" s="1"/>
  <c r="AV325" i="4" s="1"/>
  <c r="AV326" i="4" s="1"/>
  <c r="AV327" i="4" s="1"/>
  <c r="AV328" i="4" s="1"/>
  <c r="AV329" i="4" s="1"/>
  <c r="AV330" i="4" s="1"/>
  <c r="AV331" i="4" s="1"/>
  <c r="AV332" i="4" s="1"/>
  <c r="AV333" i="4" s="1"/>
  <c r="AV334" i="4" s="1"/>
  <c r="AV335" i="4" s="1"/>
  <c r="AV336" i="4" s="1"/>
  <c r="AV337" i="4" s="1"/>
  <c r="AV338" i="4" s="1"/>
  <c r="AV339" i="4" s="1"/>
  <c r="AV340" i="4" s="1"/>
  <c r="AV341" i="4" s="1"/>
  <c r="AV342" i="4" s="1"/>
  <c r="AV343" i="4" s="1"/>
  <c r="AV344" i="4" s="1"/>
  <c r="AV345" i="4" s="1"/>
  <c r="AV346" i="4" s="1"/>
  <c r="AV347" i="4" s="1"/>
  <c r="AV348" i="4" s="1"/>
  <c r="AV349" i="4" s="1"/>
  <c r="AV350" i="4" s="1"/>
  <c r="AV351" i="4" s="1"/>
  <c r="AV352" i="4" s="1"/>
  <c r="AV353" i="4" s="1"/>
  <c r="AV354" i="4" s="1"/>
  <c r="AV355" i="4" s="1"/>
  <c r="AV356" i="4" s="1"/>
  <c r="AV357" i="4" s="1"/>
  <c r="AV358" i="4" s="1"/>
  <c r="AV359" i="4" s="1"/>
  <c r="AV360" i="4" s="1"/>
  <c r="AV361" i="4" s="1"/>
  <c r="AV362" i="4" s="1"/>
  <c r="AV363" i="4" s="1"/>
  <c r="AV364" i="4" s="1"/>
  <c r="AV365" i="4" s="1"/>
  <c r="AV366" i="4" s="1"/>
  <c r="AV367" i="4" s="1"/>
  <c r="AV368" i="4" s="1"/>
  <c r="AV369" i="4" s="1"/>
  <c r="AV370" i="4" s="1"/>
  <c r="AV371" i="4" s="1"/>
  <c r="AV372" i="4" s="1"/>
  <c r="AV373" i="4" s="1"/>
  <c r="AV374" i="4" s="1"/>
  <c r="AV375" i="4" s="1"/>
  <c r="AV376" i="4" s="1"/>
  <c r="AV377" i="4" s="1"/>
  <c r="AV378" i="4" s="1"/>
  <c r="AV379" i="4" s="1"/>
  <c r="AV380" i="4" s="1"/>
  <c r="AV381" i="4" s="1"/>
  <c r="AV382" i="4" s="1"/>
  <c r="AV383" i="4" s="1"/>
  <c r="AV384" i="4" s="1"/>
  <c r="AV385" i="4" s="1"/>
  <c r="AV386" i="4" s="1"/>
  <c r="AV387" i="4" s="1"/>
  <c r="AV388" i="4" s="1"/>
  <c r="AV389" i="4" s="1"/>
  <c r="AV390" i="4" s="1"/>
  <c r="AV391" i="4" s="1"/>
  <c r="AV392" i="4" s="1"/>
  <c r="AV393" i="4" s="1"/>
  <c r="AV394" i="4" s="1"/>
  <c r="AV395" i="4" s="1"/>
  <c r="AV396" i="4" s="1"/>
  <c r="AV397" i="4" s="1"/>
  <c r="AV398" i="4" s="1"/>
  <c r="AV399" i="4" s="1"/>
  <c r="AV400" i="4" s="1"/>
  <c r="AV401" i="4" s="1"/>
  <c r="AV402" i="4" s="1"/>
  <c r="AV403" i="4" s="1"/>
  <c r="AV404" i="4" s="1"/>
  <c r="AV405" i="4" s="1"/>
  <c r="AV406" i="4" s="1"/>
  <c r="AV407" i="4" s="1"/>
  <c r="AV408" i="4" s="1"/>
  <c r="AV409" i="4" s="1"/>
  <c r="AV410" i="4" s="1"/>
  <c r="AV411" i="4" s="1"/>
  <c r="AV412" i="4" s="1"/>
  <c r="AV413" i="4" s="1"/>
  <c r="AV414" i="4" s="1"/>
  <c r="AV415" i="4" s="1"/>
  <c r="AV416" i="4" s="1"/>
  <c r="AV417" i="4" s="1"/>
  <c r="AV418" i="4" s="1"/>
  <c r="AV419" i="4" s="1"/>
  <c r="AV420" i="4" s="1"/>
  <c r="AV421" i="4" s="1"/>
  <c r="AV422" i="4" s="1"/>
  <c r="AV423" i="4" s="1"/>
  <c r="AV424" i="4" s="1"/>
  <c r="AV425" i="4" s="1"/>
  <c r="AV426" i="4" s="1"/>
  <c r="AV427" i="4" s="1"/>
  <c r="AV428" i="4" s="1"/>
  <c r="AV429" i="4" s="1"/>
  <c r="AV430" i="4" s="1"/>
  <c r="AV431" i="4" s="1"/>
  <c r="AV432" i="4" s="1"/>
  <c r="AV433" i="4" s="1"/>
  <c r="AV434" i="4" s="1"/>
  <c r="AV435" i="4" s="1"/>
  <c r="AV436" i="4" s="1"/>
  <c r="AV437" i="4" s="1"/>
  <c r="AV438" i="4" s="1"/>
  <c r="AV439" i="4" s="1"/>
  <c r="AV440" i="4" s="1"/>
  <c r="AV441" i="4" s="1"/>
  <c r="AV442" i="4" s="1"/>
  <c r="AV443" i="4" s="1"/>
  <c r="AV444" i="4" s="1"/>
  <c r="AV445" i="4" s="1"/>
  <c r="AV446" i="4" s="1"/>
  <c r="AV447" i="4" s="1"/>
  <c r="AV448" i="4" s="1"/>
  <c r="AV449" i="4" s="1"/>
  <c r="AV450" i="4" s="1"/>
  <c r="AV451" i="4" s="1"/>
  <c r="AV452" i="4" s="1"/>
  <c r="AV453" i="4" s="1"/>
  <c r="AV454" i="4" s="1"/>
  <c r="AV455" i="4" s="1"/>
  <c r="AV456" i="4" s="1"/>
  <c r="AV457" i="4" s="1"/>
  <c r="AV458" i="4" s="1"/>
  <c r="AV459" i="4" s="1"/>
  <c r="AV460" i="4" s="1"/>
  <c r="AV461" i="4" s="1"/>
  <c r="AV462" i="4" s="1"/>
  <c r="AV463" i="4" s="1"/>
  <c r="AV464" i="4" s="1"/>
  <c r="AV465" i="4" s="1"/>
  <c r="AV466" i="4" s="1"/>
  <c r="AV467" i="4" s="1"/>
  <c r="AV468" i="4" s="1"/>
  <c r="AV469" i="4" s="1"/>
  <c r="AV470" i="4" s="1"/>
  <c r="AV471" i="4" s="1"/>
  <c r="AV472" i="4" s="1"/>
  <c r="AV473" i="4" s="1"/>
  <c r="AV474" i="4" s="1"/>
  <c r="AV475" i="4" s="1"/>
  <c r="AV476" i="4" s="1"/>
  <c r="AV477" i="4" s="1"/>
  <c r="AV478" i="4" s="1"/>
  <c r="AV479" i="4" s="1"/>
  <c r="AV480" i="4" s="1"/>
  <c r="AV481" i="4" s="1"/>
  <c r="AV482" i="4" s="1"/>
  <c r="AV483" i="4" s="1"/>
  <c r="AV484" i="4" s="1"/>
  <c r="AV485" i="4" s="1"/>
  <c r="AV486" i="4" s="1"/>
  <c r="AV487" i="4" s="1"/>
  <c r="AV488" i="4" s="1"/>
  <c r="AV489" i="4" s="1"/>
  <c r="AV490" i="4" s="1"/>
  <c r="AV491" i="4" s="1"/>
  <c r="AV492" i="4" s="1"/>
  <c r="AV493" i="4" s="1"/>
  <c r="AV494" i="4" s="1"/>
  <c r="AV495" i="4" s="1"/>
  <c r="AV496" i="4" s="1"/>
  <c r="AV497" i="4" s="1"/>
  <c r="AV498" i="4" s="1"/>
  <c r="AV499" i="4" s="1"/>
  <c r="AV500" i="4" s="1"/>
  <c r="AV501" i="4" s="1"/>
  <c r="AV502" i="4" s="1"/>
  <c r="AV503" i="4" s="1"/>
  <c r="AV504" i="4" s="1"/>
  <c r="AV505" i="4" s="1"/>
  <c r="AV506" i="4" s="1"/>
  <c r="AV507" i="4" s="1"/>
  <c r="AV508" i="4" s="1"/>
  <c r="AV509" i="4" s="1"/>
  <c r="AV510" i="4" s="1"/>
  <c r="AV511" i="4" s="1"/>
  <c r="AV512" i="4" s="1"/>
  <c r="AV513" i="4" s="1"/>
  <c r="AV514" i="4" s="1"/>
  <c r="AV515" i="4" s="1"/>
  <c r="AV516" i="4" s="1"/>
  <c r="AV517" i="4" s="1"/>
  <c r="AV518" i="4" s="1"/>
  <c r="AV519" i="4" s="1"/>
  <c r="AV520" i="4" s="1"/>
  <c r="AV521" i="4" s="1"/>
  <c r="AV522" i="4" s="1"/>
  <c r="AV523" i="4" s="1"/>
  <c r="AV524" i="4" s="1"/>
  <c r="AV525" i="4" s="1"/>
  <c r="AV526" i="4" s="1"/>
  <c r="AV527" i="4" s="1"/>
  <c r="AV528" i="4" s="1"/>
  <c r="AV529" i="4" s="1"/>
  <c r="AV530" i="4" s="1"/>
  <c r="AV531" i="4" s="1"/>
  <c r="AV532" i="4" s="1"/>
  <c r="AV533" i="4" s="1"/>
  <c r="AV534" i="4" s="1"/>
  <c r="AV535" i="4" s="1"/>
  <c r="AV536" i="4" s="1"/>
  <c r="AV537" i="4" s="1"/>
  <c r="AV538" i="4" s="1"/>
  <c r="AV539" i="4" s="1"/>
  <c r="AV540" i="4" s="1"/>
  <c r="AV541" i="4" s="1"/>
  <c r="AV542" i="4" s="1"/>
  <c r="AV543" i="4" s="1"/>
  <c r="AV544" i="4" s="1"/>
  <c r="AV545" i="4" s="1"/>
  <c r="AV546" i="4" s="1"/>
  <c r="AV547" i="4" s="1"/>
  <c r="AV548" i="4" s="1"/>
  <c r="AV549" i="4" s="1"/>
  <c r="AV550" i="4" s="1"/>
  <c r="AV551" i="4" s="1"/>
  <c r="AV552" i="4" s="1"/>
  <c r="AV553" i="4" s="1"/>
  <c r="AV554" i="4" s="1"/>
  <c r="AV555" i="4" s="1"/>
  <c r="AV556" i="4" s="1"/>
  <c r="AV557" i="4" s="1"/>
  <c r="AV558" i="4" s="1"/>
  <c r="AV559" i="4" s="1"/>
  <c r="AV560" i="4" s="1"/>
  <c r="AV561" i="4" s="1"/>
  <c r="AV562" i="4" s="1"/>
  <c r="AV563" i="4" s="1"/>
  <c r="AV564" i="4" s="1"/>
  <c r="AV565" i="4" s="1"/>
  <c r="AV566" i="4" s="1"/>
  <c r="AV567" i="4" s="1"/>
  <c r="AV568" i="4" s="1"/>
  <c r="AV569" i="4" s="1"/>
  <c r="AV570" i="4" s="1"/>
  <c r="AV571" i="4" s="1"/>
  <c r="AV572" i="4" s="1"/>
  <c r="AV573" i="4" s="1"/>
  <c r="AV574" i="4" s="1"/>
  <c r="AV575" i="4" s="1"/>
  <c r="AV576" i="4" s="1"/>
  <c r="AV577" i="4" s="1"/>
  <c r="AV578" i="4" s="1"/>
  <c r="AV579" i="4" s="1"/>
  <c r="AV580" i="4" s="1"/>
  <c r="AV581" i="4" s="1"/>
  <c r="AV582" i="4" s="1"/>
  <c r="AV583" i="4" s="1"/>
  <c r="AV584" i="4" s="1"/>
  <c r="AV585" i="4" s="1"/>
  <c r="AV586" i="4" s="1"/>
  <c r="AV587" i="4" s="1"/>
  <c r="AV588" i="4" s="1"/>
  <c r="AV589" i="4" s="1"/>
  <c r="AV590" i="4" s="1"/>
  <c r="AV591" i="4" s="1"/>
  <c r="AV592" i="4" s="1"/>
  <c r="AV593" i="4" s="1"/>
  <c r="AV594" i="4" s="1"/>
  <c r="AV595" i="4" s="1"/>
  <c r="AV596" i="4" s="1"/>
  <c r="AV597" i="4" s="1"/>
  <c r="AV598" i="4" s="1"/>
  <c r="AV599" i="4" s="1"/>
  <c r="AV600" i="4" s="1"/>
  <c r="AV601" i="4" s="1"/>
  <c r="AV602" i="4" s="1"/>
  <c r="AV603" i="4" s="1"/>
  <c r="AV604" i="4" s="1"/>
  <c r="AV605" i="4" s="1"/>
  <c r="AV606" i="4" s="1"/>
  <c r="AV607" i="4" s="1"/>
  <c r="AV608" i="4" s="1"/>
  <c r="AV609" i="4" s="1"/>
  <c r="AV610" i="4" s="1"/>
  <c r="AV611" i="4" s="1"/>
  <c r="AV612" i="4" s="1"/>
  <c r="AV613" i="4" s="1"/>
  <c r="AV614" i="4" s="1"/>
  <c r="AV615" i="4" s="1"/>
  <c r="AV616" i="4" s="1"/>
  <c r="AV617" i="4" s="1"/>
  <c r="AV618" i="4" s="1"/>
  <c r="AV619" i="4" s="1"/>
  <c r="AV620" i="4" s="1"/>
  <c r="AV621" i="4" s="1"/>
  <c r="AV622" i="4" s="1"/>
  <c r="AV623" i="4" s="1"/>
  <c r="AV624" i="4" s="1"/>
  <c r="AV625" i="4" s="1"/>
  <c r="AV626" i="4" s="1"/>
  <c r="AV627" i="4" s="1"/>
  <c r="AV628" i="4" s="1"/>
  <c r="AV629" i="4" s="1"/>
  <c r="AV630" i="4" s="1"/>
  <c r="AV631" i="4" s="1"/>
  <c r="AV632" i="4" s="1"/>
  <c r="AV633" i="4" s="1"/>
  <c r="AV634" i="4" s="1"/>
  <c r="AV635" i="4" s="1"/>
  <c r="AV636" i="4" s="1"/>
  <c r="AV637" i="4" s="1"/>
  <c r="AV638" i="4" s="1"/>
  <c r="AV639" i="4" s="1"/>
  <c r="AV640" i="4" s="1"/>
  <c r="AV641" i="4" s="1"/>
  <c r="AV642" i="4" s="1"/>
  <c r="AV643" i="4" s="1"/>
  <c r="AV644" i="4" s="1"/>
  <c r="AV645" i="4" s="1"/>
  <c r="AV646" i="4" s="1"/>
  <c r="AV647" i="4" s="1"/>
  <c r="AV648" i="4" s="1"/>
  <c r="AV649" i="4" s="1"/>
  <c r="AV650" i="4" s="1"/>
  <c r="AV651" i="4" s="1"/>
  <c r="AV652" i="4" s="1"/>
  <c r="AV653" i="4" s="1"/>
  <c r="AV654" i="4" s="1"/>
  <c r="AV655" i="4" s="1"/>
  <c r="AV656" i="4" s="1"/>
  <c r="AV657" i="4" s="1"/>
  <c r="AV658" i="4" s="1"/>
  <c r="AV659" i="4" s="1"/>
  <c r="AV660" i="4" s="1"/>
  <c r="AV661" i="4" s="1"/>
  <c r="AV662" i="4" s="1"/>
  <c r="AV663" i="4" s="1"/>
  <c r="AV664" i="4" s="1"/>
  <c r="AV665" i="4" s="1"/>
  <c r="AV666" i="4" s="1"/>
  <c r="AV667" i="4" s="1"/>
  <c r="AV668" i="4" s="1"/>
  <c r="AV669" i="4" s="1"/>
  <c r="AV670" i="4" s="1"/>
  <c r="AV671" i="4" s="1"/>
  <c r="AV672" i="4" s="1"/>
  <c r="AV673" i="4" s="1"/>
  <c r="AV674" i="4" s="1"/>
  <c r="AV675" i="4" s="1"/>
  <c r="AV676" i="4" s="1"/>
  <c r="AV677" i="4" s="1"/>
  <c r="AV678" i="4" s="1"/>
  <c r="AV679" i="4" s="1"/>
  <c r="AV680" i="4" s="1"/>
  <c r="AV681" i="4" s="1"/>
  <c r="AV682" i="4" s="1"/>
  <c r="AV683" i="4" s="1"/>
  <c r="AV684" i="4" s="1"/>
  <c r="AV685" i="4" s="1"/>
  <c r="AV686" i="4" s="1"/>
  <c r="AV687" i="4" s="1"/>
  <c r="AV688" i="4" s="1"/>
  <c r="AV689" i="4" s="1"/>
  <c r="AV690" i="4" s="1"/>
  <c r="AV691" i="4" s="1"/>
  <c r="AV692" i="4" s="1"/>
  <c r="AV693" i="4" s="1"/>
  <c r="AV694" i="4" s="1"/>
  <c r="AV695" i="4" s="1"/>
  <c r="AV696" i="4" s="1"/>
  <c r="AV697" i="4" s="1"/>
  <c r="AV698" i="4" s="1"/>
  <c r="AV699" i="4" s="1"/>
  <c r="AV700" i="4" s="1"/>
  <c r="AV701" i="4" s="1"/>
  <c r="AV702" i="4" s="1"/>
  <c r="AV703" i="4" s="1"/>
  <c r="AV704" i="4" s="1"/>
  <c r="AV705" i="4" s="1"/>
  <c r="AV706" i="4" s="1"/>
  <c r="AV707" i="4" s="1"/>
  <c r="AV708" i="4" s="1"/>
  <c r="AV709" i="4" s="1"/>
  <c r="AV710" i="4" s="1"/>
  <c r="AV711" i="4" s="1"/>
  <c r="AV712" i="4" s="1"/>
  <c r="AV713" i="4" s="1"/>
  <c r="AV714" i="4" s="1"/>
  <c r="AV715" i="4" s="1"/>
  <c r="AV716" i="4" s="1"/>
  <c r="AV717" i="4" s="1"/>
  <c r="AV718" i="4" s="1"/>
  <c r="AV719" i="4" s="1"/>
  <c r="AV720" i="4" s="1"/>
  <c r="AV721" i="4" s="1"/>
  <c r="AV722" i="4" s="1"/>
  <c r="AV723" i="4" s="1"/>
  <c r="AV724" i="4" s="1"/>
  <c r="AV725" i="4" s="1"/>
  <c r="AV726" i="4" s="1"/>
  <c r="AV727" i="4" s="1"/>
  <c r="AV728" i="4" s="1"/>
  <c r="AV729" i="4" s="1"/>
  <c r="AV730" i="4" s="1"/>
  <c r="AV731" i="4" s="1"/>
  <c r="AV732" i="4" s="1"/>
  <c r="AV733" i="4" s="1"/>
  <c r="AV734" i="4" s="1"/>
  <c r="AV735" i="4" s="1"/>
  <c r="AV736" i="4" s="1"/>
  <c r="AV737" i="4" s="1"/>
  <c r="AV738" i="4" s="1"/>
  <c r="AV739" i="4" s="1"/>
  <c r="AV740" i="4" s="1"/>
  <c r="AY24" i="4"/>
  <c r="C25" i="4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U25" i="4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X25" i="4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AA25" i="4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AA90" i="4" s="1"/>
  <c r="AA91" i="4" s="1"/>
  <c r="AA92" i="4" s="1"/>
  <c r="AA93" i="4" s="1"/>
  <c r="AA94" i="4" s="1"/>
  <c r="AA95" i="4" s="1"/>
  <c r="AA96" i="4" s="1"/>
  <c r="AA97" i="4" s="1"/>
  <c r="AA98" i="4" s="1"/>
  <c r="AA99" i="4" s="1"/>
  <c r="AA100" i="4" s="1"/>
  <c r="AA101" i="4" s="1"/>
  <c r="AA102" i="4" s="1"/>
  <c r="AA103" i="4" s="1"/>
  <c r="AA104" i="4" s="1"/>
  <c r="AA105" i="4" s="1"/>
  <c r="AA106" i="4" s="1"/>
  <c r="AA107" i="4" s="1"/>
  <c r="AA108" i="4" s="1"/>
  <c r="AA109" i="4" s="1"/>
  <c r="AA110" i="4" s="1"/>
  <c r="AA111" i="4" s="1"/>
  <c r="AA112" i="4" s="1"/>
  <c r="AA113" i="4" s="1"/>
  <c r="AA114" i="4" s="1"/>
  <c r="AA115" i="4" s="1"/>
  <c r="AA116" i="4" s="1"/>
  <c r="AA117" i="4" s="1"/>
  <c r="AA118" i="4" s="1"/>
  <c r="AA119" i="4" s="1"/>
  <c r="AA120" i="4" s="1"/>
  <c r="AA121" i="4" s="1"/>
  <c r="AA122" i="4" s="1"/>
  <c r="AA123" i="4" s="1"/>
  <c r="AA124" i="4" s="1"/>
  <c r="AA125" i="4" s="1"/>
  <c r="AA126" i="4" s="1"/>
  <c r="AA127" i="4" s="1"/>
  <c r="AA128" i="4" s="1"/>
  <c r="AA129" i="4" s="1"/>
  <c r="AA130" i="4" s="1"/>
  <c r="AA131" i="4" s="1"/>
  <c r="AA132" i="4" s="1"/>
  <c r="AA133" i="4" s="1"/>
  <c r="AA134" i="4" s="1"/>
  <c r="AA135" i="4" s="1"/>
  <c r="AA136" i="4" s="1"/>
  <c r="AA137" i="4" s="1"/>
  <c r="AA138" i="4" s="1"/>
  <c r="AA139" i="4" s="1"/>
  <c r="AA140" i="4" s="1"/>
  <c r="AA141" i="4" s="1"/>
  <c r="AA142" i="4" s="1"/>
  <c r="AA143" i="4" s="1"/>
  <c r="AA144" i="4" s="1"/>
  <c r="AA145" i="4" s="1"/>
  <c r="AA146" i="4" s="1"/>
  <c r="AA147" i="4" s="1"/>
  <c r="AA148" i="4" s="1"/>
  <c r="AA149" i="4" s="1"/>
  <c r="AA150" i="4" s="1"/>
  <c r="AA151" i="4" s="1"/>
  <c r="AA152" i="4" s="1"/>
  <c r="AA153" i="4" s="1"/>
  <c r="AA154" i="4" s="1"/>
  <c r="AA155" i="4" s="1"/>
  <c r="AA156" i="4" s="1"/>
  <c r="AA157" i="4" s="1"/>
  <c r="AA158" i="4" s="1"/>
  <c r="AA159" i="4" s="1"/>
  <c r="AA160" i="4" s="1"/>
  <c r="AA161" i="4" s="1"/>
  <c r="AA162" i="4" s="1"/>
  <c r="AA163" i="4" s="1"/>
  <c r="AA164" i="4" s="1"/>
  <c r="AA165" i="4" s="1"/>
  <c r="AA166" i="4" s="1"/>
  <c r="AA167" i="4" s="1"/>
  <c r="AA168" i="4" s="1"/>
  <c r="AA169" i="4" s="1"/>
  <c r="AA170" i="4" s="1"/>
  <c r="AA171" i="4" s="1"/>
  <c r="AA172" i="4" s="1"/>
  <c r="AA173" i="4" s="1"/>
  <c r="AA174" i="4" s="1"/>
  <c r="AA175" i="4" s="1"/>
  <c r="AA176" i="4" s="1"/>
  <c r="AA177" i="4" s="1"/>
  <c r="AA178" i="4" s="1"/>
  <c r="AA179" i="4" s="1"/>
  <c r="AA180" i="4" s="1"/>
  <c r="AA181" i="4" s="1"/>
  <c r="AA182" i="4" s="1"/>
  <c r="AA183" i="4" s="1"/>
  <c r="AA184" i="4" s="1"/>
  <c r="AA185" i="4" s="1"/>
  <c r="AA186" i="4" s="1"/>
  <c r="AA187" i="4" s="1"/>
  <c r="AA188" i="4" s="1"/>
  <c r="AA189" i="4" s="1"/>
  <c r="AA190" i="4" s="1"/>
  <c r="AA191" i="4" s="1"/>
  <c r="AA192" i="4" s="1"/>
  <c r="AY25" i="4"/>
  <c r="AY26" i="4" s="1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AY40" i="4" s="1"/>
  <c r="AY41" i="4" s="1"/>
  <c r="AY42" i="4" s="1"/>
  <c r="AY43" i="4" s="1"/>
  <c r="AY44" i="4" s="1"/>
  <c r="AY45" i="4"/>
  <c r="AY46" i="4" s="1"/>
  <c r="AY47" i="4" s="1"/>
  <c r="AY48" i="4" s="1"/>
  <c r="AY49" i="4" s="1"/>
  <c r="AY50" i="4" s="1"/>
  <c r="AY51" i="4" s="1"/>
  <c r="AY52" i="4" s="1"/>
  <c r="AY53" i="4" s="1"/>
  <c r="AY54" i="4" s="1"/>
  <c r="AY55" i="4" s="1"/>
  <c r="AY56" i="4" s="1"/>
  <c r="AY57" i="4" s="1"/>
  <c r="AY58" i="4" s="1"/>
  <c r="AY59" i="4" s="1"/>
  <c r="AY60" i="4" s="1"/>
  <c r="AY61" i="4" s="1"/>
  <c r="AY62" i="4" s="1"/>
  <c r="AY63" i="4" s="1"/>
  <c r="AY64" i="4" s="1"/>
  <c r="AY65" i="4" s="1"/>
  <c r="AY66" i="4" s="1"/>
  <c r="AY67" i="4" s="1"/>
  <c r="AY68" i="4" s="1"/>
  <c r="AY69" i="4" s="1"/>
  <c r="AY70" i="4" s="1"/>
  <c r="AY71" i="4" s="1"/>
  <c r="AY72" i="4" s="1"/>
  <c r="AY73" i="4" s="1"/>
  <c r="AY74" i="4" s="1"/>
  <c r="AY75" i="4" s="1"/>
  <c r="AY76" i="4" s="1"/>
  <c r="AY77" i="4" s="1"/>
  <c r="AY78" i="4" s="1"/>
  <c r="AY79" i="4" s="1"/>
  <c r="AY80" i="4" s="1"/>
  <c r="AY81" i="4" s="1"/>
  <c r="AY82" i="4" s="1"/>
  <c r="AY83" i="4" s="1"/>
  <c r="AY84" i="4" s="1"/>
  <c r="AY85" i="4" s="1"/>
  <c r="AY86" i="4" s="1"/>
  <c r="AY87" i="4" s="1"/>
  <c r="AY88" i="4" s="1"/>
  <c r="AY89" i="4" s="1"/>
  <c r="AY90" i="4" s="1"/>
  <c r="AY91" i="4" s="1"/>
  <c r="AY92" i="4" s="1"/>
  <c r="AY93" i="4" s="1"/>
  <c r="AY94" i="4" s="1"/>
  <c r="AY95" i="4" s="1"/>
  <c r="AY96" i="4" s="1"/>
  <c r="AY97" i="4" s="1"/>
  <c r="AY98" i="4" s="1"/>
  <c r="AY99" i="4" s="1"/>
  <c r="AY100" i="4" s="1"/>
  <c r="AY101" i="4" s="1"/>
  <c r="AY102" i="4" s="1"/>
  <c r="AY103" i="4" s="1"/>
  <c r="AY104" i="4" s="1"/>
  <c r="AY105" i="4" s="1"/>
  <c r="AY106" i="4" s="1"/>
  <c r="AY107" i="4" s="1"/>
  <c r="AY108" i="4" s="1"/>
  <c r="AY109" i="4" s="1"/>
  <c r="AY110" i="4" s="1"/>
  <c r="AY111" i="4" s="1"/>
  <c r="AY112" i="4" s="1"/>
  <c r="AY113" i="4" s="1"/>
  <c r="AY114" i="4" s="1"/>
  <c r="AY115" i="4" s="1"/>
  <c r="AY116" i="4" s="1"/>
  <c r="AY117" i="4" s="1"/>
  <c r="AY118" i="4" s="1"/>
  <c r="AY119" i="4" s="1"/>
  <c r="AY120" i="4" s="1"/>
  <c r="AY121" i="4" s="1"/>
  <c r="AY122" i="4" s="1"/>
  <c r="AY123" i="4" s="1"/>
  <c r="AY124" i="4" s="1"/>
  <c r="AY125" i="4" s="1"/>
  <c r="AY126" i="4" s="1"/>
  <c r="AY127" i="4" s="1"/>
  <c r="AY128" i="4" s="1"/>
  <c r="AY129" i="4" s="1"/>
  <c r="AY130" i="4" s="1"/>
  <c r="AY131" i="4" s="1"/>
  <c r="AY132" i="4" s="1"/>
  <c r="AY133" i="4" s="1"/>
  <c r="AY134" i="4" s="1"/>
  <c r="AY135" i="4" s="1"/>
  <c r="AY136" i="4" s="1"/>
  <c r="AY137" i="4" s="1"/>
  <c r="AY138" i="4" s="1"/>
  <c r="AY139" i="4" s="1"/>
  <c r="AY140" i="4" s="1"/>
  <c r="AY141" i="4" s="1"/>
  <c r="AY142" i="4" s="1"/>
  <c r="AY143" i="4" s="1"/>
  <c r="AY144" i="4" s="1"/>
  <c r="AY145" i="4" s="1"/>
  <c r="AY146" i="4" s="1"/>
  <c r="AY147" i="4" s="1"/>
  <c r="AY148" i="4" s="1"/>
  <c r="AY149" i="4" s="1"/>
  <c r="AY150" i="4" s="1"/>
  <c r="AY151" i="4" s="1"/>
  <c r="AY152" i="4" s="1"/>
  <c r="AY153" i="4" s="1"/>
  <c r="AY154" i="4" s="1"/>
  <c r="AY155" i="4" s="1"/>
  <c r="AY156" i="4" s="1"/>
  <c r="AY157" i="4" s="1"/>
  <c r="AY158" i="4" s="1"/>
  <c r="AY159" i="4" s="1"/>
  <c r="AY160" i="4" s="1"/>
  <c r="AY161" i="4" s="1"/>
  <c r="AY162" i="4" s="1"/>
  <c r="AY163" i="4" s="1"/>
  <c r="AY164" i="4" s="1"/>
  <c r="AY165" i="4" s="1"/>
  <c r="AY166" i="4" s="1"/>
  <c r="AY167" i="4" s="1"/>
  <c r="AY168" i="4" s="1"/>
  <c r="AY169" i="4" s="1"/>
  <c r="AY170" i="4" s="1"/>
  <c r="AY171" i="4" s="1"/>
  <c r="AY172" i="4" s="1"/>
  <c r="AY173" i="4" s="1"/>
  <c r="AY174" i="4" s="1"/>
  <c r="AY175" i="4" s="1"/>
  <c r="AY176" i="4" s="1"/>
  <c r="AY177" i="4" s="1"/>
  <c r="AY178" i="4" s="1"/>
  <c r="AY179" i="4" s="1"/>
  <c r="AY180" i="4" s="1"/>
  <c r="AY181" i="4" s="1"/>
  <c r="AY182" i="4" s="1"/>
  <c r="AY183" i="4" s="1"/>
  <c r="AY184" i="4" s="1"/>
  <c r="AY185" i="4" s="1"/>
  <c r="AY186" i="4" s="1"/>
  <c r="AY187" i="4" s="1"/>
  <c r="AY188" i="4" s="1"/>
  <c r="AY189" i="4" s="1"/>
  <c r="AY190" i="4" s="1"/>
  <c r="AY191" i="4" s="1"/>
  <c r="AY192" i="4" s="1"/>
  <c r="AY193" i="4" s="1"/>
  <c r="AY194" i="4" s="1"/>
  <c r="AY195" i="4" s="1"/>
  <c r="AY196" i="4" s="1"/>
  <c r="AY197" i="4" s="1"/>
  <c r="AY198" i="4" s="1"/>
  <c r="AY199" i="4" s="1"/>
  <c r="AY200" i="4" s="1"/>
  <c r="AY201" i="4" s="1"/>
  <c r="AY202" i="4" s="1"/>
  <c r="AY203" i="4" s="1"/>
  <c r="AY204" i="4" s="1"/>
  <c r="AY205" i="4" s="1"/>
  <c r="AY206" i="4" s="1"/>
  <c r="AY207" i="4" s="1"/>
  <c r="AY208" i="4" s="1"/>
  <c r="AY209" i="4" s="1"/>
  <c r="AY210" i="4" s="1"/>
  <c r="AY211" i="4" s="1"/>
  <c r="AY212" i="4" s="1"/>
  <c r="AY213" i="4" s="1"/>
  <c r="AY214" i="4" s="1"/>
  <c r="AY215" i="4" s="1"/>
  <c r="AY216" i="4" s="1"/>
  <c r="AY217" i="4" s="1"/>
  <c r="AY218" i="4" s="1"/>
  <c r="AY219" i="4" s="1"/>
  <c r="AY220" i="4" s="1"/>
  <c r="AY221" i="4" s="1"/>
  <c r="AY222" i="4" s="1"/>
  <c r="AY223" i="4" s="1"/>
  <c r="AY224" i="4" s="1"/>
  <c r="AY225" i="4" s="1"/>
  <c r="AY226" i="4" s="1"/>
  <c r="AY227" i="4" s="1"/>
  <c r="AY228" i="4" s="1"/>
  <c r="AY229" i="4" s="1"/>
  <c r="AY230" i="4" s="1"/>
  <c r="AY231" i="4" s="1"/>
  <c r="AY232" i="4" s="1"/>
  <c r="AY233" i="4" s="1"/>
  <c r="AY234" i="4" s="1"/>
  <c r="AY235" i="4" s="1"/>
  <c r="AY236" i="4" s="1"/>
  <c r="AY237" i="4" s="1"/>
  <c r="AY238" i="4" s="1"/>
  <c r="AY239" i="4" s="1"/>
  <c r="AY240" i="4" s="1"/>
  <c r="AY241" i="4" s="1"/>
  <c r="AY242" i="4" s="1"/>
  <c r="AY243" i="4" s="1"/>
  <c r="AY244" i="4" s="1"/>
  <c r="AY245" i="4" s="1"/>
  <c r="AY246" i="4" s="1"/>
  <c r="AY247" i="4" s="1"/>
  <c r="AY248" i="4" s="1"/>
  <c r="AY249" i="4" s="1"/>
  <c r="AY250" i="4" s="1"/>
  <c r="AY251" i="4" s="1"/>
  <c r="AY252" i="4" s="1"/>
  <c r="AY253" i="4" s="1"/>
  <c r="AY254" i="4" s="1"/>
  <c r="AY255" i="4" s="1"/>
  <c r="AY256" i="4" s="1"/>
  <c r="AY257" i="4" s="1"/>
  <c r="AY258" i="4" s="1"/>
  <c r="AY259" i="4" s="1"/>
  <c r="AY260" i="4" s="1"/>
  <c r="AY261" i="4" s="1"/>
  <c r="AY262" i="4" s="1"/>
  <c r="AY263" i="4" s="1"/>
  <c r="AY264" i="4" s="1"/>
  <c r="AY265" i="4" s="1"/>
  <c r="AY266" i="4" s="1"/>
  <c r="AY267" i="4" s="1"/>
  <c r="AY268" i="4" s="1"/>
  <c r="AY269" i="4" s="1"/>
  <c r="AY270" i="4" s="1"/>
  <c r="AY271" i="4" s="1"/>
  <c r="AY272" i="4" s="1"/>
  <c r="AY273" i="4" s="1"/>
  <c r="AY274" i="4" s="1"/>
  <c r="AY275" i="4" s="1"/>
  <c r="AY276" i="4" s="1"/>
  <c r="AY277" i="4" s="1"/>
  <c r="AY278" i="4" s="1"/>
  <c r="AY279" i="4" s="1"/>
  <c r="AY280" i="4" s="1"/>
  <c r="AY281" i="4" s="1"/>
  <c r="AY282" i="4" s="1"/>
  <c r="AY283" i="4" s="1"/>
  <c r="AY284" i="4" s="1"/>
  <c r="AY285" i="4" s="1"/>
  <c r="AY286" i="4" s="1"/>
  <c r="AY287" i="4" s="1"/>
  <c r="AY288" i="4" s="1"/>
  <c r="AY289" i="4" s="1"/>
  <c r="AY290" i="4" s="1"/>
  <c r="AY291" i="4" s="1"/>
  <c r="AY292" i="4" s="1"/>
  <c r="AY293" i="4" s="1"/>
  <c r="AY294" i="4" s="1"/>
  <c r="AY295" i="4" s="1"/>
  <c r="AY296" i="4" s="1"/>
  <c r="AY297" i="4" s="1"/>
  <c r="AY298" i="4" s="1"/>
  <c r="AY299" i="4" s="1"/>
  <c r="AY300" i="4" s="1"/>
  <c r="AY301" i="4" s="1"/>
  <c r="AY302" i="4" s="1"/>
  <c r="AY303" i="4" s="1"/>
  <c r="AY304" i="4" s="1"/>
  <c r="AY305" i="4" s="1"/>
  <c r="AY306" i="4" s="1"/>
  <c r="AY307" i="4" s="1"/>
  <c r="AY308" i="4" s="1"/>
  <c r="AY309" i="4" s="1"/>
  <c r="AY310" i="4" s="1"/>
  <c r="AY311" i="4" s="1"/>
  <c r="AY312" i="4" s="1"/>
  <c r="AY313" i="4" s="1"/>
  <c r="AY314" i="4" s="1"/>
  <c r="AY315" i="4" s="1"/>
  <c r="AY316" i="4" s="1"/>
  <c r="AY317" i="4" s="1"/>
  <c r="AY318" i="4" s="1"/>
  <c r="AY319" i="4" s="1"/>
  <c r="AY320" i="4" s="1"/>
  <c r="AY321" i="4" s="1"/>
  <c r="AY322" i="4" s="1"/>
  <c r="AY323" i="4" s="1"/>
  <c r="AY324" i="4" s="1"/>
  <c r="AY325" i="4" s="1"/>
  <c r="AY326" i="4" s="1"/>
  <c r="AY327" i="4" s="1"/>
  <c r="AY328" i="4" s="1"/>
  <c r="AY329" i="4" s="1"/>
  <c r="AY330" i="4" s="1"/>
  <c r="AY331" i="4" s="1"/>
  <c r="AY332" i="4" s="1"/>
  <c r="AY333" i="4" s="1"/>
  <c r="AY334" i="4" s="1"/>
  <c r="AY335" i="4" s="1"/>
  <c r="AY336" i="4" s="1"/>
  <c r="AY337" i="4" s="1"/>
  <c r="AY338" i="4" s="1"/>
  <c r="AY339" i="4" s="1"/>
  <c r="AY340" i="4" s="1"/>
  <c r="AY341" i="4" s="1"/>
  <c r="AY342" i="4" s="1"/>
  <c r="AY343" i="4" s="1"/>
  <c r="AY344" i="4" s="1"/>
  <c r="AY345" i="4" s="1"/>
  <c r="AY346" i="4" s="1"/>
  <c r="AY347" i="4" s="1"/>
  <c r="AY348" i="4" s="1"/>
  <c r="AY349" i="4" s="1"/>
  <c r="AY350" i="4" s="1"/>
  <c r="AY351" i="4" s="1"/>
  <c r="AY352" i="4" s="1"/>
  <c r="AY353" i="4" s="1"/>
  <c r="AY354" i="4" s="1"/>
  <c r="AY355" i="4" s="1"/>
  <c r="AY356" i="4" s="1"/>
  <c r="AY357" i="4" s="1"/>
  <c r="AY358" i="4" s="1"/>
  <c r="AY359" i="4" s="1"/>
  <c r="AY360" i="4" s="1"/>
  <c r="AY361" i="4" s="1"/>
  <c r="AY362" i="4" s="1"/>
  <c r="AY363" i="4" s="1"/>
  <c r="AY364" i="4" s="1"/>
  <c r="AY365" i="4" s="1"/>
  <c r="AY366" i="4" s="1"/>
  <c r="AY367" i="4" s="1"/>
  <c r="AY368" i="4" s="1"/>
  <c r="AY369" i="4" s="1"/>
  <c r="AY370" i="4" s="1"/>
  <c r="AY371" i="4" s="1"/>
  <c r="AY372" i="4" s="1"/>
  <c r="AY373" i="4" s="1"/>
  <c r="AY374" i="4" s="1"/>
  <c r="AY375" i="4" s="1"/>
  <c r="AY376" i="4" s="1"/>
  <c r="AY377" i="4" s="1"/>
  <c r="AY378" i="4" s="1"/>
  <c r="AY379" i="4" s="1"/>
  <c r="AY380" i="4" s="1"/>
  <c r="AY381" i="4" s="1"/>
  <c r="AY382" i="4" s="1"/>
  <c r="AY383" i="4" s="1"/>
  <c r="AY384" i="4" s="1"/>
  <c r="AY385" i="4" s="1"/>
  <c r="AY386" i="4" s="1"/>
  <c r="AY387" i="4" s="1"/>
  <c r="AY388" i="4" s="1"/>
  <c r="AY389" i="4" s="1"/>
  <c r="AY390" i="4" s="1"/>
  <c r="AY391" i="4" s="1"/>
  <c r="AY392" i="4" s="1"/>
  <c r="AY393" i="4" s="1"/>
  <c r="AY394" i="4" s="1"/>
  <c r="AY395" i="4" s="1"/>
  <c r="AY396" i="4" s="1"/>
  <c r="AY397" i="4" s="1"/>
  <c r="AY398" i="4" s="1"/>
  <c r="AY399" i="4" s="1"/>
  <c r="AY400" i="4" s="1"/>
  <c r="AY401" i="4" s="1"/>
  <c r="AY402" i="4" s="1"/>
  <c r="AY403" i="4" s="1"/>
  <c r="AY404" i="4" s="1"/>
  <c r="AY405" i="4" s="1"/>
  <c r="AY406" i="4" s="1"/>
  <c r="AY407" i="4" s="1"/>
  <c r="AY408" i="4" s="1"/>
  <c r="AY409" i="4" s="1"/>
  <c r="AY410" i="4" s="1"/>
  <c r="AY411" i="4" s="1"/>
  <c r="AY412" i="4" s="1"/>
  <c r="AY413" i="4" s="1"/>
  <c r="AY414" i="4" s="1"/>
  <c r="AY415" i="4" s="1"/>
  <c r="AY416" i="4" s="1"/>
  <c r="AY417" i="4" s="1"/>
  <c r="AY418" i="4" s="1"/>
  <c r="AY419" i="4" s="1"/>
  <c r="AY420" i="4" s="1"/>
  <c r="AY421" i="4" s="1"/>
  <c r="AY422" i="4" s="1"/>
  <c r="AY423" i="4" s="1"/>
  <c r="AY424" i="4" s="1"/>
  <c r="AY425" i="4" s="1"/>
  <c r="AY426" i="4" s="1"/>
  <c r="AY427" i="4" s="1"/>
  <c r="AY428" i="4" s="1"/>
  <c r="AY429" i="4" s="1"/>
  <c r="AY430" i="4" s="1"/>
  <c r="AY431" i="4" s="1"/>
  <c r="AY432" i="4" s="1"/>
  <c r="AY433" i="4" s="1"/>
  <c r="AY434" i="4" s="1"/>
  <c r="AY435" i="4" s="1"/>
  <c r="AY436" i="4" s="1"/>
  <c r="AY437" i="4" s="1"/>
  <c r="AY438" i="4" s="1"/>
  <c r="AY439" i="4" s="1"/>
  <c r="AY440" i="4" s="1"/>
  <c r="AY441" i="4" s="1"/>
  <c r="AY442" i="4" s="1"/>
  <c r="AY443" i="4" s="1"/>
  <c r="AY444" i="4" s="1"/>
  <c r="AY445" i="4" s="1"/>
  <c r="AY446" i="4" s="1"/>
  <c r="AY447" i="4" s="1"/>
  <c r="AY448" i="4" s="1"/>
  <c r="AY449" i="4" s="1"/>
  <c r="AY450" i="4" s="1"/>
  <c r="AY451" i="4" s="1"/>
  <c r="AY452" i="4" s="1"/>
  <c r="AY453" i="4" s="1"/>
  <c r="AY454" i="4" s="1"/>
  <c r="AY455" i="4" s="1"/>
  <c r="AY456" i="4" s="1"/>
  <c r="AY457" i="4" s="1"/>
  <c r="AY458" i="4" s="1"/>
  <c r="AY459" i="4" s="1"/>
  <c r="AY460" i="4" s="1"/>
  <c r="AY461" i="4" s="1"/>
  <c r="AY462" i="4" s="1"/>
  <c r="AY463" i="4" s="1"/>
  <c r="AY464" i="4" s="1"/>
  <c r="AY465" i="4" s="1"/>
  <c r="AY466" i="4" s="1"/>
  <c r="AY467" i="4" s="1"/>
  <c r="AY468" i="4" s="1"/>
  <c r="AY469" i="4" s="1"/>
  <c r="AY470" i="4" s="1"/>
  <c r="AY471" i="4" s="1"/>
  <c r="AY472" i="4" s="1"/>
  <c r="AY473" i="4" s="1"/>
  <c r="AY474" i="4" s="1"/>
  <c r="AY475" i="4" s="1"/>
  <c r="AY476" i="4" s="1"/>
  <c r="AY477" i="4" s="1"/>
  <c r="AY478" i="4" s="1"/>
  <c r="AY479" i="4" s="1"/>
  <c r="AY480" i="4" s="1"/>
  <c r="AY481" i="4" s="1"/>
  <c r="AY482" i="4" s="1"/>
  <c r="AY483" i="4" s="1"/>
  <c r="AY484" i="4" s="1"/>
  <c r="AY485" i="4" s="1"/>
  <c r="AY486" i="4" s="1"/>
  <c r="AY487" i="4" s="1"/>
  <c r="AY488" i="4" s="1"/>
  <c r="AY489" i="4" s="1"/>
  <c r="AY490" i="4" s="1"/>
  <c r="AY491" i="4" s="1"/>
  <c r="AY492" i="4" s="1"/>
  <c r="AY493" i="4" s="1"/>
  <c r="AY494" i="4" s="1"/>
  <c r="AY495" i="4" s="1"/>
  <c r="AY496" i="4" s="1"/>
  <c r="AY497" i="4" s="1"/>
  <c r="AY498" i="4" s="1"/>
  <c r="AY499" i="4" s="1"/>
  <c r="AY500" i="4" s="1"/>
  <c r="AY501" i="4" s="1"/>
  <c r="AY502" i="4" s="1"/>
  <c r="AY503" i="4" s="1"/>
  <c r="AY504" i="4" s="1"/>
  <c r="AY505" i="4" s="1"/>
  <c r="AY506" i="4" s="1"/>
  <c r="AY507" i="4" s="1"/>
  <c r="AY508" i="4" s="1"/>
  <c r="AY509" i="4" s="1"/>
  <c r="AY510" i="4" s="1"/>
  <c r="AY511" i="4" s="1"/>
  <c r="AY512" i="4" s="1"/>
  <c r="AY513" i="4" s="1"/>
  <c r="AY514" i="4" s="1"/>
  <c r="AY515" i="4" s="1"/>
  <c r="AY516" i="4" s="1"/>
  <c r="AY517" i="4" s="1"/>
  <c r="AY518" i="4" s="1"/>
  <c r="AY519" i="4" s="1"/>
  <c r="AY520" i="4" s="1"/>
  <c r="AY521" i="4" s="1"/>
  <c r="AY522" i="4" s="1"/>
  <c r="AY523" i="4" s="1"/>
  <c r="AY524" i="4" s="1"/>
  <c r="AY525" i="4" s="1"/>
  <c r="AY526" i="4" s="1"/>
  <c r="AY527" i="4" s="1"/>
  <c r="AY528" i="4" s="1"/>
  <c r="AY529" i="4" s="1"/>
  <c r="AY530" i="4" s="1"/>
  <c r="AY531" i="4" s="1"/>
  <c r="AY532" i="4" s="1"/>
  <c r="AY533" i="4" s="1"/>
  <c r="AY534" i="4" s="1"/>
  <c r="AY535" i="4" s="1"/>
  <c r="AY536" i="4" s="1"/>
  <c r="AY537" i="4" s="1"/>
  <c r="AY538" i="4" s="1"/>
  <c r="AY539" i="4" s="1"/>
  <c r="AY540" i="4" s="1"/>
  <c r="AY541" i="4" s="1"/>
  <c r="AY542" i="4" s="1"/>
  <c r="AY543" i="4" s="1"/>
  <c r="AY544" i="4" s="1"/>
  <c r="AY545" i="4" s="1"/>
  <c r="AY546" i="4" s="1"/>
  <c r="AY547" i="4" s="1"/>
  <c r="AY548" i="4" s="1"/>
  <c r="AY549" i="4" s="1"/>
  <c r="AY550" i="4" s="1"/>
  <c r="AY551" i="4" s="1"/>
  <c r="AY552" i="4" s="1"/>
  <c r="AY553" i="4" s="1"/>
  <c r="AY554" i="4" s="1"/>
  <c r="AY555" i="4" s="1"/>
  <c r="AY556" i="4" s="1"/>
  <c r="AY557" i="4" s="1"/>
  <c r="AY558" i="4" s="1"/>
  <c r="AY559" i="4" s="1"/>
  <c r="AY560" i="4" s="1"/>
  <c r="AY561" i="4" s="1"/>
  <c r="AY562" i="4" s="1"/>
  <c r="AY563" i="4" s="1"/>
  <c r="AY564" i="4" s="1"/>
  <c r="AY565" i="4" s="1"/>
  <c r="AY566" i="4" s="1"/>
  <c r="AY567" i="4" s="1"/>
  <c r="AY568" i="4" s="1"/>
  <c r="AY569" i="4" s="1"/>
  <c r="AY570" i="4" s="1"/>
  <c r="AY571" i="4" s="1"/>
  <c r="AY572" i="4" s="1"/>
  <c r="AY573" i="4" s="1"/>
  <c r="AY574" i="4" s="1"/>
  <c r="AY575" i="4" s="1"/>
  <c r="AY576" i="4" s="1"/>
  <c r="AY577" i="4" s="1"/>
  <c r="AY578" i="4" s="1"/>
  <c r="AY579" i="4" s="1"/>
  <c r="AY580" i="4" s="1"/>
  <c r="AY581" i="4" s="1"/>
  <c r="AY582" i="4" s="1"/>
  <c r="AY583" i="4" s="1"/>
  <c r="AY584" i="4" s="1"/>
  <c r="AY585" i="4" s="1"/>
  <c r="AY586" i="4" s="1"/>
  <c r="AY587" i="4" s="1"/>
  <c r="AY588" i="4" s="1"/>
  <c r="AY589" i="4" s="1"/>
  <c r="AY590" i="4" s="1"/>
  <c r="AY591" i="4" s="1"/>
  <c r="AY592" i="4" s="1"/>
  <c r="AY593" i="4" s="1"/>
  <c r="AY594" i="4" s="1"/>
  <c r="AY595" i="4" s="1"/>
  <c r="AY596" i="4" s="1"/>
  <c r="AY597" i="4" s="1"/>
  <c r="AY598" i="4" s="1"/>
  <c r="AY599" i="4" s="1"/>
  <c r="AY600" i="4" s="1"/>
  <c r="AY601" i="4" s="1"/>
  <c r="AY602" i="4" s="1"/>
  <c r="AY603" i="4" s="1"/>
  <c r="AY604" i="4" s="1"/>
  <c r="AY605" i="4" s="1"/>
  <c r="AY606" i="4" s="1"/>
  <c r="AY607" i="4" s="1"/>
  <c r="AY608" i="4" s="1"/>
  <c r="AY609" i="4" s="1"/>
  <c r="AY610" i="4" s="1"/>
  <c r="AY611" i="4" s="1"/>
  <c r="AY612" i="4" s="1"/>
  <c r="AY613" i="4" s="1"/>
  <c r="AY614" i="4" s="1"/>
  <c r="AY615" i="4" s="1"/>
  <c r="AY616" i="4" s="1"/>
  <c r="AY617" i="4" s="1"/>
  <c r="AY618" i="4" s="1"/>
  <c r="AY619" i="4" s="1"/>
  <c r="AY620" i="4" s="1"/>
  <c r="AY621" i="4" s="1"/>
  <c r="AY622" i="4" s="1"/>
  <c r="AY623" i="4" s="1"/>
  <c r="AY624" i="4" s="1"/>
  <c r="AY625" i="4" s="1"/>
  <c r="AY626" i="4" s="1"/>
  <c r="AY627" i="4" s="1"/>
  <c r="AY628" i="4" s="1"/>
  <c r="AY629" i="4" s="1"/>
  <c r="AY630" i="4" s="1"/>
  <c r="AY631" i="4" s="1"/>
  <c r="AY632" i="4" s="1"/>
  <c r="AY633" i="4" s="1"/>
  <c r="AY634" i="4" s="1"/>
  <c r="AY635" i="4" s="1"/>
  <c r="AY636" i="4" s="1"/>
  <c r="AY637" i="4" s="1"/>
  <c r="AY638" i="4" s="1"/>
  <c r="AY639" i="4" s="1"/>
  <c r="AY640" i="4" s="1"/>
  <c r="AY641" i="4" s="1"/>
  <c r="AY642" i="4" s="1"/>
  <c r="AY643" i="4" s="1"/>
  <c r="AY644" i="4" s="1"/>
  <c r="AY645" i="4" s="1"/>
  <c r="AY646" i="4" s="1"/>
  <c r="AY647" i="4" s="1"/>
  <c r="AY648" i="4" s="1"/>
  <c r="AY649" i="4" s="1"/>
  <c r="AY650" i="4" s="1"/>
  <c r="AY651" i="4" s="1"/>
  <c r="AY652" i="4" s="1"/>
  <c r="AY653" i="4" s="1"/>
  <c r="AY654" i="4" s="1"/>
  <c r="AY655" i="4" s="1"/>
  <c r="AY656" i="4" s="1"/>
  <c r="AY657" i="4" s="1"/>
  <c r="AY658" i="4" s="1"/>
  <c r="AY659" i="4" s="1"/>
  <c r="AY660" i="4" s="1"/>
  <c r="AY661" i="4" s="1"/>
  <c r="AY662" i="4" s="1"/>
  <c r="AY663" i="4" s="1"/>
  <c r="AY664" i="4" s="1"/>
  <c r="AY665" i="4" s="1"/>
  <c r="AY666" i="4" s="1"/>
  <c r="AY667" i="4" s="1"/>
  <c r="AY668" i="4" s="1"/>
  <c r="AY669" i="4" s="1"/>
  <c r="AY670" i="4" s="1"/>
  <c r="AY671" i="4" s="1"/>
  <c r="AY672" i="4" s="1"/>
  <c r="AY673" i="4" s="1"/>
  <c r="AY674" i="4" s="1"/>
  <c r="AY675" i="4" s="1"/>
  <c r="AY676" i="4" s="1"/>
  <c r="AY677" i="4" s="1"/>
  <c r="AY678" i="4" s="1"/>
  <c r="AY679" i="4" s="1"/>
  <c r="AY680" i="4" s="1"/>
  <c r="AY681" i="4" s="1"/>
  <c r="AY682" i="4" s="1"/>
  <c r="AY683" i="4" s="1"/>
  <c r="AY684" i="4" s="1"/>
  <c r="AY685" i="4" s="1"/>
  <c r="AY686" i="4" s="1"/>
  <c r="AY687" i="4" s="1"/>
  <c r="AY688" i="4" s="1"/>
  <c r="AY689" i="4" s="1"/>
  <c r="AY690" i="4" s="1"/>
  <c r="AY691" i="4" s="1"/>
  <c r="AY692" i="4" s="1"/>
  <c r="AY693" i="4" s="1"/>
  <c r="AY694" i="4" s="1"/>
  <c r="AY695" i="4" s="1"/>
  <c r="AY696" i="4" s="1"/>
  <c r="AY697" i="4" s="1"/>
  <c r="AY698" i="4" s="1"/>
  <c r="AY699" i="4" s="1"/>
  <c r="AY700" i="4" s="1"/>
  <c r="AY701" i="4" s="1"/>
  <c r="AY702" i="4" s="1"/>
  <c r="AY703" i="4" s="1"/>
  <c r="AY704" i="4" s="1"/>
  <c r="AY705" i="4" s="1"/>
  <c r="AY706" i="4" s="1"/>
  <c r="AY707" i="4" s="1"/>
  <c r="AY708" i="4" s="1"/>
  <c r="AY709" i="4" s="1"/>
  <c r="AY710" i="4" s="1"/>
  <c r="AY711" i="4" s="1"/>
  <c r="AY712" i="4" s="1"/>
  <c r="AY713" i="4" s="1"/>
  <c r="AY714" i="4" s="1"/>
  <c r="AY715" i="4" s="1"/>
  <c r="AY716" i="4" s="1"/>
  <c r="AY717" i="4" s="1"/>
  <c r="AY718" i="4" s="1"/>
  <c r="AY719" i="4" s="1"/>
  <c r="AY720" i="4" s="1"/>
  <c r="AY721" i="4" s="1"/>
  <c r="AY722" i="4" s="1"/>
  <c r="AY723" i="4" s="1"/>
  <c r="AY724" i="4" s="1"/>
  <c r="AY725" i="4" s="1"/>
  <c r="AY726" i="4" s="1"/>
  <c r="AY727" i="4" s="1"/>
  <c r="AY728" i="4" s="1"/>
  <c r="AY729" i="4" s="1"/>
  <c r="AY730" i="4" s="1"/>
  <c r="AY731" i="4" s="1"/>
  <c r="AY732" i="4" s="1"/>
  <c r="AY733" i="4" s="1"/>
  <c r="AY734" i="4" s="1"/>
  <c r="AY735" i="4" s="1"/>
  <c r="AY736" i="4" s="1"/>
  <c r="AY737" i="4" s="1"/>
  <c r="AY738" i="4" s="1"/>
  <c r="AY739" i="4" s="1"/>
  <c r="AY740" i="4" s="1"/>
  <c r="I23" i="6" l="1"/>
  <c r="I50" i="6"/>
  <c r="C6" i="3"/>
  <c r="C31" i="3"/>
  <c r="C29" i="3"/>
  <c r="C26" i="3"/>
  <c r="C32" i="2"/>
  <c r="C38" i="2"/>
  <c r="C30" i="2"/>
  <c r="C18" i="2"/>
  <c r="C15" i="2"/>
  <c r="C31" i="2"/>
  <c r="C32" i="3"/>
  <c r="C22" i="2"/>
  <c r="C12" i="2"/>
  <c r="C40" i="3"/>
  <c r="C38" i="3"/>
  <c r="C11" i="3"/>
  <c r="C16" i="3"/>
  <c r="C23" i="2"/>
  <c r="C11" i="2"/>
  <c r="C21" i="2"/>
  <c r="C9" i="2"/>
  <c r="C7" i="2"/>
  <c r="C41" i="3"/>
  <c r="C27" i="3"/>
  <c r="C36" i="2"/>
  <c r="C30" i="3"/>
  <c r="C15" i="3"/>
  <c r="C8" i="2"/>
  <c r="C22" i="3"/>
  <c r="C36" i="3"/>
  <c r="C19" i="3"/>
  <c r="C8" i="3"/>
  <c r="C14" i="2"/>
  <c r="C19" i="2"/>
  <c r="C3" i="2"/>
  <c r="C34" i="2"/>
  <c r="C20" i="2"/>
  <c r="C5" i="3"/>
  <c r="C25" i="3"/>
  <c r="C16" i="2"/>
  <c r="C3" i="3"/>
  <c r="C29" i="2"/>
  <c r="C39" i="2"/>
  <c r="C13" i="3"/>
  <c r="C10" i="3"/>
  <c r="C35" i="3"/>
  <c r="C33" i="3"/>
  <c r="C6" i="2"/>
  <c r="C40" i="2"/>
  <c r="C26" i="2"/>
  <c r="C39" i="3"/>
  <c r="C5" i="2"/>
  <c r="C18" i="3"/>
  <c r="C10" i="2"/>
  <c r="C27" i="2"/>
  <c r="C23" i="3"/>
  <c r="C20" i="3"/>
  <c r="C21" i="3"/>
  <c r="C9" i="3"/>
  <c r="C7" i="3"/>
  <c r="C13" i="2"/>
  <c r="C28" i="2"/>
  <c r="C35" i="2"/>
  <c r="C33" i="2"/>
  <c r="C14" i="3"/>
  <c r="C28" i="3"/>
  <c r="C12" i="3"/>
  <c r="C34" i="3"/>
  <c r="C41" i="2"/>
  <c r="C25" i="2"/>
  <c r="C19" i="1"/>
  <c r="C36" i="1"/>
  <c r="C18" i="1"/>
  <c r="C17" i="1"/>
  <c r="C38" i="1"/>
  <c r="C42" i="1"/>
  <c r="C31" i="1"/>
  <c r="C28" i="1"/>
  <c r="C49" i="1"/>
  <c r="C32" i="1"/>
  <c r="C45" i="1"/>
  <c r="C47" i="1"/>
  <c r="C14" i="1"/>
  <c r="C34" i="1"/>
  <c r="C22" i="1"/>
  <c r="C50" i="1"/>
  <c r="C23" i="1"/>
  <c r="C24" i="1"/>
  <c r="C29" i="1"/>
  <c r="C16" i="1"/>
  <c r="C37" i="1"/>
  <c r="C25" i="1"/>
  <c r="C30" i="1"/>
  <c r="C43" i="1"/>
  <c r="C41" i="1"/>
  <c r="C15" i="1"/>
  <c r="C20" i="1"/>
  <c r="C48" i="1"/>
  <c r="C21" i="1"/>
  <c r="C27" i="1"/>
  <c r="C44" i="1"/>
  <c r="C39" i="1"/>
  <c r="C40" i="1"/>
  <c r="C35" i="1"/>
  <c r="C12" i="1"/>
  <c r="I24" i="6" l="1"/>
  <c r="I51" i="6"/>
  <c r="I52" i="6" l="1"/>
  <c r="I25" i="6"/>
  <c r="I53" i="6" l="1"/>
  <c r="I26" i="6"/>
  <c r="I27" i="6" l="1"/>
  <c r="I54" i="6"/>
  <c r="I28" i="6" l="1"/>
  <c r="I55" i="6"/>
  <c r="I56" i="6" l="1"/>
  <c r="I29" i="6"/>
  <c r="I57" i="6" l="1"/>
  <c r="I30" i="6"/>
  <c r="I31" i="6" l="1"/>
  <c r="I58" i="6"/>
  <c r="I32" i="6" l="1"/>
  <c r="I59" i="6"/>
  <c r="I60" i="6" l="1"/>
  <c r="I33" i="6"/>
  <c r="I61" i="6" l="1"/>
  <c r="I34" i="6"/>
  <c r="I35" i="6" l="1"/>
  <c r="I62" i="6"/>
  <c r="I36" i="6" l="1"/>
  <c r="I63" i="6"/>
  <c r="I64" i="6" l="1"/>
  <c r="I37" i="6"/>
  <c r="I65" i="6" l="1"/>
  <c r="I38" i="6"/>
  <c r="I39" i="6" l="1"/>
  <c r="I66" i="6"/>
  <c r="I40" i="6" l="1"/>
  <c r="I67" i="6"/>
  <c r="I68" i="6" l="1"/>
  <c r="I41" i="6"/>
  <c r="I69" i="6" l="1"/>
  <c r="I42" i="6"/>
  <c r="I43" i="6" l="1"/>
  <c r="I70" i="6"/>
  <c r="I44" i="6" l="1"/>
  <c r="I71" i="6"/>
  <c r="I72" i="6" l="1"/>
  <c r="I45" i="6"/>
  <c r="I73" i="6" l="1"/>
  <c r="I46" i="6"/>
  <c r="I47" i="6" l="1"/>
  <c r="I74" i="6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</calcChain>
</file>

<file path=xl/sharedStrings.xml><?xml version="1.0" encoding="utf-8"?>
<sst xmlns="http://schemas.openxmlformats.org/spreadsheetml/2006/main" count="506" uniqueCount="114">
  <si>
    <t>Labor Market Slack</t>
  </si>
  <si>
    <t>Unemployment Rate (U-3)</t>
  </si>
  <si>
    <t>USURTOT Index</t>
  </si>
  <si>
    <t>Long-term Unemployment as % of Total</t>
  </si>
  <si>
    <t>USDUTWSP Index</t>
  </si>
  <si>
    <t>Involuntary Part-time Workers</t>
  </si>
  <si>
    <t>USEMPTER Index</t>
  </si>
  <si>
    <t>Underemployment Rate (U-6)</t>
  </si>
  <si>
    <t>USUDMAER Index</t>
  </si>
  <si>
    <t>Labor Force Participation Rate</t>
  </si>
  <si>
    <t>PRUSTOT Index</t>
  </si>
  <si>
    <t>Job Opening Rate</t>
  </si>
  <si>
    <t>JOLTOPEN Index</t>
  </si>
  <si>
    <t>Job Hire Rate</t>
  </si>
  <si>
    <t>JOLTHIRS Index</t>
  </si>
  <si>
    <t>Job Quit Rate</t>
  </si>
  <si>
    <t>JOLTQUIS Index</t>
  </si>
  <si>
    <t>Initial Jobless Claims 4-Week Average</t>
  </si>
  <si>
    <t>INJCJC4 Index</t>
  </si>
  <si>
    <t>Continuing Jobless Claims</t>
  </si>
  <si>
    <t>INJCSP Index</t>
  </si>
  <si>
    <t>Fed Board Labor Market Conditions Index</t>
  </si>
  <si>
    <t>LMCILMCC Index</t>
  </si>
  <si>
    <t>Kansas City Fed Labor Market Conditions Index NSA</t>
  </si>
  <si>
    <t>KCMTLMCI Index</t>
  </si>
  <si>
    <t>Kansas City Fed Labor Market Momentum Index NSA</t>
  </si>
  <si>
    <t>KCMTLMMO Index</t>
  </si>
  <si>
    <t>Wages</t>
  </si>
  <si>
    <t>Average Hourly Earnings YoY%</t>
  </si>
  <si>
    <t>AHE YOY% Index</t>
  </si>
  <si>
    <t>Average Hourly Earnings MoM%</t>
  </si>
  <si>
    <t>AHE MOM% Index</t>
  </si>
  <si>
    <t>Employment Cost Index YoY% NSA</t>
  </si>
  <si>
    <t>ECI YOY Index</t>
  </si>
  <si>
    <t>Employment Cost Index QoQ% NSA</t>
  </si>
  <si>
    <t>ECI CHNG Index</t>
  </si>
  <si>
    <t>Unit Labor Costs Nonfarm Business Sector YoY%</t>
  </si>
  <si>
    <t>COSYNFRM Index</t>
  </si>
  <si>
    <t>Unit Labor Costs Nonfarm Business Sector QoQ% SAAR</t>
  </si>
  <si>
    <t>COSTNFR% Index</t>
  </si>
  <si>
    <t>Inflation</t>
  </si>
  <si>
    <t>PCE YoY%</t>
  </si>
  <si>
    <t>PCE DEFY Index</t>
  </si>
  <si>
    <t>Core PCE YoY%</t>
  </si>
  <si>
    <t>PCE CYOY Index</t>
  </si>
  <si>
    <t>CPI YoY% NSA</t>
  </si>
  <si>
    <t>CPI YOY Index</t>
  </si>
  <si>
    <t>Core CPI YoY% NSA</t>
  </si>
  <si>
    <t>CPI XYOY Index</t>
  </si>
  <si>
    <t>PPI YoY% NSA</t>
  </si>
  <si>
    <t>FDIUFDYO Index</t>
  </si>
  <si>
    <t>Core PPI YoY% NSA</t>
  </si>
  <si>
    <t>FDIUSGYO Index</t>
  </si>
  <si>
    <t>Import Prices YoY% NSA</t>
  </si>
  <si>
    <t>IMP1YOY% Index</t>
  </si>
  <si>
    <t>FHFA House Price Index (Purchase Only) YoY%</t>
  </si>
  <si>
    <t>HPIMYOY% Index</t>
  </si>
  <si>
    <t>S&amp;P/Case-Shiller Composite Home Prices YoY% NSA</t>
  </si>
  <si>
    <t>SPCS20Y% Index</t>
  </si>
  <si>
    <t>ISM Survey Business Prices Paid NSA</t>
  </si>
  <si>
    <t>NAPMPRIC Index</t>
  </si>
  <si>
    <t>Philly Fed Survey Prices Paid NSA</t>
  </si>
  <si>
    <t>OUTFPPF Index</t>
  </si>
  <si>
    <t>Philly Fed Survey Prices Received NSA</t>
  </si>
  <si>
    <t>OUTFPRF Index</t>
  </si>
  <si>
    <t>Market-Derived Inflation Expectations</t>
  </si>
  <si>
    <t>2-Year Break-even Rate</t>
  </si>
  <si>
    <t>USGGBE02 Index</t>
  </si>
  <si>
    <t>5-Year Break-even Rate</t>
  </si>
  <si>
    <t>USGGBE05 Index</t>
  </si>
  <si>
    <t>10-Year Break-even Rate</t>
  </si>
  <si>
    <t>USGGBE10 Index</t>
  </si>
  <si>
    <t>5-Year/5-Year Forward Break-even Rate</t>
  </si>
  <si>
    <t>FED5YEAR Index</t>
  </si>
  <si>
    <t>Date</t>
  </si>
  <si>
    <t>PX_LAST</t>
  </si>
  <si>
    <t xml:space="preserve">Tasa de Desempleo </t>
  </si>
  <si>
    <t>Desempleo de Largo plazo % del desempleo total, eje der.</t>
  </si>
  <si>
    <t>Trabajadores de tiempo parcial involuntarios</t>
  </si>
  <si>
    <t>abandono del trabajo voluntaria</t>
  </si>
  <si>
    <t>Salida Voluntaria</t>
  </si>
  <si>
    <t>Quits</t>
  </si>
  <si>
    <t>Hires/ Offers</t>
  </si>
  <si>
    <t>Hires</t>
  </si>
  <si>
    <t>Contrataciones</t>
  </si>
  <si>
    <t>Openings</t>
  </si>
  <si>
    <t>Aperturas</t>
  </si>
  <si>
    <t>US Quits Rate SA</t>
  </si>
  <si>
    <t>US Hires Rate SA</t>
  </si>
  <si>
    <t>US Job Openings Rate SA</t>
  </si>
  <si>
    <t>Promedio histórico</t>
  </si>
  <si>
    <t>Peticiones por desempleo (prom 4 semanas)</t>
  </si>
  <si>
    <t>promedio</t>
  </si>
  <si>
    <t>US Unemployment Duration 27 Weeks and Over % of Total SA</t>
  </si>
  <si>
    <t>US Employment Part Time for Economic Reasons SA</t>
  </si>
  <si>
    <t>Desempleo de largo plazo</t>
  </si>
  <si>
    <t>Empleados de tiempo parcial involuntario. Eje der.</t>
  </si>
  <si>
    <t>positivo significa que las condidiones están superan su nivel de largo plazo</t>
  </si>
  <si>
    <t>Replicar</t>
  </si>
  <si>
    <t>Salarios Pagados Fed Richmond</t>
  </si>
  <si>
    <t>Salarios Pagados Fed Dallas</t>
  </si>
  <si>
    <t>Promedio Salario Pagado por Hora, eje der.</t>
  </si>
  <si>
    <t>Promedio Salario pagado</t>
  </si>
  <si>
    <t xml:space="preserve">Salario por hora. Privado no agrícola  (eje der) </t>
  </si>
  <si>
    <t>Promedio salario por hora</t>
  </si>
  <si>
    <t>Richmond Fed</t>
  </si>
  <si>
    <t>Federal Reserve Bank of Dallas</t>
  </si>
  <si>
    <t>US Average Hourly Earnings All Employees Total Private Monthly Percentage Change</t>
  </si>
  <si>
    <t>US Avg Hourly Earnings Private Nonfarm Payrolls In Nominal Dollars YoY SA</t>
  </si>
  <si>
    <t>RCHSBAWG Index</t>
  </si>
  <si>
    <t>DFEDWAGE Index</t>
  </si>
  <si>
    <t>USHEYOY Index</t>
  </si>
  <si>
    <t>#N/A N/A</t>
  </si>
  <si>
    <t>Promedio historico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</si>
</sst>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3" fillId="0" borderId="0" xfId="0" applyFont="1"/>
    <xf numFmtId="0" fontId="3" fillId="0" borderId="0" xfId="1"/>
    <xf numFmtId="0" fontId="3" fillId="0" borderId="0" xfId="1" applyFont="1"/>
    <xf numFmtId="14" fontId="3" fillId="0" borderId="0" xfId="1" applyNumberFormat="1"/>
    <xf numFmtId="164" fontId="3" fillId="0" borderId="0" xfId="1" applyNumberFormat="1"/>
    <xf numFmtId="1" fontId="3" fillId="0" borderId="0" xfId="1" applyNumberForma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wrapText="1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36556</v>
        <stp/>
        <stp>##V3_BDHV12</stp>
        <stp>RCHSBAWG Index</stp>
        <stp>PX_LAST</stp>
        <stp>01/01/2000</stp>
        <stp/>
        <stp>[Datos importantes Fed.xlsx]Wages Fed!R22C1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cols=2;rows=210</stp>
        <tr r="A22" s="6"/>
      </tp>
      <tp>
        <v>36556</v>
        <stp/>
        <stp>##V3_BDHV12</stp>
        <stp>DFEDWAGE Index</stp>
        <stp>PX_LAST</stp>
        <stp>01/01/2000</stp>
        <stp/>
        <stp>[Datos importantes Fed.xlsx]Wages Fed!R22C4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cols=2;rows=210</stp>
        <tr r="D22" s="6"/>
      </tp>
      <tp>
        <v>36556</v>
        <stp/>
        <stp>##V3_BDHV12</stp>
        <stp>AHE YOY% Index</stp>
        <stp>PX_LAST</stp>
        <stp>01/01/2000</stp>
        <stp/>
        <stp>[Datos importantes Fed.xlsx]Wages Fed!R22C7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cols=2;rows=210</stp>
        <tr r="G22" s="6"/>
      </tp>
      <tp t="e">
        <v>#N/A</v>
        <stp/>
        <stp>##V3_BDHV12</stp>
        <stp>USUDMAER Index</stp>
        <stp>PX_LAST</stp>
        <stp>1/1/2005</stp>
        <stp/>
        <stp>[Datos importantes Fed.xlsx]Hoja3!R7C3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7" s="3"/>
      </tp>
      <tp t="e">
        <v>#N/A</v>
        <stp/>
        <stp>##V3_BDHV12</stp>
        <stp>USUDMAER Index</stp>
        <stp>PX_LAST</stp>
        <stp>1/1/2005</stp>
        <stp/>
        <stp>[Datos importantes Fed.xlsx]Hoja2!R7C3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7" s="2"/>
      </tp>
      <tp t="e">
        <v>#N/A</v>
        <stp/>
        <stp>##V3_BDHV12</stp>
        <stp>JOLTOPEN Index</stp>
        <stp>PX_LAST</stp>
        <stp>1/1/2005</stp>
        <stp/>
        <stp>[Datos importantes Fed.xlsx]Hoja2!R9C3</stp>
        <stp>Dir=H</stp>
        <stp>Dts=H</stp>
        <stp>Sort=A</stp>
        <stp>Quote=C</stp>
        <stp>QtTyp=Y</stp>
        <stp>Days=T</stp>
        <stp>Per=cm</stp>
        <stp>DtFmt=D</stp>
        <stp>UseDPDF=Y</stp>
        <stp>cols=122;rows=1</stp>
        <tr r="C9" s="2"/>
      </tp>
      <tp t="e">
        <v>#N/A</v>
        <stp/>
        <stp>##V3_BDHV12</stp>
        <stp>JOLTOPEN Index</stp>
        <stp>PX_LAST</stp>
        <stp>1/1/2005</stp>
        <stp/>
        <stp>[Datos importantes Fed.xlsx]Hoja3!R9C3</stp>
        <stp>Dir=H</stp>
        <stp>Dts=H</stp>
        <stp>Sort=A</stp>
        <stp>Quote=C</stp>
        <stp>QtTyp=Y</stp>
        <stp>Days=T</stp>
        <stp>Per=cm</stp>
        <stp>DtFmt=D</stp>
        <stp>UseDPDF=Y</stp>
        <stp>cols=122;rows=1</stp>
        <tr r="C9" s="3"/>
      </tp>
      <tp>
        <v>36891</v>
        <stp/>
        <stp>##V3_BDHV12</stp>
        <stp>JOLTOPEN Index</stp>
        <stp>PX_LAST</stp>
        <stp>01/01/1900</stp>
        <stp/>
        <stp>[Datos importantes Fed.xlsx]Labor slack!R21C25</stp>
        <stp>Dir=V</stp>
        <stp>Dts=S</stp>
        <stp>Sort=A</stp>
        <stp>Quote=C</stp>
        <stp>QtTyp=Y</stp>
        <stp>Days=T</stp>
        <stp>Per=cm</stp>
        <stp>DtFmt=D</stp>
        <stp>cols=2;rows=197</stp>
        <tr r="Y21" s="4"/>
      </tp>
      <tp t="e">
        <v>#N/A</v>
        <stp/>
        <stp>##V3_BDHV12</stp>
        <stp>USEMPTER Index</stp>
        <stp>PX_LAST</stp>
        <stp>1/1/2005</stp>
        <stp/>
        <stp>[Datos importantes Fed.xlsx]Hoja2!R6C3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6" s="2"/>
      </tp>
      <tp t="e">
        <v>#N/A</v>
        <stp/>
        <stp>##V3_BDHV12</stp>
        <stp>USEMPTER Index</stp>
        <stp>PX_LAST</stp>
        <stp>1/1/2005</stp>
        <stp/>
        <stp>[Datos importantes Fed.xlsx]Hoja3!R6C3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6" s="3"/>
      </tp>
      <tp>
        <v>20240</v>
        <stp/>
        <stp>##V3_BDHV12</stp>
        <stp>USEMPTER Index</stp>
        <stp>PX_LAST</stp>
        <stp>01/01/1900</stp>
        <stp/>
        <stp>[Datos importantes Fed.xlsx]Labor slack!R21C46</stp>
        <stp>Dir=V</stp>
        <stp>Dts=S</stp>
        <stp>Sort=A</stp>
        <stp>Quote=C</stp>
        <stp>QtTyp=Y</stp>
        <stp>Days=T</stp>
        <stp>Per=cm</stp>
        <stp>DtFmt=D</stp>
        <stp>cols=2;rows=745</stp>
        <tr r="AT21" s="4"/>
      </tp>
      <tp>
        <v>17623</v>
        <stp/>
        <stp>##V3_BDHV12</stp>
        <stp>COSYNFRM Index</stp>
        <stp>PX_LAST</stp>
        <stp>1/1/1900</stp>
        <stp/>
        <stp>[Datos importantes Fed.xlsx]Hoja5!R18C13</stp>
        <stp>Dir=V</stp>
        <stp>Dts=S</stp>
        <stp>Sort=A</stp>
        <stp>Quote=C</stp>
        <stp>QtTyp=Y</stp>
        <stp>Days=T</stp>
        <stp>Per=cm</stp>
        <stp>DtFmt=D</stp>
        <stp>UseDPDF=Y</stp>
        <stp>cols=2;rows=277</stp>
        <tr r="M18" s="5"/>
      </tp>
      <tp>
        <v>17348</v>
        <stp/>
        <stp>##V3_BDHV12</stp>
        <stp>COSTNFR% Index</stp>
        <stp>PX_LAST</stp>
        <stp>1/1/1900</stp>
        <stp/>
        <stp>[Datos importantes Fed.xlsx]Hoja5!R18C16</stp>
        <stp>Dir=V</stp>
        <stp>Dts=S</stp>
        <stp>Sort=A</stp>
        <stp>Quote=C</stp>
        <stp>QtTyp=Y</stp>
        <stp>Days=T</stp>
        <stp>Per=cm</stp>
        <stp>DtFmt=D</stp>
        <stp>UseDPDF=Y</stp>
        <stp>cols=2;rows=280</stp>
        <tr r="P18" s="5"/>
      </tp>
    </main>
    <main first="bloomberg.rtd">
      <tp t="e">
        <v>#N/A</v>
        <stp/>
        <stp>##V3_BDHV12</stp>
        <stp>CPI YOY Index</stp>
        <stp>PX_LAST</stp>
        <stp>1/1/2005</stp>
        <stp/>
        <stp>[Datos importantes Fed.xlsx]Hoja1!R36C3</stp>
        <stp>Dir=H</stp>
        <stp>Dts=H</stp>
        <stp>Sort=A</stp>
        <stp>Quote=C</stp>
        <stp>QtTyp=Y</stp>
        <stp>Days=T</stp>
        <stp>Per=cm</stp>
        <stp>DtFmt=D</stp>
        <stp>UseDPDF=Y</stp>
        <stp>cols=122;rows=1</stp>
        <tr r="C36" s="1"/>
      </tp>
      <tp t="e">
        <v>#N/A</v>
        <stp/>
        <stp>##V3_BDHV12</stp>
        <stp>USURTOT Index</stp>
        <stp>PX_LAST</stp>
        <stp>1/1/2005</stp>
        <stp/>
        <stp>[Datos importantes Fed.xlsx]Hoja3!R3C3</stp>
        <stp>Dir=H</stp>
        <stp>Dts=S</stp>
        <stp>Sort=A</stp>
        <stp>Quote=C</stp>
        <stp>QtTyp=Y</stp>
        <stp>Days=T</stp>
        <stp>Per=cm</stp>
        <stp>DtFmt=D</stp>
        <stp>UseDPDF=Y</stp>
        <stp>cols=123;rows=2</stp>
        <tr r="C3" s="3"/>
      </tp>
      <tp t="e">
        <v>#N/A</v>
        <stp/>
        <stp>##V3_BDHV12</stp>
        <stp>USURTOT Index</stp>
        <stp>PX_LAST</stp>
        <stp>1/1/2005</stp>
        <stp/>
        <stp>[Datos importantes Fed.xlsx]Hoja2!R3C3</stp>
        <stp>Dir=H</stp>
        <stp>Dts=S</stp>
        <stp>Sort=A</stp>
        <stp>Quote=C</stp>
        <stp>QtTyp=Y</stp>
        <stp>Days=T</stp>
        <stp>Per=cm</stp>
        <stp>DtFmt=D</stp>
        <stp>UseDPDF=Y</stp>
        <stp>cols=123;rows=2</stp>
        <tr r="C3" s="2"/>
      </tp>
      <tp>
        <v>36891</v>
        <stp/>
        <stp>##V3_BDHV12</stp>
        <stp>JOLTQUIS Index</stp>
        <stp>PX_LAST</stp>
        <stp>01/01/1900</stp>
        <stp/>
        <stp>[Datos importantes Fed.xlsx]Labor slack!R21C19</stp>
        <stp>Dir=V</stp>
        <stp>Dts=S</stp>
        <stp>Sort=A</stp>
        <stp>Quote=C</stp>
        <stp>QtTyp=Y</stp>
        <stp>Days=T</stp>
        <stp>Per=cm</stp>
        <stp>DtFmt=D</stp>
        <stp>cols=2;rows=197</stp>
        <tr r="S21" s="4"/>
      </tp>
      <tp t="e">
        <v>#N/A</v>
        <stp/>
        <stp>##V3_BDHV12</stp>
        <stp>PRUSTOT Index</stp>
        <stp>PX_LAST</stp>
        <stp>1/1/2005</stp>
        <stp/>
        <stp>[Datos importantes Fed.xlsx]Hoja3!R8C3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8" s="3"/>
      </tp>
      <tp t="e">
        <v>#N/A</v>
        <stp/>
        <stp>##V3_BDHV12</stp>
        <stp>PRUSTOT Index</stp>
        <stp>PX_LAST</stp>
        <stp>1/1/2005</stp>
        <stp/>
        <stp>[Datos importantes Fed.xlsx]Hoja2!R8C3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8" s="2"/>
      </tp>
      <tp t="e">
        <v>#N/A</v>
        <stp/>
        <stp>##V3_BDHV12</stp>
        <stp>CPI YOY Index</stp>
        <stp>PX_LAST</stp>
        <stp>1/1/2005</stp>
        <stp/>
        <stp>[Datos importantes Fed.xlsx]Hoja3!R27C3</stp>
        <stp>Dir=H</stp>
        <stp>Dts=H</stp>
        <stp>Sort=A</stp>
        <stp>Quote=C</stp>
        <stp>QtTyp=Y</stp>
        <stp>Days=T</stp>
        <stp>Per=cm</stp>
        <stp>DtFmt=D</stp>
        <stp>UseDPDF=Y</stp>
        <stp>cols=122;rows=1</stp>
        <tr r="C27" s="3"/>
      </tp>
      <tp t="e">
        <v>#N/A</v>
        <stp/>
        <stp>##V3_BDHV12</stp>
        <stp>CPI YOY Index</stp>
        <stp>PX_LAST</stp>
        <stp>1/1/2005</stp>
        <stp/>
        <stp>[Datos importantes Fed.xlsx]Hoja2!R27C3</stp>
        <stp>Dir=H</stp>
        <stp>Dts=H</stp>
        <stp>Sort=A</stp>
        <stp>Quote=C</stp>
        <stp>QtTyp=Y</stp>
        <stp>Days=T</stp>
        <stp>Per=cm</stp>
        <stp>DtFmt=D</stp>
        <stp>UseDPDF=Y</stp>
        <stp>cols=122;rows=1</stp>
        <tr r="C27" s="2"/>
      </tp>
      <tp t="e">
        <v>#N/A</v>
        <stp/>
        <stp>##V3_BDHV12</stp>
        <stp>USDUTWSP Index</stp>
        <stp>PX_LAST</stp>
        <stp>1/1/2005</stp>
        <stp/>
        <stp>[Datos importantes Fed.xlsx]Hoja3!R5C3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5" s="3"/>
      </tp>
      <tp t="e">
        <v>#N/A</v>
        <stp/>
        <stp>##V3_BDHV12</stp>
        <stp>USDUTWSP Index</stp>
        <stp>PX_LAST</stp>
        <stp>1/1/2005</stp>
        <stp/>
        <stp>[Datos importantes Fed.xlsx]Hoja2!R5C3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5" s="2"/>
      </tp>
      <tp>
        <v>20240</v>
        <stp/>
        <stp>##V3_BDHV12</stp>
        <stp>USDUTWSP Index</stp>
        <stp>PX_LAST</stp>
        <stp>31/05/1955</stp>
        <stp/>
        <stp>[Datos importantes Fed.xlsx]Labor slack!R21C49</stp>
        <stp>Dir=V</stp>
        <stp>Dts=S</stp>
        <stp>Sort=A</stp>
        <stp>Quote=C</stp>
        <stp>QtTyp=Y</stp>
        <stp>Days=T</stp>
        <stp>Per=cm</stp>
        <stp>DtFmt=D</stp>
        <stp>cols=2;rows=745</stp>
        <tr r="AW21" s="4"/>
      </tp>
      <tp>
        <v>36891</v>
        <stp/>
        <stp>##V3_BDHV12</stp>
        <stp>JOLTHIRS Index</stp>
        <stp>PX_LAST</stp>
        <stp>01/01/1900</stp>
        <stp/>
        <stp>[Datos importantes Fed.xlsx]Labor slack!R21C22</stp>
        <stp>Dir=V</stp>
        <stp>Dts=S</stp>
        <stp>Sort=A</stp>
        <stp>Quote=C</stp>
        <stp>QtTyp=Y</stp>
        <stp>Days=T</stp>
        <stp>Per=cm</stp>
        <stp>DtFmt=D</stp>
        <stp>cols=2;rows=197</stp>
        <tr r="V21" s="4"/>
      </tp>
      <tp t="e">
        <v>#N/A</v>
        <stp/>
        <stp>##V3_BDHV12</stp>
        <stp>SPCS20Y% Index</stp>
        <stp>PX_LAST</stp>
        <stp>1/1/2005</stp>
        <stp/>
        <stp>[Datos importantes Fed.xlsx]Hoja1!R42C3</stp>
        <stp>Dir=H</stp>
        <stp>Dts=H</stp>
        <stp>Sort=A</stp>
        <stp>Quote=C</stp>
        <stp>QtTyp=Y</stp>
        <stp>Days=T</stp>
        <stp>Per=cm</stp>
        <stp>DtFmt=D</stp>
        <stp>UseDPDF=Y</stp>
        <stp>cols=121;rows=1</stp>
        <tr r="C42" s="1"/>
      </tp>
    </main>
    <main first="bloomberg.rtd">
      <tp t="e">
        <v>#N/A</v>
        <stp/>
        <stp>##V3_BDHV12</stp>
        <stp>SPCS20Y% Index</stp>
        <stp>PX_LAST</stp>
        <stp>1/1/2005</stp>
        <stp/>
        <stp>[Datos importantes Fed.xlsx]Hoja3!R33C3</stp>
        <stp>Dir=H</stp>
        <stp>Dts=H</stp>
        <stp>Sort=A</stp>
        <stp>Quote=C</stp>
        <stp>QtTyp=Y</stp>
        <stp>Days=T</stp>
        <stp>Per=cm</stp>
        <stp>DtFmt=D</stp>
        <stp>UseDPDF=Y</stp>
        <stp>cols=121;rows=1</stp>
        <tr r="C33" s="3"/>
      </tp>
      <tp t="e">
        <v>#N/A</v>
        <stp/>
        <stp>##V3_BDHV12</stp>
        <stp>SPCS20Y% Index</stp>
        <stp>PX_LAST</stp>
        <stp>1/1/2005</stp>
        <stp/>
        <stp>[Datos importantes Fed.xlsx]Hoja2!R33C3</stp>
        <stp>Dir=H</stp>
        <stp>Dts=H</stp>
        <stp>Sort=A</stp>
        <stp>Quote=C</stp>
        <stp>QtTyp=Y</stp>
        <stp>Days=T</stp>
        <stp>Per=cm</stp>
        <stp>DtFmt=D</stp>
        <stp>UseDPDF=Y</stp>
        <stp>cols=121;rows=1</stp>
        <tr r="C33" s="2"/>
      </tp>
    </main>
    <main first="bloomberg.rtd">
      <tp t="e">
        <v>#N/A</v>
        <stp/>
        <stp>##V3_BDHV12</stp>
        <stp>ECI CHNG Index</stp>
        <stp>PX_LAST</stp>
        <stp>1/1/2005</stp>
        <stp/>
        <stp>[Datos importantes Fed.xlsx]Hoja1!R30C3</stp>
        <stp>Dir=H</stp>
        <stp>Dts=H</stp>
        <stp>Sort=A</stp>
        <stp>Quote=C</stp>
        <stp>QtTyp=Y</stp>
        <stp>Days=T</stp>
        <stp>Per=cm</stp>
        <stp>DtFmt=D</stp>
        <stp>UseDPDF=Y</stp>
        <stp>cols=40;rows=1</stp>
        <tr r="C30" s="1"/>
      </tp>
      <tp t="e">
        <v>#N/A</v>
        <stp/>
        <stp>##V3_BDHV12</stp>
        <stp>ECI CHNG Index</stp>
        <stp>PX_LAST</stp>
        <stp>1/1/2005</stp>
        <stp/>
        <stp>[Datos importantes Fed.xlsx]Hoja2!R21C3</stp>
        <stp>Dir=H</stp>
        <stp>Dts=H</stp>
        <stp>Sort=A</stp>
        <stp>Quote=C</stp>
        <stp>QtTyp=Y</stp>
        <stp>Days=T</stp>
        <stp>Per=cm</stp>
        <stp>DtFmt=D</stp>
        <stp>UseDPDF=Y</stp>
        <stp>cols=40;rows=1</stp>
        <tr r="C21" s="2"/>
      </tp>
      <tp t="e">
        <v>#N/A</v>
        <stp/>
        <stp>##V3_BDHV12</stp>
        <stp>ECI CHNG Index</stp>
        <stp>PX_LAST</stp>
        <stp>1/1/2005</stp>
        <stp/>
        <stp>[Datos importantes Fed.xlsx]Hoja3!R21C3</stp>
        <stp>Dir=H</stp>
        <stp>Dts=H</stp>
        <stp>Sort=A</stp>
        <stp>Quote=C</stp>
        <stp>QtTyp=Y</stp>
        <stp>Days=T</stp>
        <stp>Per=cm</stp>
        <stp>DtFmt=D</stp>
        <stp>UseDPDF=Y</stp>
        <stp>cols=40;rows=1</stp>
        <tr r="C21" s="3"/>
      </tp>
      <tp>
        <v>34730</v>
        <stp/>
        <stp>##V3_BDHV12</stp>
        <stp>USUDMAER Index</stp>
        <stp>PX_LAST</stp>
        <stp>1/1/1995</stp>
        <stp>4/14/2015</stp>
        <stp>[Datos importantes Fed.xlsx]Labor slack!R23C10</stp>
        <stp>Dir=V</stp>
        <stp>Dts=S</stp>
        <stp>Sort=A</stp>
        <stp>Quote=C</stp>
        <stp>QtTyp=Y</stp>
        <stp>Days=T</stp>
        <stp>Per=cm</stp>
        <stp>DtFmt=D</stp>
        <stp>UseDPDF=Y</stp>
        <stp>cols=2;rows=244</stp>
        <tr r="J23" s="4"/>
      </tp>
      <tp>
        <v>34730</v>
        <stp/>
        <stp>##V3_BDHV12</stp>
        <stp>PRUSTOT Index</stp>
        <stp>PX_LAST</stp>
        <stp>1/1/1995</stp>
        <stp>4/14/2015</stp>
        <stp>[Datos importantes Fed.xlsx]Labor slack!R23C13</stp>
        <stp>Dir=V</stp>
        <stp>Dts=S</stp>
        <stp>Sort=A</stp>
        <stp>Quote=C</stp>
        <stp>QtTyp=Y</stp>
        <stp>Days=T</stp>
        <stp>Per=cm</stp>
        <stp>DtFmt=D</stp>
        <stp>UseDPDF=Y</stp>
        <stp>cols=2;rows=244</stp>
        <tr r="M23" s="4"/>
      </tp>
      <tp>
        <v>24503</v>
        <stp/>
        <stp>##V3_BDHV12</stp>
        <stp>INJCJC4 Index</stp>
        <stp>PX_LAST</stp>
        <stp>1/1/1900</stp>
        <stp>4/14/2015</stp>
        <stp>[Datos importantes Fed.xlsx]Labor slack!R23C29</stp>
        <stp>Dir=V</stp>
        <stp>Dts=S</stp>
        <stp>Sort=A</stp>
        <stp>Quote=C</stp>
        <stp>QtTyp=Y</stp>
        <stp>Days=T</stp>
        <stp>Per=cm</stp>
        <stp>DtFmt=D</stp>
        <stp>UseDPDF=Y</stp>
        <stp>cols=2;rows=579</stp>
        <tr r="AC23" s="4"/>
      </tp>
      <tp>
        <v>36980</v>
        <stp/>
        <stp>##V3_BDHV12</stp>
        <stp>ECI CHNG Index</stp>
        <stp>PX_LAST</stp>
        <stp>1/1/1900</stp>
        <stp/>
        <stp>[Datos importantes Fed.xlsx]Hoja5!R18C10</stp>
        <stp>Dir=V</stp>
        <stp>Dts=S</stp>
        <stp>Sort=A</stp>
        <stp>Quote=C</stp>
        <stp>QtTyp=Y</stp>
        <stp>Days=T</stp>
        <stp>Per=cm</stp>
        <stp>DtFmt=D</stp>
        <stp>UseDPDF=Y</stp>
        <stp>cols=2;rows=65</stp>
        <tr r="J18" s="5"/>
      </tp>
      <tp t="e">
        <v>#N/A</v>
        <stp/>
        <stp>##V3_BDHV12</stp>
        <stp>COSTNFR% Index</stp>
        <stp>PX_LAST</stp>
        <stp>1/1/2005</stp>
        <stp/>
        <stp>[Datos importantes Fed.xlsx]Hoja2!R23C3</stp>
        <stp>Dir=H</stp>
        <stp>Dts=H</stp>
        <stp>Sort=A</stp>
        <stp>Quote=C</stp>
        <stp>QtTyp=Y</stp>
        <stp>Days=T</stp>
        <stp>Per=cm</stp>
        <stp>DtFmt=D</stp>
        <stp>UseDPDF=Y</stp>
        <stp>cols=40;rows=1</stp>
        <tr r="C23" s="2"/>
      </tp>
      <tp t="e">
        <v>#N/A</v>
        <stp/>
        <stp>##V3_BDHV12</stp>
        <stp>COSTNFR% Index</stp>
        <stp>PX_LAST</stp>
        <stp>1/1/2005</stp>
        <stp/>
        <stp>[Datos importantes Fed.xlsx]Hoja3!R23C3</stp>
        <stp>Dir=H</stp>
        <stp>Dts=H</stp>
        <stp>Sort=A</stp>
        <stp>Quote=C</stp>
        <stp>QtTyp=Y</stp>
        <stp>Days=T</stp>
        <stp>Per=cm</stp>
        <stp>DtFmt=D</stp>
        <stp>UseDPDF=Y</stp>
        <stp>cols=40;rows=1</stp>
        <tr r="C23" s="3"/>
      </tp>
      <tp t="e">
        <v>#N/A</v>
        <stp/>
        <stp>##V3_BDHV12</stp>
        <stp>COSTNFR% Index</stp>
        <stp>PX_LAST</stp>
        <stp>1/1/2005</stp>
        <stp/>
        <stp>[Datos importantes Fed.xlsx]Hoja1!R32C3</stp>
        <stp>Dir=H</stp>
        <stp>Dts=H</stp>
        <stp>Sort=A</stp>
        <stp>Quote=C</stp>
        <stp>QtTyp=Y</stp>
        <stp>Days=T</stp>
        <stp>Per=cm</stp>
        <stp>DtFmt=D</stp>
        <stp>UseDPDF=Y</stp>
        <stp>cols=40;rows=1</stp>
        <tr r="C32" s="1"/>
      </tp>
      <tp>
        <v>36556</v>
        <stp/>
        <stp>##V3_BDHV12</stp>
        <stp>USHEYOY Index</stp>
        <stp>PX_LAST</stp>
        <stp>01/01/2000</stp>
        <stp/>
        <stp>[Datos importantes Fed.xlsx]Wages Fed!R22C12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cols=2;rows=210</stp>
        <tr r="L22" s="6"/>
      </tp>
      <tp>
        <v>34730</v>
        <stp/>
        <stp>##V3_BDHV12</stp>
        <stp>KCMTLMCI Index</stp>
        <stp>PX_LAST</stp>
        <stp>1/1/1995</stp>
        <stp>4/14/2015</stp>
        <stp>[Datos importantes Fed.xlsx]Labor slack!R23C38</stp>
        <stp>Dir=V</stp>
        <stp>Dts=S</stp>
        <stp>Sort=A</stp>
        <stp>Quote=C</stp>
        <stp>QtTyp=Y</stp>
        <stp>Days=T</stp>
        <stp>Per=cm</stp>
        <stp>DtFmt=D</stp>
        <stp>UseDPDF=Y</stp>
        <stp>cols=2;rows=244</stp>
        <tr r="AL23" s="4"/>
      </tp>
      <tp>
        <v>34730</v>
        <stp/>
        <stp>##V3_BDHV12</stp>
        <stp>KCMTLMMO Index</stp>
        <stp>PX_LAST</stp>
        <stp>1/1/1995</stp>
        <stp>4/14/2015</stp>
        <stp>[Datos importantes Fed.xlsx]Labor slack!R23C41</stp>
        <stp>Dir=V</stp>
        <stp>Dts=S</stp>
        <stp>Sort=A</stp>
        <stp>Quote=C</stp>
        <stp>QtTyp=Y</stp>
        <stp>Days=T</stp>
        <stp>Per=cm</stp>
        <stp>DtFmt=D</stp>
        <stp>UseDPDF=Y</stp>
        <stp>cols=2;rows=244</stp>
        <tr r="AO23" s="4"/>
      </tp>
      <tp>
        <v>36891</v>
        <stp/>
        <stp>##V3_BDHV12</stp>
        <stp>JOLTOPEN Index</stp>
        <stp>PX_LAST</stp>
        <stp>1/1/1995</stp>
        <stp>4/14/2015</stp>
        <stp>[Datos importantes Fed.xlsx]Labor slack!R23C16</stp>
        <stp>Dir=V</stp>
        <stp>Dts=S</stp>
        <stp>Sort=A</stp>
        <stp>Quote=C</stp>
        <stp>QtTyp=Y</stp>
        <stp>Days=T</stp>
        <stp>Per=cm</stp>
        <stp>DtFmt=D</stp>
        <stp>UseDPDF=Y</stp>
        <stp>cols=2;rows=173</stp>
        <tr r="P23" s="4"/>
      </tp>
      <tp>
        <v>34730</v>
        <stp/>
        <stp>##V3_BDHV12</stp>
        <stp>INJCSP Index</stp>
        <stp>PX_LAST</stp>
        <stp>1/1/1995</stp>
        <stp>4/14/2015</stp>
        <stp>[Datos importantes Fed.xlsx]Labor slack!R23C32</stp>
        <stp>Dir=V</stp>
        <stp>Dts=S</stp>
        <stp>Sort=A</stp>
        <stp>Quote=C</stp>
        <stp>QtTyp=Y</stp>
        <stp>Days=T</stp>
        <stp>Per=cm</stp>
        <stp>DtFmt=D</stp>
        <stp>UseDPDF=Y</stp>
        <stp>cols=2;rows=243</stp>
        <tr r="AF23" s="4"/>
      </tp>
      <tp>
        <v>34730</v>
        <stp/>
        <stp>##V3_BDHV12</stp>
        <stp>LMCILMCC Index</stp>
        <stp>PX_LAST</stp>
        <stp>1/1/1995</stp>
        <stp>4/14/2015</stp>
        <stp>[Datos importantes Fed.xlsx]Labor slack!R23C35</stp>
        <stp>Dir=V</stp>
        <stp>Dts=S</stp>
        <stp>Sort=A</stp>
        <stp>Quote=C</stp>
        <stp>QtTyp=Y</stp>
        <stp>Days=T</stp>
        <stp>Per=cm</stp>
        <stp>DtFmt=D</stp>
        <stp>UseDPDF=Y</stp>
        <stp>cols=2;rows=244</stp>
        <tr r="AI23" s="4"/>
      </tp>
      <tp t="e">
        <v>#N/A</v>
        <stp/>
        <stp>##V3_BDHV12</stp>
        <stp>AHE YOY% Index</stp>
        <stp>PX_LAST</stp>
        <stp>1/1/2005</stp>
        <stp/>
        <stp>[Datos importantes Fed.xlsx]Hoja1!R27C3</stp>
        <stp>Dir=H</stp>
        <stp>Dts=H</stp>
        <stp>Sort=A</stp>
        <stp>Quote=C</stp>
        <stp>QtTyp=Y</stp>
        <stp>Days=T</stp>
        <stp>Per=cm</stp>
        <stp>DtFmt=D</stp>
        <stp>UseDPDF=Y</stp>
        <stp>cols=97;rows=1</stp>
        <tr r="C27" s="1"/>
      </tp>
      <tp t="e">
        <v>#N/A</v>
        <stp/>
        <stp>##V3_BDHV12</stp>
        <stp>AHE YOY% Index</stp>
        <stp>PX_LAST</stp>
        <stp>1/1/2005</stp>
        <stp/>
        <stp>[Datos importantes Fed.xlsx]Hoja2!R18C3</stp>
        <stp>Dir=H</stp>
        <stp>Dts=H</stp>
        <stp>Sort=A</stp>
        <stp>Quote=C</stp>
        <stp>QtTyp=Y</stp>
        <stp>Days=T</stp>
        <stp>Per=cm</stp>
        <stp>DtFmt=D</stp>
        <stp>UseDPDF=Y</stp>
        <stp>cols=97;rows=1</stp>
        <tr r="C18" s="2"/>
      </tp>
      <tp t="e">
        <v>#N/A</v>
        <stp/>
        <stp>##V3_BDHV12</stp>
        <stp>AHE YOY% Index</stp>
        <stp>PX_LAST</stp>
        <stp>1/1/2005</stp>
        <stp/>
        <stp>[Datos importantes Fed.xlsx]Hoja3!R18C3</stp>
        <stp>Dir=H</stp>
        <stp>Dts=H</stp>
        <stp>Sort=A</stp>
        <stp>Quote=C</stp>
        <stp>QtTyp=Y</stp>
        <stp>Days=T</stp>
        <stp>Per=cm</stp>
        <stp>DtFmt=D</stp>
        <stp>UseDPDF=Y</stp>
        <stp>cols=97;rows=1</stp>
        <tr r="C18" s="3"/>
      </tp>
      <tp>
        <v>34730</v>
        <stp/>
        <stp>##V3_BDHV12</stp>
        <stp>USEMPTER Index</stp>
        <stp>PX_LAST</stp>
        <stp>1/1/1995</stp>
        <stp>4/14/2015</stp>
        <stp>[Datos importantes Fed.xlsx]Labor slack!R23C7</stp>
        <stp>Dir=V</stp>
        <stp>Dts=S</stp>
        <stp>Sort=A</stp>
        <stp>Quote=C</stp>
        <stp>QtTyp=Y</stp>
        <stp>Days=T</stp>
        <stp>Per=cm</stp>
        <stp>DtFmt=D</stp>
        <stp>UseDPDF=Y</stp>
        <stp>cols=2;rows=244</stp>
        <tr r="G23" s="4"/>
      </tp>
      <tp>
        <v>36980</v>
        <stp/>
        <stp>##V3_BDHV12</stp>
        <stp>ECI YOY Index</stp>
        <stp>PX_LAST</stp>
        <stp>1/1/1900</stp>
        <stp/>
        <stp>[Datos importantes Fed.xlsx]Hoja5!R18C7</stp>
        <stp>Dir=V</stp>
        <stp>Dts=S</stp>
        <stp>Sort=A</stp>
        <stp>Quote=C</stp>
        <stp>QtTyp=Y</stp>
        <stp>Days=T</stp>
        <stp>Per=cm</stp>
        <stp>DtFmt=D</stp>
        <stp>UseDPDF=Y</stp>
        <stp>cols=2;rows=65</stp>
        <tr r="G18" s="5"/>
      </tp>
    </main>
    <main first="bloomberg.rtd">
      <tp>
        <v>34730</v>
        <stp/>
        <stp>##V3_BDHV12</stp>
        <stp>USDUTWSP Index</stp>
        <stp>PX_LAST</stp>
        <stp>1/1/1995</stp>
        <stp>4/14/2015</stp>
        <stp>[Datos importantes Fed.xlsx]Labor slack!R23C4</stp>
        <stp>Dir=V</stp>
        <stp>Dts=S</stp>
        <stp>Sort=A</stp>
        <stp>Quote=C</stp>
        <stp>QtTyp=Y</stp>
        <stp>Days=T</stp>
        <stp>Per=cm</stp>
        <stp>DtFmt=D</stp>
        <stp>UseDPDF=Y</stp>
        <stp>cols=2;rows=244</stp>
        <tr r="D23" s="4"/>
      </tp>
      <tp>
        <v>34730</v>
        <stp/>
        <stp>##V3_BDHV12</stp>
        <stp>USURTOT Index</stp>
        <stp>PX_LAST</stp>
        <stp>1/1/1995</stp>
        <stp>4/14/2015</stp>
        <stp>[Datos importantes Fed.xlsx]Labor slack!R23C1</stp>
        <stp>Dir=V</stp>
        <stp>Dts=S</stp>
        <stp>Sort=A</stp>
        <stp>Quote=C</stp>
        <stp>QtTyp=Y</stp>
        <stp>Days=T</stp>
        <stp>Per=cm</stp>
        <stp>DtFmt=D</stp>
        <stp>UseDPDF=Y</stp>
        <stp>cols=2;rows=244</stp>
        <tr r="A23" s="4"/>
      </tp>
    </main>
    <main first="bloomberg.rtd">
      <tp t="e">
        <v>#N/A</v>
        <stp/>
        <stp>##V3_BDHV12</stp>
        <stp>COSYNFRM Index</stp>
        <stp>PX_LAST</stp>
        <stp>1/1/2005</stp>
        <stp/>
        <stp>[Datos importantes Fed.xlsx]Hoja3!R22C3</stp>
        <stp>Dir=H</stp>
        <stp>Dts=H</stp>
        <stp>Sort=A</stp>
        <stp>Quote=C</stp>
        <stp>QtTyp=Y</stp>
        <stp>Days=T</stp>
        <stp>Per=cm</stp>
        <stp>DtFmt=D</stp>
        <stp>UseDPDF=Y</stp>
        <stp>cols=40;rows=1</stp>
        <tr r="C22" s="3"/>
      </tp>
      <tp t="e">
        <v>#N/A</v>
        <stp/>
        <stp>##V3_BDHV12</stp>
        <stp>COSYNFRM Index</stp>
        <stp>PX_LAST</stp>
        <stp>1/1/2005</stp>
        <stp/>
        <stp>[Datos importantes Fed.xlsx]Hoja2!R22C3</stp>
        <stp>Dir=H</stp>
        <stp>Dts=H</stp>
        <stp>Sort=A</stp>
        <stp>Quote=C</stp>
        <stp>QtTyp=Y</stp>
        <stp>Days=T</stp>
        <stp>Per=cm</stp>
        <stp>DtFmt=D</stp>
        <stp>UseDPDF=Y</stp>
        <stp>cols=40;rows=1</stp>
        <tr r="C22" s="2"/>
      </tp>
      <tp t="e">
        <v>#N/A</v>
        <stp/>
        <stp>##V3_BDHV12</stp>
        <stp>COSYNFRM Index</stp>
        <stp>PX_LAST</stp>
        <stp>1/1/2005</stp>
        <stp/>
        <stp>[Datos importantes Fed.xlsx]Hoja1!R31C3</stp>
        <stp>Dir=H</stp>
        <stp>Dts=H</stp>
        <stp>Sort=A</stp>
        <stp>Quote=C</stp>
        <stp>QtTyp=Y</stp>
        <stp>Days=T</stp>
        <stp>Per=cm</stp>
        <stp>DtFmt=D</stp>
        <stp>UseDPDF=Y</stp>
        <stp>cols=40;rows=1</stp>
        <tr r="C31" s="1"/>
      </tp>
      <tp t="e">
        <v>#N/A</v>
        <stp/>
        <stp>##V3_BDHV12</stp>
        <stp>ECI YOY Index</stp>
        <stp>PX_LAST</stp>
        <stp>1/1/2005</stp>
        <stp/>
        <stp>[Datos importantes Fed.xlsx]Hoja1!R29C3</stp>
        <stp>Dir=H</stp>
        <stp>Dts=H</stp>
        <stp>Sort=A</stp>
        <stp>Quote=C</stp>
        <stp>QtTyp=Y</stp>
        <stp>Days=T</stp>
        <stp>Per=cm</stp>
        <stp>DtFmt=D</stp>
        <stp>UseDPDF=Y</stp>
        <stp>cols=40;rows=1</stp>
        <tr r="C29" s="1"/>
      </tp>
      <tp t="e">
        <v>#N/A</v>
        <stp/>
        <stp>##V3_BDHV12</stp>
        <stp>ECI YOY Index</stp>
        <stp>PX_LAST</stp>
        <stp>1/1/2005</stp>
        <stp/>
        <stp>[Datos importantes Fed.xlsx]Hoja2!R20C3</stp>
        <stp>Dir=H</stp>
        <stp>Dts=H</stp>
        <stp>Sort=A</stp>
        <stp>Quote=C</stp>
        <stp>QtTyp=Y</stp>
        <stp>Days=T</stp>
        <stp>Per=cm</stp>
        <stp>DtFmt=D</stp>
        <stp>UseDPDF=Y</stp>
        <stp>cols=40;rows=1</stp>
        <tr r="C20" s="2"/>
      </tp>
      <tp t="e">
        <v>#N/A</v>
        <stp/>
        <stp>##V3_BDHV12</stp>
        <stp>ECI YOY Index</stp>
        <stp>PX_LAST</stp>
        <stp>1/1/2005</stp>
        <stp/>
        <stp>[Datos importantes Fed.xlsx]Hoja3!R20C3</stp>
        <stp>Dir=H</stp>
        <stp>Dts=H</stp>
        <stp>Sort=A</stp>
        <stp>Quote=C</stp>
        <stp>QtTyp=Y</stp>
        <stp>Days=T</stp>
        <stp>Per=cm</stp>
        <stp>DtFmt=D</stp>
        <stp>UseDPDF=Y</stp>
        <stp>cols=40;rows=1</stp>
        <tr r="C20" s="3"/>
      </tp>
      <tp t="e">
        <v>#N/A</v>
        <stp/>
        <stp>##V3_BDHV12</stp>
        <stp>FDIUSGYO Index</stp>
        <stp>PX_LAST</stp>
        <stp>1/1/2005</stp>
        <stp/>
        <stp>[Datos importantes Fed.xlsx]Hoja2!R30C3</stp>
        <stp>Dir=H</stp>
        <stp>Dts=H</stp>
        <stp>Sort=A</stp>
        <stp>Quote=C</stp>
        <stp>QtTyp=Y</stp>
        <stp>Days=T</stp>
        <stp>Per=cm</stp>
        <stp>DtFmt=D</stp>
        <stp>UseDPDF=Y</stp>
        <stp>cols=53;rows=1</stp>
        <tr r="C30" s="2"/>
      </tp>
      <tp t="e">
        <v>#N/A</v>
        <stp/>
        <stp>##V3_BDHV12</stp>
        <stp>FDIUSGYO Index</stp>
        <stp>PX_LAST</stp>
        <stp>1/1/2005</stp>
        <stp/>
        <stp>[Datos importantes Fed.xlsx]Hoja3!R30C3</stp>
        <stp>Dir=H</stp>
        <stp>Dts=H</stp>
        <stp>Sort=A</stp>
        <stp>Quote=C</stp>
        <stp>QtTyp=Y</stp>
        <stp>Days=T</stp>
        <stp>Per=cm</stp>
        <stp>DtFmt=D</stp>
        <stp>UseDPDF=Y</stp>
        <stp>cols=53;rows=1</stp>
        <tr r="C30" s="3"/>
      </tp>
      <tp t="e">
        <v>#N/A</v>
        <stp/>
        <stp>##V3_BDHV12</stp>
        <stp>FDIUSGYO Index</stp>
        <stp>PX_LAST</stp>
        <stp>1/1/2005</stp>
        <stp/>
        <stp>[Datos importantes Fed.xlsx]Hoja1!R39C3</stp>
        <stp>Dir=H</stp>
        <stp>Dts=H</stp>
        <stp>Sort=A</stp>
        <stp>Quote=C</stp>
        <stp>QtTyp=Y</stp>
        <stp>Days=T</stp>
        <stp>Per=cm</stp>
        <stp>DtFmt=D</stp>
        <stp>UseDPDF=Y</stp>
        <stp>cols=53;rows=1</stp>
        <tr r="C39" s="1"/>
      </tp>
      <tp t="e">
        <v>#N/A</v>
        <stp/>
        <stp>##V3_BDHV12</stp>
        <stp>FDIUFDYO Index</stp>
        <stp>PX_LAST</stp>
        <stp>1/1/2005</stp>
        <stp/>
        <stp>[Datos importantes Fed.xlsx]Hoja1!R38C3</stp>
        <stp>Dir=H</stp>
        <stp>Dts=H</stp>
        <stp>Sort=A</stp>
        <stp>Quote=C</stp>
        <stp>QtTyp=Y</stp>
        <stp>Days=T</stp>
        <stp>Per=cm</stp>
        <stp>DtFmt=D</stp>
        <stp>UseDPDF=Y</stp>
        <stp>cols=53;rows=1</stp>
        <tr r="C38" s="1"/>
      </tp>
      <tp t="e">
        <v>#N/A</v>
        <stp/>
        <stp>##V3_BDHV12</stp>
        <stp>FDIUFDYO Index</stp>
        <stp>PX_LAST</stp>
        <stp>1/1/2005</stp>
        <stp/>
        <stp>[Datos importantes Fed.xlsx]Hoja2!R29C3</stp>
        <stp>Dir=H</stp>
        <stp>Dts=H</stp>
        <stp>Sort=A</stp>
        <stp>Quote=C</stp>
        <stp>QtTyp=Y</stp>
        <stp>Days=T</stp>
        <stp>Per=cm</stp>
        <stp>DtFmt=D</stp>
        <stp>UseDPDF=Y</stp>
        <stp>cols=53;rows=1</stp>
        <tr r="C29" s="2"/>
      </tp>
      <tp t="e">
        <v>#N/A</v>
        <stp/>
        <stp>##V3_BDHV12</stp>
        <stp>FDIUFDYO Index</stp>
        <stp>PX_LAST</stp>
        <stp>1/1/2005</stp>
        <stp/>
        <stp>[Datos importantes Fed.xlsx]Hoja3!R29C3</stp>
        <stp>Dir=H</stp>
        <stp>Dts=H</stp>
        <stp>Sort=A</stp>
        <stp>Quote=C</stp>
        <stp>QtTyp=Y</stp>
        <stp>Days=T</stp>
        <stp>Per=cm</stp>
        <stp>DtFmt=D</stp>
        <stp>UseDPDF=Y</stp>
        <stp>cols=53;rows=1</stp>
        <tr r="C29" s="3"/>
      </tp>
      <tp t="e">
        <v>#N/A</v>
        <stp/>
        <stp>##V3_BDHV12</stp>
        <stp>NAPMPRIC Index</stp>
        <stp>PX_LAST</stp>
        <stp>1/1/2005</stp>
        <stp/>
        <stp>[Datos importantes Fed.xlsx]Hoja3!R34C3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34" s="3"/>
      </tp>
      <tp t="e">
        <v>#N/A</v>
        <stp/>
        <stp>##V3_BDHV12</stp>
        <stp>NAPMPRIC Index</stp>
        <stp>PX_LAST</stp>
        <stp>1/1/2005</stp>
        <stp/>
        <stp>[Datos importantes Fed.xlsx]Hoja2!R34C3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34" s="2"/>
      </tp>
      <tp t="e">
        <v>#N/A</v>
        <stp/>
        <stp>##V3_BDHV12</stp>
        <stp>USURTOT Index</stp>
        <stp>PX_LAST</stp>
        <stp>1/1/2005</stp>
        <stp/>
        <stp>[Datos importantes Fed.xlsx]Hoja1!R12C3</stp>
        <stp>Dir=H</stp>
        <stp>Dts=S</stp>
        <stp>Sort=A</stp>
        <stp>Quote=C</stp>
        <stp>QtTyp=Y</stp>
        <stp>Days=T</stp>
        <stp>Per=cm</stp>
        <stp>DtFmt=D</stp>
        <stp>UseDPDF=Y</stp>
        <stp>cols=123;rows=2</stp>
        <tr r="C12" s="1"/>
      </tp>
      <tp t="e">
        <v>#N/A</v>
        <stp/>
        <stp>##V3_BDHV12</stp>
        <stp>CPI XYOY Index</stp>
        <stp>PX_LAST</stp>
        <stp>1/1/2005</stp>
        <stp/>
        <stp>[Datos importantes Fed.xlsx]Hoja1!R37C3</stp>
        <stp>Dir=H</stp>
        <stp>Dts=H</stp>
        <stp>Sort=A</stp>
        <stp>Quote=C</stp>
        <stp>QtTyp=Y</stp>
        <stp>Days=T</stp>
        <stp>Per=cm</stp>
        <stp>DtFmt=D</stp>
        <stp>UseDPDF=Y</stp>
        <stp>cols=122;rows=1</stp>
        <tr r="C37" s="1"/>
      </tp>
      <tp t="e">
        <v>#N/A</v>
        <stp/>
        <stp>##V3_BDHV12</stp>
        <stp>PRUSTOT Index</stp>
        <stp>PX_LAST</stp>
        <stp>1/1/2005</stp>
        <stp/>
        <stp>[Datos importantes Fed.xlsx]Hoja1!R17C3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17" s="1"/>
      </tp>
      <tp t="e">
        <v>#N/A</v>
        <stp/>
        <stp>##V3_BDHV12</stp>
        <stp>USUDMAER Index</stp>
        <stp>PX_LAST</stp>
        <stp>1/1/2005</stp>
        <stp/>
        <stp>[Datos importantes Fed.xlsx]Hoja1!R16C3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16" s="1"/>
      </tp>
      <tp t="e">
        <v>#N/A</v>
        <stp/>
        <stp>##V3_BDHV12</stp>
        <stp>JOLTQUIS Index</stp>
        <stp>PX_LAST</stp>
        <stp>1/1/2005</stp>
        <stp/>
        <stp>[Datos importantes Fed.xlsx]Hoja1!R20C3</stp>
        <stp>Dir=H</stp>
        <stp>Dts=H</stp>
        <stp>Sort=A</stp>
        <stp>Quote=C</stp>
        <stp>QtTyp=Y</stp>
        <stp>Days=T</stp>
        <stp>Per=cm</stp>
        <stp>DtFmt=D</stp>
        <stp>UseDPDF=Y</stp>
        <stp>cols=122;rows=1</stp>
        <tr r="C20" s="1"/>
      </tp>
      <tp t="e">
        <v>#N/A</v>
        <stp/>
        <stp>##V3_BDHV12</stp>
        <stp>CPI XYOY Index</stp>
        <stp>PX_LAST</stp>
        <stp>1/1/2005</stp>
        <stp/>
        <stp>[Datos importantes Fed.xlsx]Hoja3!R28C3</stp>
        <stp>Dir=H</stp>
        <stp>Dts=H</stp>
        <stp>Sort=A</stp>
        <stp>Quote=C</stp>
        <stp>QtTyp=Y</stp>
        <stp>Days=T</stp>
        <stp>Per=cm</stp>
        <stp>DtFmt=D</stp>
        <stp>UseDPDF=Y</stp>
        <stp>cols=122;rows=1</stp>
        <tr r="C28" s="3"/>
      </tp>
      <tp t="e">
        <v>#N/A</v>
        <stp/>
        <stp>##V3_BDHV12</stp>
        <stp>CPI XYOY Index</stp>
        <stp>PX_LAST</stp>
        <stp>1/1/2005</stp>
        <stp/>
        <stp>[Datos importantes Fed.xlsx]Hoja2!R28C3</stp>
        <stp>Dir=H</stp>
        <stp>Dts=H</stp>
        <stp>Sort=A</stp>
        <stp>Quote=C</stp>
        <stp>QtTyp=Y</stp>
        <stp>Days=T</stp>
        <stp>Per=cm</stp>
        <stp>DtFmt=D</stp>
        <stp>UseDPDF=Y</stp>
        <stp>cols=122;rows=1</stp>
        <tr r="C28" s="2"/>
      </tp>
      <tp t="e">
        <v>#N/A</v>
        <stp/>
        <stp>##V3_BDHV12</stp>
        <stp>NAPMPRIC Index</stp>
        <stp>PX_LAST</stp>
        <stp>1/1/2005</stp>
        <stp/>
        <stp>[Datos importantes Fed.xlsx]Hoja1!R43C3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43" s="1"/>
      </tp>
      <tp t="e">
        <v>#N/A</v>
        <stp/>
        <stp>##V3_BDHV12</stp>
        <stp>JOLTQUIS Index</stp>
        <stp>PX_LAST</stp>
        <stp>1/1/2005</stp>
        <stp/>
        <stp>[Datos importantes Fed.xlsx]Hoja3!R11C3</stp>
        <stp>Dir=H</stp>
        <stp>Dts=H</stp>
        <stp>Sort=A</stp>
        <stp>Quote=C</stp>
        <stp>QtTyp=Y</stp>
        <stp>Days=T</stp>
        <stp>Per=cm</stp>
        <stp>DtFmt=D</stp>
        <stp>UseDPDF=Y</stp>
        <stp>cols=122;rows=1</stp>
        <tr r="C11" s="3"/>
      </tp>
      <tp t="e">
        <v>#N/A</v>
        <stp/>
        <stp>##V3_BDHV12</stp>
        <stp>JOLTQUIS Index</stp>
        <stp>PX_LAST</stp>
        <stp>1/1/2005</stp>
        <stp/>
        <stp>[Datos importantes Fed.xlsx]Hoja2!R11C3</stp>
        <stp>Dir=H</stp>
        <stp>Dts=H</stp>
        <stp>Sort=A</stp>
        <stp>Quote=C</stp>
        <stp>QtTyp=Y</stp>
        <stp>Days=T</stp>
        <stp>Per=cm</stp>
        <stp>DtFmt=D</stp>
        <stp>UseDPDF=Y</stp>
        <stp>cols=122;rows=1</stp>
        <tr r="C11" s="2"/>
      </tp>
      <tp t="e">
        <v>#N/A</v>
        <stp/>
        <stp>##V3_BDHV12</stp>
        <stp>FED5YEAR Index</stp>
        <stp>PX_LAST</stp>
        <stp>1/1/2005</stp>
        <stp/>
        <stp>[Datos importantes Fed.xlsx]Hoja1!R50C3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50" s="1"/>
      </tp>
      <tp t="e">
        <v>#N/A</v>
        <stp/>
        <stp>##V3_BDHV12</stp>
        <stp>FED5YEAR Index</stp>
        <stp>PX_LAST</stp>
        <stp>1/1/2005</stp>
        <stp/>
        <stp>[Datos importantes Fed.xlsx]Hoja3!R41C3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41" s="3"/>
      </tp>
      <tp t="e">
        <v>#N/A</v>
        <stp/>
        <stp>##V3_BDHV12</stp>
        <stp>FED5YEAR Index</stp>
        <stp>PX_LAST</stp>
        <stp>1/1/2005</stp>
        <stp/>
        <stp>[Datos importantes Fed.xlsx]Hoja2!R41C3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41" s="2"/>
      </tp>
      <tp t="e">
        <v>#N/A</v>
        <stp/>
        <stp>##V3_BDHV12</stp>
        <stp>USGGBE02 Index</stp>
        <stp>PX_LAST</stp>
        <stp>1/1/2005</stp>
        <stp/>
        <stp>[Datos importantes Fed.xlsx]Hoja2!R38C3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38" s="2"/>
      </tp>
      <tp t="e">
        <v>#N/A</v>
        <stp/>
        <stp>##V3_BDHV12</stp>
        <stp>USGGBE05 Index</stp>
        <stp>PX_LAST</stp>
        <stp>1/1/2005</stp>
        <stp/>
        <stp>[Datos importantes Fed.xlsx]Hoja3!R39C3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39" s="3"/>
      </tp>
      <tp t="e">
        <v>#N/A</v>
        <stp/>
        <stp>##V3_BDHV12</stp>
        <stp>USGGBE02 Index</stp>
        <stp>PX_LAST</stp>
        <stp>1/1/2005</stp>
        <stp/>
        <stp>[Datos importantes Fed.xlsx]Hoja3!R38C3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38" s="3"/>
      </tp>
      <tp t="e">
        <v>#N/A</v>
        <stp/>
        <stp>##V3_BDHV12</stp>
        <stp>USGGBE05 Index</stp>
        <stp>PX_LAST</stp>
        <stp>1/1/2005</stp>
        <stp/>
        <stp>[Datos importantes Fed.xlsx]Hoja2!R39C3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39" s="2"/>
      </tp>
      <tp t="e">
        <v>#N/A</v>
        <stp/>
        <stp>##V3_BDHV12</stp>
        <stp>IMP1YOY% Index</stp>
        <stp>PX_LAST</stp>
        <stp>1/1/2005</stp>
        <stp/>
        <stp>[Datos importantes Fed.xlsx]Hoja1!R40C3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40" s="1"/>
      </tp>
      <tp t="e">
        <v>#N/A</v>
        <stp/>
        <stp>##V3_BDHV12</stp>
        <stp>HPIMYOY% Index</stp>
        <stp>PX_LAST</stp>
        <stp>1/1/2005</stp>
        <stp/>
        <stp>[Datos importantes Fed.xlsx]Hoja1!R41C3</stp>
        <stp>Dir=H</stp>
        <stp>Dts=H</stp>
        <stp>Sort=A</stp>
        <stp>Quote=C</stp>
        <stp>QtTyp=Y</stp>
        <stp>Days=T</stp>
        <stp>Per=cm</stp>
        <stp>DtFmt=D</stp>
        <stp>UseDPDF=Y</stp>
        <stp>cols=121;rows=1</stp>
        <tr r="C41" s="1"/>
      </tp>
      <tp t="e">
        <v>#N/A</v>
        <stp/>
        <stp>##V3_BDHV12</stp>
        <stp>PCE DEFY Index</stp>
        <stp>PX_LAST</stp>
        <stp>1/1/2005</stp>
        <stp/>
        <stp>[Datos importantes Fed.xlsx]Hoja3!R25C3</stp>
        <stp>Dir=H</stp>
        <stp>Dts=H</stp>
        <stp>Sort=A</stp>
        <stp>Quote=C</stp>
        <stp>QtTyp=Y</stp>
        <stp>Days=T</stp>
        <stp>Per=cm</stp>
        <stp>DtFmt=D</stp>
        <stp>UseDPDF=Y</stp>
        <stp>cols=122;rows=1</stp>
        <tr r="C25" s="3"/>
      </tp>
      <tp t="e">
        <v>#N/A</v>
        <stp/>
        <stp>##V3_BDHV12</stp>
        <stp>PCE DEFY Index</stp>
        <stp>PX_LAST</stp>
        <stp>1/1/2005</stp>
        <stp/>
        <stp>[Datos importantes Fed.xlsx]Hoja2!R25C3</stp>
        <stp>Dir=H</stp>
        <stp>Dts=H</stp>
        <stp>Sort=A</stp>
        <stp>Quote=C</stp>
        <stp>QtTyp=Y</stp>
        <stp>Days=T</stp>
        <stp>Per=cm</stp>
        <stp>DtFmt=D</stp>
        <stp>UseDPDF=Y</stp>
        <stp>cols=122;rows=1</stp>
        <tr r="C25" s="2"/>
      </tp>
      <tp t="e">
        <v>#N/A</v>
        <stp/>
        <stp>##V3_BDHV12</stp>
        <stp>PCE DEFY Index</stp>
        <stp>PX_LAST</stp>
        <stp>1/1/2005</stp>
        <stp/>
        <stp>[Datos importantes Fed.xlsx]Hoja1!R34C3</stp>
        <stp>Dir=H</stp>
        <stp>Dts=H</stp>
        <stp>Sort=A</stp>
        <stp>Quote=C</stp>
        <stp>QtTyp=Y</stp>
        <stp>Days=T</stp>
        <stp>Per=cm</stp>
        <stp>DtFmt=D</stp>
        <stp>UseDPDF=Y</stp>
        <stp>cols=122;rows=1</stp>
        <tr r="C34" s="1"/>
      </tp>
      <tp t="e">
        <v>#N/A</v>
        <stp/>
        <stp>##V3_BDHV12</stp>
        <stp>PCE CYOY Index</stp>
        <stp>PX_LAST</stp>
        <stp>1/1/2005</stp>
        <stp/>
        <stp>[Datos importantes Fed.xlsx]Hoja1!R35C3</stp>
        <stp>Dir=H</stp>
        <stp>Dts=H</stp>
        <stp>Sort=A</stp>
        <stp>Quote=C</stp>
        <stp>QtTyp=Y</stp>
        <stp>Days=T</stp>
        <stp>Per=cm</stp>
        <stp>DtFmt=D</stp>
        <stp>UseDPDF=Y</stp>
        <stp>cols=122;rows=1</stp>
        <tr r="C35" s="1"/>
      </tp>
      <tp t="e">
        <v>#N/A</v>
        <stp/>
        <stp>##V3_BDHV12</stp>
        <stp>PCE CYOY Index</stp>
        <stp>PX_LAST</stp>
        <stp>1/1/2005</stp>
        <stp/>
        <stp>[Datos importantes Fed.xlsx]Hoja2!R26C3</stp>
        <stp>Dir=H</stp>
        <stp>Dts=H</stp>
        <stp>Sort=A</stp>
        <stp>Quote=C</stp>
        <stp>QtTyp=Y</stp>
        <stp>Days=T</stp>
        <stp>Per=cm</stp>
        <stp>DtFmt=D</stp>
        <stp>UseDPDF=Y</stp>
        <stp>cols=122;rows=1</stp>
        <tr r="C26" s="2"/>
      </tp>
      <tp t="e">
        <v>#N/A</v>
        <stp/>
        <stp>##V3_BDHV12</stp>
        <stp>PCE CYOY Index</stp>
        <stp>PX_LAST</stp>
        <stp>1/1/2005</stp>
        <stp/>
        <stp>[Datos importantes Fed.xlsx]Hoja3!R26C3</stp>
        <stp>Dir=H</stp>
        <stp>Dts=H</stp>
        <stp>Sort=A</stp>
        <stp>Quote=C</stp>
        <stp>QtTyp=Y</stp>
        <stp>Days=T</stp>
        <stp>Per=cm</stp>
        <stp>DtFmt=D</stp>
        <stp>UseDPDF=Y</stp>
        <stp>cols=122;rows=1</stp>
        <tr r="C26" s="3"/>
      </tp>
      <tp t="e">
        <v>#N/A</v>
        <stp/>
        <stp>##V3_BDHV12</stp>
        <stp>HPIMYOY% Index</stp>
        <stp>PX_LAST</stp>
        <stp>1/1/2005</stp>
        <stp/>
        <stp>[Datos importantes Fed.xlsx]Hoja3!R32C3</stp>
        <stp>Dir=H</stp>
        <stp>Dts=H</stp>
        <stp>Sort=A</stp>
        <stp>Quote=C</stp>
        <stp>QtTyp=Y</stp>
        <stp>Days=T</stp>
        <stp>Per=cm</stp>
        <stp>DtFmt=D</stp>
        <stp>UseDPDF=Y</stp>
        <stp>cols=121;rows=1</stp>
        <tr r="C32" s="3"/>
      </tp>
      <tp t="e">
        <v>#N/A</v>
        <stp/>
        <stp>##V3_BDHV12</stp>
        <stp>HPIMYOY% Index</stp>
        <stp>PX_LAST</stp>
        <stp>1/1/2005</stp>
        <stp/>
        <stp>[Datos importantes Fed.xlsx]Hoja2!R32C3</stp>
        <stp>Dir=H</stp>
        <stp>Dts=H</stp>
        <stp>Sort=A</stp>
        <stp>Quote=C</stp>
        <stp>QtTyp=Y</stp>
        <stp>Days=T</stp>
        <stp>Per=cm</stp>
        <stp>DtFmt=D</stp>
        <stp>UseDPDF=Y</stp>
        <stp>cols=121;rows=1</stp>
        <tr r="C32" s="2"/>
      </tp>
      <tp>
        <v>38837</v>
        <stp/>
        <stp>##V3_BDHV12</stp>
        <stp>AHE MOM% Index</stp>
        <stp>PX_LAST</stp>
        <stp>1/1/1900</stp>
        <stp/>
        <stp>[Datos importantes Fed.xlsx]Hoja5!R18C4</stp>
        <stp>Dir=V</stp>
        <stp>Dts=S</stp>
        <stp>Sort=A</stp>
        <stp>Quote=C</stp>
        <stp>QtTyp=Y</stp>
        <stp>Days=T</stp>
        <stp>Per=cm</stp>
        <stp>DtFmt=D</stp>
        <stp>UseDPDF=Y</stp>
        <stp>cols=2;rows=134</stp>
        <tr r="D18" s="5"/>
      </tp>
      <tp t="e">
        <v>#N/A</v>
        <stp/>
        <stp>##V3_BDHV12</stp>
        <stp>USGGBE02 Index</stp>
        <stp>PX_LAST</stp>
        <stp>1/1/2005</stp>
        <stp/>
        <stp>[Datos importantes Fed.xlsx]Hoja1!R47C3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47" s="1"/>
      </tp>
      <tp t="e">
        <v>#N/A</v>
        <stp/>
        <stp>##V3_BDHV12</stp>
        <stp>USGGBE10 Index</stp>
        <stp>PX_LAST</stp>
        <stp>1/1/2005</stp>
        <stp/>
        <stp>[Datos importantes Fed.xlsx]Hoja2!R40C3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40" s="2"/>
      </tp>
      <tp t="e">
        <v>#N/A</v>
        <stp/>
        <stp>##V3_BDHV12</stp>
        <stp>USGGBE10 Index</stp>
        <stp>PX_LAST</stp>
        <stp>1/1/2005</stp>
        <stp/>
        <stp>[Datos importantes Fed.xlsx]Hoja3!R40C3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40" s="3"/>
      </tp>
      <tp t="e">
        <v>#N/A</v>
        <stp/>
        <stp>##V3_BDHV12</stp>
        <stp>USGGBE10 Index</stp>
        <stp>PX_LAST</stp>
        <stp>1/1/2005</stp>
        <stp/>
        <stp>[Datos importantes Fed.xlsx]Hoja1!R49C3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49" s="1"/>
      </tp>
      <tp t="e">
        <v>#N/A</v>
        <stp/>
        <stp>##V3_BDHV12</stp>
        <stp>USGGBE05 Index</stp>
        <stp>PX_LAST</stp>
        <stp>1/1/2005</stp>
        <stp/>
        <stp>[Datos importantes Fed.xlsx]Hoja1!R48C3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48" s="1"/>
      </tp>
      <tp t="e">
        <v>#N/A</v>
        <stp/>
        <stp>##V3_BDHV12</stp>
        <stp>IMP1YOY% Index</stp>
        <stp>PX_LAST</stp>
        <stp>1/1/2005</stp>
        <stp/>
        <stp>[Datos importantes Fed.xlsx]Hoja3!R31C3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31" s="3"/>
      </tp>
      <tp t="e">
        <v>#N/A</v>
        <stp/>
        <stp>##V3_BDHV12</stp>
        <stp>IMP1YOY% Index</stp>
        <stp>PX_LAST</stp>
        <stp>1/1/2005</stp>
        <stp/>
        <stp>[Datos importantes Fed.xlsx]Hoja2!R31C3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31" s="2"/>
      </tp>
      <tp t="e">
        <v>#N/A</v>
        <stp/>
        <stp>##V3_BDHV12</stp>
        <stp>AHE MOM% Index</stp>
        <stp>PX_LAST</stp>
        <stp>1/1/2005</stp>
        <stp/>
        <stp>[Datos importantes Fed.xlsx]Hoja2!R19C3</stp>
        <stp>Dir=H</stp>
        <stp>Dts=H</stp>
        <stp>Sort=A</stp>
        <stp>Quote=C</stp>
        <stp>QtTyp=Y</stp>
        <stp>Days=T</stp>
        <stp>Per=cm</stp>
        <stp>DtFmt=D</stp>
        <stp>UseDPDF=Y</stp>
        <stp>cols=108;rows=1</stp>
        <tr r="C19" s="2"/>
      </tp>
      <tp t="e">
        <v>#N/A</v>
        <stp/>
        <stp>##V3_BDHV12</stp>
        <stp>AHE MOM% Index</stp>
        <stp>PX_LAST</stp>
        <stp>1/1/2005</stp>
        <stp/>
        <stp>[Datos importantes Fed.xlsx]Hoja3!R19C3</stp>
        <stp>Dir=H</stp>
        <stp>Dts=H</stp>
        <stp>Sort=A</stp>
        <stp>Quote=C</stp>
        <stp>QtTyp=Y</stp>
        <stp>Days=T</stp>
        <stp>Per=cm</stp>
        <stp>DtFmt=D</stp>
        <stp>UseDPDF=Y</stp>
        <stp>cols=108;rows=1</stp>
        <tr r="C19" s="3"/>
      </tp>
      <tp t="e">
        <v>#N/A</v>
        <stp/>
        <stp>##V3_BDHV12</stp>
        <stp>OUTFPPF Index</stp>
        <stp>PX_LAST</stp>
        <stp>1/1/2005</stp>
        <stp/>
        <stp>[Datos importantes Fed.xlsx]Hoja2!R35C3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35" s="2"/>
      </tp>
      <tp t="e">
        <v>#N/A</v>
        <stp/>
        <stp>##V3_BDHV12</stp>
        <stp>OUTFPPF Index</stp>
        <stp>PX_LAST</stp>
        <stp>1/1/2005</stp>
        <stp/>
        <stp>[Datos importantes Fed.xlsx]Hoja3!R35C3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35" s="3"/>
      </tp>
      <tp t="e">
        <v>#N/A</v>
        <stp/>
        <stp>##V3_BDHV12</stp>
        <stp>OUTFPRF Index</stp>
        <stp>PX_LAST</stp>
        <stp>1/1/2005</stp>
        <stp/>
        <stp>[Datos importantes Fed.xlsx]Hoja3!R36C3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36" s="3"/>
      </tp>
      <tp t="e">
        <v>#N/A</v>
        <stp/>
        <stp>##V3_BDHV12</stp>
        <stp>OUTFPRF Index</stp>
        <stp>PX_LAST</stp>
        <stp>1/1/2005</stp>
        <stp/>
        <stp>[Datos importantes Fed.xlsx]Hoja2!R36C3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36" s="2"/>
      </tp>
      <tp t="e">
        <v>#N/A</v>
        <stp/>
        <stp>##V3_BDHV12</stp>
        <stp>AHE MOM% Index</stp>
        <stp>PX_LAST</stp>
        <stp>1/1/2005</stp>
        <stp/>
        <stp>[Datos importantes Fed.xlsx]Hoja1!R28C3</stp>
        <stp>Dir=H</stp>
        <stp>Dts=H</stp>
        <stp>Sort=A</stp>
        <stp>Quote=C</stp>
        <stp>QtTyp=Y</stp>
        <stp>Days=T</stp>
        <stp>Per=cm</stp>
        <stp>DtFmt=D</stp>
        <stp>UseDPDF=Y</stp>
        <stp>cols=108;rows=1</stp>
        <tr r="C28" s="1"/>
      </tp>
      <tp t="e">
        <v>#N/A</v>
        <stp/>
        <stp>##V3_BDHV12</stp>
        <stp>INJCJC4 Index</stp>
        <stp>PX_LAST</stp>
        <stp>1/1/2005</stp>
        <stp/>
        <stp>[Datos importantes Fed.xlsx]Hoja3!R12C3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12" s="3"/>
      </tp>
      <tp t="e">
        <v>#N/A</v>
        <stp/>
        <stp>##V3_BDHV12</stp>
        <stp>INJCJC4 Index</stp>
        <stp>PX_LAST</stp>
        <stp>1/1/2005</stp>
        <stp/>
        <stp>[Datos importantes Fed.xlsx]Hoja2!R12C3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12" s="2"/>
      </tp>
      <tp t="e">
        <v>#N/A</v>
        <stp/>
        <stp>##V3_BDHV12</stp>
        <stp>OUTFPPF Index</stp>
        <stp>PX_LAST</stp>
        <stp>1/1/2005</stp>
        <stp/>
        <stp>[Datos importantes Fed.xlsx]Hoja1!R44C3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44" s="1"/>
      </tp>
      <tp t="e">
        <v>#N/A</v>
        <stp/>
        <stp>##V3_BDHV12</stp>
        <stp>OUTFPRF Index</stp>
        <stp>PX_LAST</stp>
        <stp>1/1/2005</stp>
        <stp/>
        <stp>[Datos importantes Fed.xlsx]Hoja1!R45C3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45" s="1"/>
      </tp>
      <tp t="e">
        <v>#N/A</v>
        <stp/>
        <stp>##V3_BDHV12</stp>
        <stp>INJCJC4 Index</stp>
        <stp>PX_LAST</stp>
        <stp>1/1/2005</stp>
        <stp/>
        <stp>[Datos importantes Fed.xlsx]Hoja1!R21C3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21" s="1"/>
      </tp>
      <tp t="e">
        <v>#N/A</v>
        <stp/>
        <stp>##V3_BDHV12</stp>
        <stp>JOLTOPEN Index</stp>
        <stp>PX_LAST</stp>
        <stp>1/1/2005</stp>
        <stp/>
        <stp>[Datos importantes Fed.xlsx]Hoja1!R18C3</stp>
        <stp>Dir=H</stp>
        <stp>Dts=H</stp>
        <stp>Sort=A</stp>
        <stp>Quote=C</stp>
        <stp>QtTyp=Y</stp>
        <stp>Days=T</stp>
        <stp>Per=cm</stp>
        <stp>DtFmt=D</stp>
        <stp>UseDPDF=Y</stp>
        <stp>cols=122;rows=1</stp>
        <tr r="C18" s="1"/>
      </tp>
      <tp t="e">
        <v>#N/A</v>
        <stp/>
        <stp>##V3_BDHV12</stp>
        <stp>USEMPTER Index</stp>
        <stp>PX_LAST</stp>
        <stp>1/1/2005</stp>
        <stp/>
        <stp>[Datos importantes Fed.xlsx]Hoja1!R15C3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15" s="1"/>
      </tp>
      <tp t="e">
        <v>#N/A</v>
        <stp/>
        <stp>##V3_BDHV12</stp>
        <stp>INJCSP Index</stp>
        <stp>PX_LAST</stp>
        <stp>1/1/2005</stp>
        <stp/>
        <stp>[Datos importantes Fed.xlsx]Hoja2!R13C3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13" s="2"/>
      </tp>
      <tp t="e">
        <v>#N/A</v>
        <stp/>
        <stp>##V3_BDHV12</stp>
        <stp>INJCSP Index</stp>
        <stp>PX_LAST</stp>
        <stp>1/1/2005</stp>
        <stp/>
        <stp>[Datos importantes Fed.xlsx]Hoja3!R13C3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13" s="3"/>
      </tp>
      <tp t="e">
        <v>#N/A</v>
        <stp/>
        <stp>##V3_BDHV12</stp>
        <stp>KCMTLMMO Index</stp>
        <stp>PX_LAST</stp>
        <stp>1/1/2005</stp>
        <stp/>
        <stp>[Datos importantes Fed.xlsx]Hoja1!R25C3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25" s="1"/>
      </tp>
      <tp t="e">
        <v>#N/A</v>
        <stp/>
        <stp>##V3_BDHV12</stp>
        <stp>KCMTLMCI Index</stp>
        <stp>PX_LAST</stp>
        <stp>1/1/2005</stp>
        <stp/>
        <stp>[Datos importantes Fed.xlsx]Hoja1!R24C3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24" s="1"/>
      </tp>
      <tp t="e">
        <v>#N/A</v>
        <stp/>
        <stp>##V3_BDHV12</stp>
        <stp>INJCSP Index</stp>
        <stp>PX_LAST</stp>
        <stp>1/1/2005</stp>
        <stp/>
        <stp>[Datos importantes Fed.xlsx]Hoja1!R22C3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22" s="1"/>
      </tp>
      <tp>
        <v>39172</v>
        <stp/>
        <stp>##V3_BDHV12</stp>
        <stp>AHE YOY% Index</stp>
        <stp>PX_LAST</stp>
        <stp>1/1/1900</stp>
        <stp/>
        <stp>[Datos importantes Fed.xlsx]Hoja5!R18C1</stp>
        <stp>Dir=V</stp>
        <stp>Dts=S</stp>
        <stp>Sort=A</stp>
        <stp>Quote=C</stp>
        <stp>QtTyp=Y</stp>
        <stp>Days=T</stp>
        <stp>Per=cm</stp>
        <stp>DtFmt=D</stp>
        <stp>UseDPDF=Y</stp>
        <stp>cols=2;rows=123</stp>
        <tr r="A18" s="5"/>
      </tp>
      <tp t="e">
        <v>#N/A</v>
        <stp/>
        <stp>##V3_BDHV12</stp>
        <stp>KCMTLMMO Index</stp>
        <stp>PX_LAST</stp>
        <stp>1/1/2005</stp>
        <stp/>
        <stp>[Datos importantes Fed.xlsx]Hoja2!R16C3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16" s="2"/>
      </tp>
      <tp t="e">
        <v>#N/A</v>
        <stp/>
        <stp>##V3_BDHV12</stp>
        <stp>KCMTLMMO Index</stp>
        <stp>PX_LAST</stp>
        <stp>1/1/2005</stp>
        <stp/>
        <stp>[Datos importantes Fed.xlsx]Hoja3!R16C3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16" s="3"/>
      </tp>
      <tp t="e">
        <v>#N/A</v>
        <stp/>
        <stp>##V3_BDHV12</stp>
        <stp>KCMTLMCI Index</stp>
        <stp>PX_LAST</stp>
        <stp>1/1/2005</stp>
        <stp/>
        <stp>[Datos importantes Fed.xlsx]Hoja3!R15C3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15" s="3"/>
      </tp>
      <tp t="e">
        <v>#N/A</v>
        <stp/>
        <stp>##V3_BDHV12</stp>
        <stp>KCMTLMCI Index</stp>
        <stp>PX_LAST</stp>
        <stp>1/1/2005</stp>
        <stp/>
        <stp>[Datos importantes Fed.xlsx]Hoja2!R15C3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15" s="2"/>
      </tp>
      <tp t="e">
        <v>#N/A</v>
        <stp/>
        <stp>##V3_BDHV12</stp>
        <stp>USDUTWSP Index</stp>
        <stp>PX_LAST</stp>
        <stp>1/1/2005</stp>
        <stp/>
        <stp>[Datos importantes Fed.xlsx]Hoja1!R14C3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14" s="1"/>
      </tp>
      <tp t="e">
        <v>#N/A</v>
        <stp/>
        <stp>##V3_BDHV12</stp>
        <stp>LMCILMCC Index</stp>
        <stp>PX_LAST</stp>
        <stp>1/1/2005</stp>
        <stp/>
        <stp>[Datos importantes Fed.xlsx]Hoja2!R14C3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14" s="2"/>
      </tp>
      <tp t="e">
        <v>#N/A</v>
        <stp/>
        <stp>##V3_BDHV12</stp>
        <stp>LMCILMCC Index</stp>
        <stp>PX_LAST</stp>
        <stp>1/1/2005</stp>
        <stp/>
        <stp>[Datos importantes Fed.xlsx]Hoja3!R14C3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14" s="3"/>
      </tp>
      <tp t="e">
        <v>#N/A</v>
        <stp/>
        <stp>##V3_BDHV12</stp>
        <stp>LMCILMCC Index</stp>
        <stp>PX_LAST</stp>
        <stp>1/1/2005</stp>
        <stp/>
        <stp>[Datos importantes Fed.xlsx]Hoja1!R23C3</stp>
        <stp>Dir=H</stp>
        <stp>Dts=H</stp>
        <stp>Sort=A</stp>
        <stp>Quote=C</stp>
        <stp>QtTyp=Y</stp>
        <stp>Days=T</stp>
        <stp>Per=cm</stp>
        <stp>DtFmt=D</stp>
        <stp>UseDPDF=Y</stp>
        <stp>cols=123;rows=1</stp>
        <tr r="C23" s="1"/>
      </tp>
      <tp t="e">
        <v>#N/A</v>
        <stp/>
        <stp>##V3_BDHV12</stp>
        <stp>JOLTHIRS Index</stp>
        <stp>PX_LAST</stp>
        <stp>1/1/2005</stp>
        <stp/>
        <stp>[Datos importantes Fed.xlsx]Hoja2!R10C3</stp>
        <stp>Dir=H</stp>
        <stp>Dts=H</stp>
        <stp>Sort=A</stp>
        <stp>Quote=C</stp>
        <stp>QtTyp=Y</stp>
        <stp>Days=T</stp>
        <stp>Per=cm</stp>
        <stp>DtFmt=D</stp>
        <stp>UseDPDF=Y</stp>
        <stp>cols=122;rows=1</stp>
        <tr r="C10" s="2"/>
      </tp>
      <tp t="e">
        <v>#N/A</v>
        <stp/>
        <stp>##V3_BDHV12</stp>
        <stp>JOLTHIRS Index</stp>
        <stp>PX_LAST</stp>
        <stp>1/1/2005</stp>
        <stp/>
        <stp>[Datos importantes Fed.xlsx]Hoja3!R10C3</stp>
        <stp>Dir=H</stp>
        <stp>Dts=H</stp>
        <stp>Sort=A</stp>
        <stp>Quote=C</stp>
        <stp>QtTyp=Y</stp>
        <stp>Days=T</stp>
        <stp>Per=cm</stp>
        <stp>DtFmt=D</stp>
        <stp>UseDPDF=Y</stp>
        <stp>cols=122;rows=1</stp>
        <tr r="C10" s="3"/>
      </tp>
      <tp t="e">
        <v>#N/A</v>
        <stp/>
        <stp>##V3_BDHV12</stp>
        <stp>JOLTHIRS Index</stp>
        <stp>PX_LAST</stp>
        <stp>1/1/2005</stp>
        <stp/>
        <stp>[Datos importantes Fed.xlsx]Hoja1!R19C3</stp>
        <stp>Dir=H</stp>
        <stp>Dts=H</stp>
        <stp>Sort=A</stp>
        <stp>Quote=C</stp>
        <stp>QtTyp=Y</stp>
        <stp>Days=T</stp>
        <stp>Per=cm</stp>
        <stp>DtFmt=D</stp>
        <stp>UseDPDF=Y</stp>
        <stp>cols=122;rows=1</stp>
        <tr r="C19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778701165680246E-2"/>
          <c:y val="6.7595249223983994E-2"/>
          <c:w val="0.81099638598390267"/>
          <c:h val="0.57480401726643682"/>
        </c:manualLayout>
      </c:layout>
      <c:lineChart>
        <c:grouping val="standard"/>
        <c:varyColors val="0"/>
        <c:ser>
          <c:idx val="1"/>
          <c:order val="0"/>
          <c:tx>
            <c:strRef>
              <c:f>'Labor slack'!$A$18</c:f>
              <c:strCache>
                <c:ptCount val="1"/>
                <c:pt idx="0">
                  <c:v>Tasa de Desempleo </c:v>
                </c:pt>
              </c:strCache>
            </c:strRef>
          </c:tx>
          <c:spPr>
            <a:ln w="1905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'Labor slack'!$A$24:$A$285</c:f>
              <c:numCache>
                <c:formatCode>m/d/yyyy</c:formatCode>
                <c:ptCount val="262"/>
                <c:pt idx="0">
                  <c:v>34758</c:v>
                </c:pt>
                <c:pt idx="1">
                  <c:v>34789</c:v>
                </c:pt>
                <c:pt idx="2">
                  <c:v>34819</c:v>
                </c:pt>
                <c:pt idx="3">
                  <c:v>34850</c:v>
                </c:pt>
                <c:pt idx="4">
                  <c:v>34880</c:v>
                </c:pt>
                <c:pt idx="5">
                  <c:v>34911</c:v>
                </c:pt>
                <c:pt idx="6">
                  <c:v>34942</c:v>
                </c:pt>
                <c:pt idx="7">
                  <c:v>34972</c:v>
                </c:pt>
                <c:pt idx="8">
                  <c:v>35003</c:v>
                </c:pt>
                <c:pt idx="9">
                  <c:v>35033</c:v>
                </c:pt>
                <c:pt idx="10">
                  <c:v>35064</c:v>
                </c:pt>
                <c:pt idx="11">
                  <c:v>35095</c:v>
                </c:pt>
                <c:pt idx="12">
                  <c:v>35124</c:v>
                </c:pt>
                <c:pt idx="13">
                  <c:v>35155</c:v>
                </c:pt>
                <c:pt idx="14">
                  <c:v>35185</c:v>
                </c:pt>
                <c:pt idx="15">
                  <c:v>35216</c:v>
                </c:pt>
                <c:pt idx="16">
                  <c:v>35246</c:v>
                </c:pt>
                <c:pt idx="17">
                  <c:v>35277</c:v>
                </c:pt>
                <c:pt idx="18">
                  <c:v>35308</c:v>
                </c:pt>
                <c:pt idx="19">
                  <c:v>35338</c:v>
                </c:pt>
                <c:pt idx="20">
                  <c:v>35369</c:v>
                </c:pt>
                <c:pt idx="21">
                  <c:v>35399</c:v>
                </c:pt>
                <c:pt idx="22">
                  <c:v>35430</c:v>
                </c:pt>
                <c:pt idx="23">
                  <c:v>35461</c:v>
                </c:pt>
                <c:pt idx="24">
                  <c:v>35489</c:v>
                </c:pt>
                <c:pt idx="25">
                  <c:v>35520</c:v>
                </c:pt>
                <c:pt idx="26">
                  <c:v>35550</c:v>
                </c:pt>
                <c:pt idx="27">
                  <c:v>35581</c:v>
                </c:pt>
                <c:pt idx="28">
                  <c:v>35611</c:v>
                </c:pt>
                <c:pt idx="29">
                  <c:v>35642</c:v>
                </c:pt>
                <c:pt idx="30">
                  <c:v>35673</c:v>
                </c:pt>
                <c:pt idx="31">
                  <c:v>35703</c:v>
                </c:pt>
                <c:pt idx="32">
                  <c:v>35734</c:v>
                </c:pt>
                <c:pt idx="33">
                  <c:v>35764</c:v>
                </c:pt>
                <c:pt idx="34">
                  <c:v>35795</c:v>
                </c:pt>
                <c:pt idx="35">
                  <c:v>35826</c:v>
                </c:pt>
                <c:pt idx="36">
                  <c:v>35854</c:v>
                </c:pt>
                <c:pt idx="37">
                  <c:v>35885</c:v>
                </c:pt>
                <c:pt idx="38">
                  <c:v>35915</c:v>
                </c:pt>
                <c:pt idx="39">
                  <c:v>35946</c:v>
                </c:pt>
                <c:pt idx="40">
                  <c:v>35976</c:v>
                </c:pt>
                <c:pt idx="41">
                  <c:v>36007</c:v>
                </c:pt>
                <c:pt idx="42">
                  <c:v>36038</c:v>
                </c:pt>
                <c:pt idx="43">
                  <c:v>36068</c:v>
                </c:pt>
                <c:pt idx="44">
                  <c:v>36099</c:v>
                </c:pt>
                <c:pt idx="45">
                  <c:v>36129</c:v>
                </c:pt>
                <c:pt idx="46">
                  <c:v>36160</c:v>
                </c:pt>
                <c:pt idx="47">
                  <c:v>36191</c:v>
                </c:pt>
                <c:pt idx="48">
                  <c:v>36219</c:v>
                </c:pt>
                <c:pt idx="49">
                  <c:v>36250</c:v>
                </c:pt>
                <c:pt idx="50">
                  <c:v>36280</c:v>
                </c:pt>
                <c:pt idx="51">
                  <c:v>36311</c:v>
                </c:pt>
                <c:pt idx="52">
                  <c:v>36341</c:v>
                </c:pt>
                <c:pt idx="53">
                  <c:v>36372</c:v>
                </c:pt>
                <c:pt idx="54">
                  <c:v>36403</c:v>
                </c:pt>
                <c:pt idx="55">
                  <c:v>36433</c:v>
                </c:pt>
                <c:pt idx="56">
                  <c:v>36464</c:v>
                </c:pt>
                <c:pt idx="57">
                  <c:v>36494</c:v>
                </c:pt>
                <c:pt idx="58">
                  <c:v>36525</c:v>
                </c:pt>
                <c:pt idx="59">
                  <c:v>36556</c:v>
                </c:pt>
                <c:pt idx="60">
                  <c:v>36585</c:v>
                </c:pt>
                <c:pt idx="61">
                  <c:v>36616</c:v>
                </c:pt>
                <c:pt idx="62">
                  <c:v>36646</c:v>
                </c:pt>
                <c:pt idx="63">
                  <c:v>36677</c:v>
                </c:pt>
                <c:pt idx="64">
                  <c:v>36707</c:v>
                </c:pt>
                <c:pt idx="65">
                  <c:v>36738</c:v>
                </c:pt>
                <c:pt idx="66">
                  <c:v>36769</c:v>
                </c:pt>
                <c:pt idx="67">
                  <c:v>36799</c:v>
                </c:pt>
                <c:pt idx="68">
                  <c:v>36830</c:v>
                </c:pt>
                <c:pt idx="69">
                  <c:v>36860</c:v>
                </c:pt>
                <c:pt idx="70">
                  <c:v>36891</c:v>
                </c:pt>
                <c:pt idx="71">
                  <c:v>36922</c:v>
                </c:pt>
                <c:pt idx="72">
                  <c:v>36950</c:v>
                </c:pt>
                <c:pt idx="73">
                  <c:v>36981</c:v>
                </c:pt>
                <c:pt idx="74">
                  <c:v>37011</c:v>
                </c:pt>
                <c:pt idx="75">
                  <c:v>37042</c:v>
                </c:pt>
                <c:pt idx="76">
                  <c:v>37072</c:v>
                </c:pt>
                <c:pt idx="77">
                  <c:v>37103</c:v>
                </c:pt>
                <c:pt idx="78">
                  <c:v>37134</c:v>
                </c:pt>
                <c:pt idx="79">
                  <c:v>37164</c:v>
                </c:pt>
                <c:pt idx="80">
                  <c:v>37195</c:v>
                </c:pt>
                <c:pt idx="81">
                  <c:v>37225</c:v>
                </c:pt>
                <c:pt idx="82">
                  <c:v>37256</c:v>
                </c:pt>
                <c:pt idx="83">
                  <c:v>37287</c:v>
                </c:pt>
                <c:pt idx="84">
                  <c:v>37315</c:v>
                </c:pt>
                <c:pt idx="85">
                  <c:v>37346</c:v>
                </c:pt>
                <c:pt idx="86">
                  <c:v>37376</c:v>
                </c:pt>
                <c:pt idx="87">
                  <c:v>37407</c:v>
                </c:pt>
                <c:pt idx="88">
                  <c:v>37437</c:v>
                </c:pt>
                <c:pt idx="89">
                  <c:v>37468</c:v>
                </c:pt>
                <c:pt idx="90">
                  <c:v>37499</c:v>
                </c:pt>
                <c:pt idx="91">
                  <c:v>37529</c:v>
                </c:pt>
                <c:pt idx="92">
                  <c:v>37560</c:v>
                </c:pt>
                <c:pt idx="93">
                  <c:v>37590</c:v>
                </c:pt>
                <c:pt idx="94">
                  <c:v>37621</c:v>
                </c:pt>
                <c:pt idx="95">
                  <c:v>37652</c:v>
                </c:pt>
                <c:pt idx="96">
                  <c:v>37680</c:v>
                </c:pt>
                <c:pt idx="97">
                  <c:v>37711</c:v>
                </c:pt>
                <c:pt idx="98">
                  <c:v>37741</c:v>
                </c:pt>
                <c:pt idx="99">
                  <c:v>37772</c:v>
                </c:pt>
                <c:pt idx="100">
                  <c:v>37802</c:v>
                </c:pt>
                <c:pt idx="101">
                  <c:v>37833</c:v>
                </c:pt>
                <c:pt idx="102">
                  <c:v>37864</c:v>
                </c:pt>
                <c:pt idx="103">
                  <c:v>37894</c:v>
                </c:pt>
                <c:pt idx="104">
                  <c:v>37925</c:v>
                </c:pt>
                <c:pt idx="105">
                  <c:v>37955</c:v>
                </c:pt>
                <c:pt idx="106">
                  <c:v>37986</c:v>
                </c:pt>
                <c:pt idx="107">
                  <c:v>38017</c:v>
                </c:pt>
                <c:pt idx="108">
                  <c:v>38046</c:v>
                </c:pt>
                <c:pt idx="109">
                  <c:v>38077</c:v>
                </c:pt>
                <c:pt idx="110">
                  <c:v>38107</c:v>
                </c:pt>
                <c:pt idx="111">
                  <c:v>38138</c:v>
                </c:pt>
                <c:pt idx="112">
                  <c:v>38168</c:v>
                </c:pt>
                <c:pt idx="113">
                  <c:v>38199</c:v>
                </c:pt>
                <c:pt idx="114">
                  <c:v>38230</c:v>
                </c:pt>
                <c:pt idx="115">
                  <c:v>38260</c:v>
                </c:pt>
                <c:pt idx="116">
                  <c:v>38291</c:v>
                </c:pt>
                <c:pt idx="117">
                  <c:v>38321</c:v>
                </c:pt>
                <c:pt idx="118">
                  <c:v>38352</c:v>
                </c:pt>
                <c:pt idx="119">
                  <c:v>38383</c:v>
                </c:pt>
                <c:pt idx="120">
                  <c:v>38411</c:v>
                </c:pt>
                <c:pt idx="121">
                  <c:v>38442</c:v>
                </c:pt>
                <c:pt idx="122">
                  <c:v>38472</c:v>
                </c:pt>
                <c:pt idx="123">
                  <c:v>38503</c:v>
                </c:pt>
                <c:pt idx="124">
                  <c:v>38533</c:v>
                </c:pt>
                <c:pt idx="125">
                  <c:v>38564</c:v>
                </c:pt>
                <c:pt idx="126">
                  <c:v>38595</c:v>
                </c:pt>
                <c:pt idx="127">
                  <c:v>38625</c:v>
                </c:pt>
                <c:pt idx="128">
                  <c:v>38656</c:v>
                </c:pt>
                <c:pt idx="129">
                  <c:v>38686</c:v>
                </c:pt>
                <c:pt idx="130">
                  <c:v>38717</c:v>
                </c:pt>
                <c:pt idx="131">
                  <c:v>38748</c:v>
                </c:pt>
                <c:pt idx="132">
                  <c:v>38776</c:v>
                </c:pt>
                <c:pt idx="133">
                  <c:v>38807</c:v>
                </c:pt>
                <c:pt idx="134">
                  <c:v>38837</c:v>
                </c:pt>
                <c:pt idx="135">
                  <c:v>38868</c:v>
                </c:pt>
                <c:pt idx="136">
                  <c:v>38898</c:v>
                </c:pt>
                <c:pt idx="137">
                  <c:v>38929</c:v>
                </c:pt>
                <c:pt idx="138">
                  <c:v>38960</c:v>
                </c:pt>
                <c:pt idx="139">
                  <c:v>38990</c:v>
                </c:pt>
                <c:pt idx="140">
                  <c:v>39021</c:v>
                </c:pt>
                <c:pt idx="141">
                  <c:v>39051</c:v>
                </c:pt>
                <c:pt idx="142">
                  <c:v>39082</c:v>
                </c:pt>
                <c:pt idx="143">
                  <c:v>39113</c:v>
                </c:pt>
                <c:pt idx="144">
                  <c:v>39141</c:v>
                </c:pt>
                <c:pt idx="145">
                  <c:v>39172</c:v>
                </c:pt>
                <c:pt idx="146">
                  <c:v>39202</c:v>
                </c:pt>
                <c:pt idx="147">
                  <c:v>39233</c:v>
                </c:pt>
                <c:pt idx="148">
                  <c:v>39263</c:v>
                </c:pt>
                <c:pt idx="149">
                  <c:v>39294</c:v>
                </c:pt>
                <c:pt idx="150">
                  <c:v>39325</c:v>
                </c:pt>
                <c:pt idx="151">
                  <c:v>39355</c:v>
                </c:pt>
                <c:pt idx="152">
                  <c:v>39386</c:v>
                </c:pt>
                <c:pt idx="153">
                  <c:v>39416</c:v>
                </c:pt>
                <c:pt idx="154">
                  <c:v>39447</c:v>
                </c:pt>
                <c:pt idx="155">
                  <c:v>39478</c:v>
                </c:pt>
                <c:pt idx="156">
                  <c:v>39507</c:v>
                </c:pt>
                <c:pt idx="157">
                  <c:v>39538</c:v>
                </c:pt>
                <c:pt idx="158">
                  <c:v>39568</c:v>
                </c:pt>
                <c:pt idx="159">
                  <c:v>39599</c:v>
                </c:pt>
                <c:pt idx="160">
                  <c:v>39629</c:v>
                </c:pt>
                <c:pt idx="161">
                  <c:v>39660</c:v>
                </c:pt>
                <c:pt idx="162">
                  <c:v>39691</c:v>
                </c:pt>
                <c:pt idx="163">
                  <c:v>39721</c:v>
                </c:pt>
                <c:pt idx="164">
                  <c:v>39752</c:v>
                </c:pt>
                <c:pt idx="165">
                  <c:v>39782</c:v>
                </c:pt>
                <c:pt idx="166">
                  <c:v>39813</c:v>
                </c:pt>
                <c:pt idx="167">
                  <c:v>39844</c:v>
                </c:pt>
                <c:pt idx="168">
                  <c:v>39872</c:v>
                </c:pt>
                <c:pt idx="169">
                  <c:v>39903</c:v>
                </c:pt>
                <c:pt idx="170">
                  <c:v>39933</c:v>
                </c:pt>
                <c:pt idx="171">
                  <c:v>39964</c:v>
                </c:pt>
                <c:pt idx="172">
                  <c:v>39994</c:v>
                </c:pt>
                <c:pt idx="173">
                  <c:v>40025</c:v>
                </c:pt>
                <c:pt idx="174">
                  <c:v>40056</c:v>
                </c:pt>
                <c:pt idx="175">
                  <c:v>40086</c:v>
                </c:pt>
                <c:pt idx="176">
                  <c:v>40117</c:v>
                </c:pt>
                <c:pt idx="177">
                  <c:v>40147</c:v>
                </c:pt>
                <c:pt idx="178">
                  <c:v>40178</c:v>
                </c:pt>
                <c:pt idx="179">
                  <c:v>40209</c:v>
                </c:pt>
                <c:pt idx="180">
                  <c:v>40237</c:v>
                </c:pt>
                <c:pt idx="181">
                  <c:v>40268</c:v>
                </c:pt>
                <c:pt idx="182">
                  <c:v>40298</c:v>
                </c:pt>
                <c:pt idx="183">
                  <c:v>40329</c:v>
                </c:pt>
                <c:pt idx="184">
                  <c:v>40359</c:v>
                </c:pt>
                <c:pt idx="185">
                  <c:v>40390</c:v>
                </c:pt>
                <c:pt idx="186">
                  <c:v>40421</c:v>
                </c:pt>
                <c:pt idx="187">
                  <c:v>40451</c:v>
                </c:pt>
                <c:pt idx="188">
                  <c:v>40482</c:v>
                </c:pt>
                <c:pt idx="189">
                  <c:v>40512</c:v>
                </c:pt>
                <c:pt idx="190">
                  <c:v>40543</c:v>
                </c:pt>
                <c:pt idx="191">
                  <c:v>40574</c:v>
                </c:pt>
                <c:pt idx="192">
                  <c:v>40602</c:v>
                </c:pt>
                <c:pt idx="193">
                  <c:v>40633</c:v>
                </c:pt>
                <c:pt idx="194">
                  <c:v>40663</c:v>
                </c:pt>
                <c:pt idx="195">
                  <c:v>40694</c:v>
                </c:pt>
                <c:pt idx="196">
                  <c:v>40724</c:v>
                </c:pt>
                <c:pt idx="197">
                  <c:v>40755</c:v>
                </c:pt>
                <c:pt idx="198">
                  <c:v>40786</c:v>
                </c:pt>
                <c:pt idx="199">
                  <c:v>40816</c:v>
                </c:pt>
                <c:pt idx="200">
                  <c:v>40847</c:v>
                </c:pt>
                <c:pt idx="201">
                  <c:v>40877</c:v>
                </c:pt>
                <c:pt idx="202">
                  <c:v>40908</c:v>
                </c:pt>
                <c:pt idx="203">
                  <c:v>40939</c:v>
                </c:pt>
                <c:pt idx="204">
                  <c:v>40968</c:v>
                </c:pt>
                <c:pt idx="205">
                  <c:v>40999</c:v>
                </c:pt>
                <c:pt idx="206">
                  <c:v>41029</c:v>
                </c:pt>
                <c:pt idx="207">
                  <c:v>41060</c:v>
                </c:pt>
                <c:pt idx="208">
                  <c:v>41090</c:v>
                </c:pt>
                <c:pt idx="209">
                  <c:v>41121</c:v>
                </c:pt>
                <c:pt idx="210">
                  <c:v>41152</c:v>
                </c:pt>
                <c:pt idx="211">
                  <c:v>41182</c:v>
                </c:pt>
                <c:pt idx="212">
                  <c:v>41213</c:v>
                </c:pt>
                <c:pt idx="213">
                  <c:v>41243</c:v>
                </c:pt>
                <c:pt idx="214">
                  <c:v>41274</c:v>
                </c:pt>
                <c:pt idx="215">
                  <c:v>41305</c:v>
                </c:pt>
                <c:pt idx="216">
                  <c:v>41333</c:v>
                </c:pt>
                <c:pt idx="217">
                  <c:v>41364</c:v>
                </c:pt>
                <c:pt idx="218">
                  <c:v>41394</c:v>
                </c:pt>
                <c:pt idx="219">
                  <c:v>41425</c:v>
                </c:pt>
                <c:pt idx="220">
                  <c:v>41455</c:v>
                </c:pt>
                <c:pt idx="221">
                  <c:v>41486</c:v>
                </c:pt>
                <c:pt idx="222">
                  <c:v>41517</c:v>
                </c:pt>
                <c:pt idx="223">
                  <c:v>41547</c:v>
                </c:pt>
                <c:pt idx="224">
                  <c:v>41578</c:v>
                </c:pt>
                <c:pt idx="225">
                  <c:v>41608</c:v>
                </c:pt>
                <c:pt idx="226">
                  <c:v>41639</c:v>
                </c:pt>
                <c:pt idx="227">
                  <c:v>41670</c:v>
                </c:pt>
                <c:pt idx="228">
                  <c:v>41698</c:v>
                </c:pt>
                <c:pt idx="229">
                  <c:v>41729</c:v>
                </c:pt>
                <c:pt idx="230">
                  <c:v>41759</c:v>
                </c:pt>
                <c:pt idx="231">
                  <c:v>41790</c:v>
                </c:pt>
                <c:pt idx="232">
                  <c:v>41820</c:v>
                </c:pt>
                <c:pt idx="233">
                  <c:v>41851</c:v>
                </c:pt>
                <c:pt idx="234">
                  <c:v>41882</c:v>
                </c:pt>
                <c:pt idx="235">
                  <c:v>41912</c:v>
                </c:pt>
                <c:pt idx="236">
                  <c:v>41943</c:v>
                </c:pt>
                <c:pt idx="237">
                  <c:v>41973</c:v>
                </c:pt>
                <c:pt idx="238">
                  <c:v>42004</c:v>
                </c:pt>
                <c:pt idx="239">
                  <c:v>42035</c:v>
                </c:pt>
                <c:pt idx="240">
                  <c:v>42063</c:v>
                </c:pt>
                <c:pt idx="241">
                  <c:v>42094</c:v>
                </c:pt>
                <c:pt idx="242">
                  <c:v>42124</c:v>
                </c:pt>
              </c:numCache>
            </c:numRef>
          </c:cat>
          <c:val>
            <c:numRef>
              <c:f>'Labor slack'!$B$24:$B$285</c:f>
              <c:numCache>
                <c:formatCode>General</c:formatCode>
                <c:ptCount val="262"/>
                <c:pt idx="0">
                  <c:v>5.4</c:v>
                </c:pt>
                <c:pt idx="1">
                  <c:v>5.4</c:v>
                </c:pt>
                <c:pt idx="2">
                  <c:v>5.8</c:v>
                </c:pt>
                <c:pt idx="3">
                  <c:v>5.6</c:v>
                </c:pt>
                <c:pt idx="4">
                  <c:v>5.6</c:v>
                </c:pt>
                <c:pt idx="5">
                  <c:v>5.7</c:v>
                </c:pt>
                <c:pt idx="6">
                  <c:v>5.7</c:v>
                </c:pt>
                <c:pt idx="7">
                  <c:v>5.6</c:v>
                </c:pt>
                <c:pt idx="8">
                  <c:v>5.5</c:v>
                </c:pt>
                <c:pt idx="9">
                  <c:v>5.6</c:v>
                </c:pt>
                <c:pt idx="10">
                  <c:v>5.6</c:v>
                </c:pt>
                <c:pt idx="11">
                  <c:v>5.6</c:v>
                </c:pt>
                <c:pt idx="12">
                  <c:v>5.5</c:v>
                </c:pt>
                <c:pt idx="13">
                  <c:v>5.5</c:v>
                </c:pt>
                <c:pt idx="14">
                  <c:v>5.6</c:v>
                </c:pt>
                <c:pt idx="15">
                  <c:v>5.6</c:v>
                </c:pt>
                <c:pt idx="16">
                  <c:v>5.3</c:v>
                </c:pt>
                <c:pt idx="17">
                  <c:v>5.5</c:v>
                </c:pt>
                <c:pt idx="18">
                  <c:v>5.0999999999999996</c:v>
                </c:pt>
                <c:pt idx="19">
                  <c:v>5.2</c:v>
                </c:pt>
                <c:pt idx="20">
                  <c:v>5.2</c:v>
                </c:pt>
                <c:pt idx="21">
                  <c:v>5.4</c:v>
                </c:pt>
                <c:pt idx="22">
                  <c:v>5.4</c:v>
                </c:pt>
                <c:pt idx="23">
                  <c:v>5.3</c:v>
                </c:pt>
                <c:pt idx="24">
                  <c:v>5.2</c:v>
                </c:pt>
                <c:pt idx="25">
                  <c:v>5.2</c:v>
                </c:pt>
                <c:pt idx="26">
                  <c:v>5.0999999999999996</c:v>
                </c:pt>
                <c:pt idx="27">
                  <c:v>4.9000000000000004</c:v>
                </c:pt>
                <c:pt idx="28">
                  <c:v>5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4.9000000000000004</c:v>
                </c:pt>
                <c:pt idx="32">
                  <c:v>4.7</c:v>
                </c:pt>
                <c:pt idx="33">
                  <c:v>4.5999999999999996</c:v>
                </c:pt>
                <c:pt idx="34">
                  <c:v>4.7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</c:v>
                </c:pt>
                <c:pt idx="42">
                  <c:v>4.5</c:v>
                </c:pt>
                <c:pt idx="43">
                  <c:v>4.5999999999999996</c:v>
                </c:pt>
                <c:pt idx="44">
                  <c:v>4.5</c:v>
                </c:pt>
                <c:pt idx="45">
                  <c:v>4.4000000000000004</c:v>
                </c:pt>
                <c:pt idx="46">
                  <c:v>4.4000000000000004</c:v>
                </c:pt>
                <c:pt idx="47">
                  <c:v>4.3</c:v>
                </c:pt>
                <c:pt idx="48">
                  <c:v>4.4000000000000004</c:v>
                </c:pt>
                <c:pt idx="49">
                  <c:v>4.2</c:v>
                </c:pt>
                <c:pt idx="50">
                  <c:v>4.3</c:v>
                </c:pt>
                <c:pt idx="51">
                  <c:v>4.2</c:v>
                </c:pt>
                <c:pt idx="52">
                  <c:v>4.3</c:v>
                </c:pt>
                <c:pt idx="53">
                  <c:v>4.3</c:v>
                </c:pt>
                <c:pt idx="54">
                  <c:v>4.2</c:v>
                </c:pt>
                <c:pt idx="55">
                  <c:v>4.2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</c:v>
                </c:pt>
                <c:pt idx="59">
                  <c:v>4</c:v>
                </c:pt>
                <c:pt idx="60">
                  <c:v>4.0999999999999996</c:v>
                </c:pt>
                <c:pt idx="61">
                  <c:v>4</c:v>
                </c:pt>
                <c:pt idx="62">
                  <c:v>3.8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4.0999999999999996</c:v>
                </c:pt>
                <c:pt idx="67">
                  <c:v>3.9</c:v>
                </c:pt>
                <c:pt idx="68">
                  <c:v>3.9</c:v>
                </c:pt>
                <c:pt idx="69">
                  <c:v>3.9</c:v>
                </c:pt>
                <c:pt idx="70">
                  <c:v>3.9</c:v>
                </c:pt>
                <c:pt idx="71">
                  <c:v>4.2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4.3</c:v>
                </c:pt>
                <c:pt idx="76">
                  <c:v>4.5</c:v>
                </c:pt>
                <c:pt idx="77">
                  <c:v>4.5999999999999996</c:v>
                </c:pt>
                <c:pt idx="78">
                  <c:v>4.9000000000000004</c:v>
                </c:pt>
                <c:pt idx="79">
                  <c:v>5</c:v>
                </c:pt>
                <c:pt idx="80">
                  <c:v>5.3</c:v>
                </c:pt>
                <c:pt idx="81">
                  <c:v>5.5</c:v>
                </c:pt>
                <c:pt idx="82">
                  <c:v>5.7</c:v>
                </c:pt>
                <c:pt idx="83">
                  <c:v>5.7</c:v>
                </c:pt>
                <c:pt idx="84">
                  <c:v>5.7</c:v>
                </c:pt>
                <c:pt idx="85">
                  <c:v>5.7</c:v>
                </c:pt>
                <c:pt idx="86">
                  <c:v>5.9</c:v>
                </c:pt>
                <c:pt idx="87">
                  <c:v>5.8</c:v>
                </c:pt>
                <c:pt idx="88">
                  <c:v>5.8</c:v>
                </c:pt>
                <c:pt idx="89">
                  <c:v>5.8</c:v>
                </c:pt>
                <c:pt idx="90">
                  <c:v>5.7</c:v>
                </c:pt>
                <c:pt idx="91">
                  <c:v>5.7</c:v>
                </c:pt>
                <c:pt idx="92">
                  <c:v>5.7</c:v>
                </c:pt>
                <c:pt idx="93">
                  <c:v>5.9</c:v>
                </c:pt>
                <c:pt idx="94">
                  <c:v>6</c:v>
                </c:pt>
                <c:pt idx="95">
                  <c:v>5.8</c:v>
                </c:pt>
                <c:pt idx="96">
                  <c:v>5.9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6.3</c:v>
                </c:pt>
                <c:pt idx="101">
                  <c:v>6.2</c:v>
                </c:pt>
                <c:pt idx="102">
                  <c:v>6.1</c:v>
                </c:pt>
                <c:pt idx="103">
                  <c:v>6.1</c:v>
                </c:pt>
                <c:pt idx="104">
                  <c:v>6</c:v>
                </c:pt>
                <c:pt idx="105">
                  <c:v>5.8</c:v>
                </c:pt>
                <c:pt idx="106">
                  <c:v>5.7</c:v>
                </c:pt>
                <c:pt idx="107">
                  <c:v>5.7</c:v>
                </c:pt>
                <c:pt idx="108">
                  <c:v>5.6</c:v>
                </c:pt>
                <c:pt idx="109">
                  <c:v>5.8</c:v>
                </c:pt>
                <c:pt idx="110">
                  <c:v>5.6</c:v>
                </c:pt>
                <c:pt idx="111">
                  <c:v>5.6</c:v>
                </c:pt>
                <c:pt idx="112">
                  <c:v>5.6</c:v>
                </c:pt>
                <c:pt idx="113">
                  <c:v>5.5</c:v>
                </c:pt>
                <c:pt idx="114">
                  <c:v>5.4</c:v>
                </c:pt>
                <c:pt idx="115">
                  <c:v>5.4</c:v>
                </c:pt>
                <c:pt idx="116">
                  <c:v>5.5</c:v>
                </c:pt>
                <c:pt idx="117">
                  <c:v>5.4</c:v>
                </c:pt>
                <c:pt idx="118">
                  <c:v>5.4</c:v>
                </c:pt>
                <c:pt idx="119">
                  <c:v>5.3</c:v>
                </c:pt>
                <c:pt idx="120">
                  <c:v>5.4</c:v>
                </c:pt>
                <c:pt idx="121">
                  <c:v>5.2</c:v>
                </c:pt>
                <c:pt idx="122">
                  <c:v>5.2</c:v>
                </c:pt>
                <c:pt idx="123">
                  <c:v>5.0999999999999996</c:v>
                </c:pt>
                <c:pt idx="124">
                  <c:v>5</c:v>
                </c:pt>
                <c:pt idx="125">
                  <c:v>5</c:v>
                </c:pt>
                <c:pt idx="126">
                  <c:v>4.9000000000000004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4.9000000000000004</c:v>
                </c:pt>
                <c:pt idx="131">
                  <c:v>4.7</c:v>
                </c:pt>
                <c:pt idx="132">
                  <c:v>4.8</c:v>
                </c:pt>
                <c:pt idx="133">
                  <c:v>4.7</c:v>
                </c:pt>
                <c:pt idx="134">
                  <c:v>4.7</c:v>
                </c:pt>
                <c:pt idx="135">
                  <c:v>4.5999999999999996</c:v>
                </c:pt>
                <c:pt idx="136">
                  <c:v>4.5999999999999996</c:v>
                </c:pt>
                <c:pt idx="137">
                  <c:v>4.7</c:v>
                </c:pt>
                <c:pt idx="138">
                  <c:v>4.7</c:v>
                </c:pt>
                <c:pt idx="139">
                  <c:v>4.5</c:v>
                </c:pt>
                <c:pt idx="140">
                  <c:v>4.4000000000000004</c:v>
                </c:pt>
                <c:pt idx="141">
                  <c:v>4.5</c:v>
                </c:pt>
                <c:pt idx="142">
                  <c:v>4.4000000000000004</c:v>
                </c:pt>
                <c:pt idx="143">
                  <c:v>4.5999999999999996</c:v>
                </c:pt>
                <c:pt idx="144">
                  <c:v>4.5</c:v>
                </c:pt>
                <c:pt idx="145">
                  <c:v>4.4000000000000004</c:v>
                </c:pt>
                <c:pt idx="146">
                  <c:v>4.5</c:v>
                </c:pt>
                <c:pt idx="147">
                  <c:v>4.4000000000000004</c:v>
                </c:pt>
                <c:pt idx="148">
                  <c:v>4.5999999999999996</c:v>
                </c:pt>
                <c:pt idx="149">
                  <c:v>4.7</c:v>
                </c:pt>
                <c:pt idx="150">
                  <c:v>4.5999999999999996</c:v>
                </c:pt>
                <c:pt idx="151">
                  <c:v>4.7</c:v>
                </c:pt>
                <c:pt idx="152">
                  <c:v>4.7</c:v>
                </c:pt>
                <c:pt idx="153">
                  <c:v>4.7</c:v>
                </c:pt>
                <c:pt idx="154">
                  <c:v>5</c:v>
                </c:pt>
                <c:pt idx="155">
                  <c:v>5</c:v>
                </c:pt>
                <c:pt idx="156">
                  <c:v>4.9000000000000004</c:v>
                </c:pt>
                <c:pt idx="157">
                  <c:v>5.0999999999999996</c:v>
                </c:pt>
                <c:pt idx="158">
                  <c:v>5</c:v>
                </c:pt>
                <c:pt idx="159">
                  <c:v>5.4</c:v>
                </c:pt>
                <c:pt idx="160">
                  <c:v>5.6</c:v>
                </c:pt>
                <c:pt idx="161">
                  <c:v>5.8</c:v>
                </c:pt>
                <c:pt idx="162">
                  <c:v>6.1</c:v>
                </c:pt>
                <c:pt idx="163">
                  <c:v>6.1</c:v>
                </c:pt>
                <c:pt idx="164">
                  <c:v>6.5</c:v>
                </c:pt>
                <c:pt idx="165">
                  <c:v>6.8</c:v>
                </c:pt>
                <c:pt idx="166">
                  <c:v>7.3</c:v>
                </c:pt>
                <c:pt idx="167">
                  <c:v>7.8</c:v>
                </c:pt>
                <c:pt idx="168">
                  <c:v>8.3000000000000007</c:v>
                </c:pt>
                <c:pt idx="169">
                  <c:v>8.6999999999999993</c:v>
                </c:pt>
                <c:pt idx="170">
                  <c:v>9</c:v>
                </c:pt>
                <c:pt idx="171">
                  <c:v>9.4</c:v>
                </c:pt>
                <c:pt idx="172">
                  <c:v>9.5</c:v>
                </c:pt>
                <c:pt idx="173">
                  <c:v>9.5</c:v>
                </c:pt>
                <c:pt idx="174">
                  <c:v>9.6</c:v>
                </c:pt>
                <c:pt idx="175">
                  <c:v>9.8000000000000007</c:v>
                </c:pt>
                <c:pt idx="176">
                  <c:v>10</c:v>
                </c:pt>
                <c:pt idx="177">
                  <c:v>9.9</c:v>
                </c:pt>
                <c:pt idx="178">
                  <c:v>9.9</c:v>
                </c:pt>
                <c:pt idx="179">
                  <c:v>9.8000000000000007</c:v>
                </c:pt>
                <c:pt idx="180">
                  <c:v>9.8000000000000007</c:v>
                </c:pt>
                <c:pt idx="181">
                  <c:v>9.9</c:v>
                </c:pt>
                <c:pt idx="182">
                  <c:v>9.9</c:v>
                </c:pt>
                <c:pt idx="183">
                  <c:v>9.6</c:v>
                </c:pt>
                <c:pt idx="184">
                  <c:v>9.4</c:v>
                </c:pt>
                <c:pt idx="185">
                  <c:v>9.4</c:v>
                </c:pt>
                <c:pt idx="186">
                  <c:v>9.5</c:v>
                </c:pt>
                <c:pt idx="187">
                  <c:v>9.5</c:v>
                </c:pt>
                <c:pt idx="188">
                  <c:v>9.4</c:v>
                </c:pt>
                <c:pt idx="189">
                  <c:v>9.8000000000000007</c:v>
                </c:pt>
                <c:pt idx="190">
                  <c:v>9.3000000000000007</c:v>
                </c:pt>
                <c:pt idx="191">
                  <c:v>9.1</c:v>
                </c:pt>
                <c:pt idx="192">
                  <c:v>9</c:v>
                </c:pt>
                <c:pt idx="193">
                  <c:v>9</c:v>
                </c:pt>
                <c:pt idx="194">
                  <c:v>9.1</c:v>
                </c:pt>
                <c:pt idx="195">
                  <c:v>9</c:v>
                </c:pt>
                <c:pt idx="196">
                  <c:v>9.1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8.8000000000000007</c:v>
                </c:pt>
                <c:pt idx="201">
                  <c:v>8.6</c:v>
                </c:pt>
                <c:pt idx="202">
                  <c:v>8.5</c:v>
                </c:pt>
                <c:pt idx="203">
                  <c:v>8.3000000000000007</c:v>
                </c:pt>
                <c:pt idx="204">
                  <c:v>8.3000000000000007</c:v>
                </c:pt>
                <c:pt idx="205">
                  <c:v>8.1999999999999993</c:v>
                </c:pt>
                <c:pt idx="206">
                  <c:v>8.1999999999999993</c:v>
                </c:pt>
                <c:pt idx="207">
                  <c:v>8.1999999999999993</c:v>
                </c:pt>
                <c:pt idx="208">
                  <c:v>8.1999999999999993</c:v>
                </c:pt>
                <c:pt idx="209">
                  <c:v>8.1999999999999993</c:v>
                </c:pt>
                <c:pt idx="210">
                  <c:v>8.1</c:v>
                </c:pt>
                <c:pt idx="211">
                  <c:v>7.8</c:v>
                </c:pt>
                <c:pt idx="212">
                  <c:v>7.8</c:v>
                </c:pt>
                <c:pt idx="213">
                  <c:v>7.7</c:v>
                </c:pt>
                <c:pt idx="214">
                  <c:v>7.9</c:v>
                </c:pt>
                <c:pt idx="215">
                  <c:v>8</c:v>
                </c:pt>
                <c:pt idx="216">
                  <c:v>7.7</c:v>
                </c:pt>
                <c:pt idx="217">
                  <c:v>7.5</c:v>
                </c:pt>
                <c:pt idx="218">
                  <c:v>7.6</c:v>
                </c:pt>
                <c:pt idx="219">
                  <c:v>7.5</c:v>
                </c:pt>
                <c:pt idx="220">
                  <c:v>7.5</c:v>
                </c:pt>
                <c:pt idx="221">
                  <c:v>7.3</c:v>
                </c:pt>
                <c:pt idx="222">
                  <c:v>7.3</c:v>
                </c:pt>
                <c:pt idx="223">
                  <c:v>7.2</c:v>
                </c:pt>
                <c:pt idx="224">
                  <c:v>7.2</c:v>
                </c:pt>
                <c:pt idx="225">
                  <c:v>6.9</c:v>
                </c:pt>
                <c:pt idx="226">
                  <c:v>6.7</c:v>
                </c:pt>
                <c:pt idx="227">
                  <c:v>6.6</c:v>
                </c:pt>
                <c:pt idx="228">
                  <c:v>6.7</c:v>
                </c:pt>
                <c:pt idx="229">
                  <c:v>6.7</c:v>
                </c:pt>
                <c:pt idx="230">
                  <c:v>6.2</c:v>
                </c:pt>
                <c:pt idx="231">
                  <c:v>6.3</c:v>
                </c:pt>
                <c:pt idx="232">
                  <c:v>6.1</c:v>
                </c:pt>
                <c:pt idx="233">
                  <c:v>6.2</c:v>
                </c:pt>
                <c:pt idx="234">
                  <c:v>6.2</c:v>
                </c:pt>
                <c:pt idx="235">
                  <c:v>5.9</c:v>
                </c:pt>
                <c:pt idx="236">
                  <c:v>5.7</c:v>
                </c:pt>
                <c:pt idx="237">
                  <c:v>5.8</c:v>
                </c:pt>
                <c:pt idx="238">
                  <c:v>5.6</c:v>
                </c:pt>
                <c:pt idx="239">
                  <c:v>5.7</c:v>
                </c:pt>
                <c:pt idx="240">
                  <c:v>5.5</c:v>
                </c:pt>
                <c:pt idx="241">
                  <c:v>5.4</c:v>
                </c:pt>
                <c:pt idx="242">
                  <c:v>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196544"/>
        <c:axId val="359198080"/>
      </c:lineChart>
      <c:lineChart>
        <c:grouping val="standard"/>
        <c:varyColors val="0"/>
        <c:ser>
          <c:idx val="0"/>
          <c:order val="1"/>
          <c:tx>
            <c:strRef>
              <c:f>'Labor slack'!$D$18</c:f>
              <c:strCache>
                <c:ptCount val="1"/>
                <c:pt idx="0">
                  <c:v>Desempleo de Largo plazo % del desempleo total, eje der.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'Labor slack'!$A$24:$A$285</c:f>
              <c:numCache>
                <c:formatCode>m/d/yyyy</c:formatCode>
                <c:ptCount val="262"/>
                <c:pt idx="0">
                  <c:v>34758</c:v>
                </c:pt>
                <c:pt idx="1">
                  <c:v>34789</c:v>
                </c:pt>
                <c:pt idx="2">
                  <c:v>34819</c:v>
                </c:pt>
                <c:pt idx="3">
                  <c:v>34850</c:v>
                </c:pt>
                <c:pt idx="4">
                  <c:v>34880</c:v>
                </c:pt>
                <c:pt idx="5">
                  <c:v>34911</c:v>
                </c:pt>
                <c:pt idx="6">
                  <c:v>34942</c:v>
                </c:pt>
                <c:pt idx="7">
                  <c:v>34972</c:v>
                </c:pt>
                <c:pt idx="8">
                  <c:v>35003</c:v>
                </c:pt>
                <c:pt idx="9">
                  <c:v>35033</c:v>
                </c:pt>
                <c:pt idx="10">
                  <c:v>35064</c:v>
                </c:pt>
                <c:pt idx="11">
                  <c:v>35095</c:v>
                </c:pt>
                <c:pt idx="12">
                  <c:v>35124</c:v>
                </c:pt>
                <c:pt idx="13">
                  <c:v>35155</c:v>
                </c:pt>
                <c:pt idx="14">
                  <c:v>35185</c:v>
                </c:pt>
                <c:pt idx="15">
                  <c:v>35216</c:v>
                </c:pt>
                <c:pt idx="16">
                  <c:v>35246</c:v>
                </c:pt>
                <c:pt idx="17">
                  <c:v>35277</c:v>
                </c:pt>
                <c:pt idx="18">
                  <c:v>35308</c:v>
                </c:pt>
                <c:pt idx="19">
                  <c:v>35338</c:v>
                </c:pt>
                <c:pt idx="20">
                  <c:v>35369</c:v>
                </c:pt>
                <c:pt idx="21">
                  <c:v>35399</c:v>
                </c:pt>
                <c:pt idx="22">
                  <c:v>35430</c:v>
                </c:pt>
                <c:pt idx="23">
                  <c:v>35461</c:v>
                </c:pt>
                <c:pt idx="24">
                  <c:v>35489</c:v>
                </c:pt>
                <c:pt idx="25">
                  <c:v>35520</c:v>
                </c:pt>
                <c:pt idx="26">
                  <c:v>35550</c:v>
                </c:pt>
                <c:pt idx="27">
                  <c:v>35581</c:v>
                </c:pt>
                <c:pt idx="28">
                  <c:v>35611</c:v>
                </c:pt>
                <c:pt idx="29">
                  <c:v>35642</c:v>
                </c:pt>
                <c:pt idx="30">
                  <c:v>35673</c:v>
                </c:pt>
                <c:pt idx="31">
                  <c:v>35703</c:v>
                </c:pt>
                <c:pt idx="32">
                  <c:v>35734</c:v>
                </c:pt>
                <c:pt idx="33">
                  <c:v>35764</c:v>
                </c:pt>
                <c:pt idx="34">
                  <c:v>35795</c:v>
                </c:pt>
                <c:pt idx="35">
                  <c:v>35826</c:v>
                </c:pt>
                <c:pt idx="36">
                  <c:v>35854</c:v>
                </c:pt>
                <c:pt idx="37">
                  <c:v>35885</c:v>
                </c:pt>
                <c:pt idx="38">
                  <c:v>35915</c:v>
                </c:pt>
                <c:pt idx="39">
                  <c:v>35946</c:v>
                </c:pt>
                <c:pt idx="40">
                  <c:v>35976</c:v>
                </c:pt>
                <c:pt idx="41">
                  <c:v>36007</c:v>
                </c:pt>
                <c:pt idx="42">
                  <c:v>36038</c:v>
                </c:pt>
                <c:pt idx="43">
                  <c:v>36068</c:v>
                </c:pt>
                <c:pt idx="44">
                  <c:v>36099</c:v>
                </c:pt>
                <c:pt idx="45">
                  <c:v>36129</c:v>
                </c:pt>
                <c:pt idx="46">
                  <c:v>36160</c:v>
                </c:pt>
                <c:pt idx="47">
                  <c:v>36191</c:v>
                </c:pt>
                <c:pt idx="48">
                  <c:v>36219</c:v>
                </c:pt>
                <c:pt idx="49">
                  <c:v>36250</c:v>
                </c:pt>
                <c:pt idx="50">
                  <c:v>36280</c:v>
                </c:pt>
                <c:pt idx="51">
                  <c:v>36311</c:v>
                </c:pt>
                <c:pt idx="52">
                  <c:v>36341</c:v>
                </c:pt>
                <c:pt idx="53">
                  <c:v>36372</c:v>
                </c:pt>
                <c:pt idx="54">
                  <c:v>36403</c:v>
                </c:pt>
                <c:pt idx="55">
                  <c:v>36433</c:v>
                </c:pt>
                <c:pt idx="56">
                  <c:v>36464</c:v>
                </c:pt>
                <c:pt idx="57">
                  <c:v>36494</c:v>
                </c:pt>
                <c:pt idx="58">
                  <c:v>36525</c:v>
                </c:pt>
                <c:pt idx="59">
                  <c:v>36556</c:v>
                </c:pt>
                <c:pt idx="60">
                  <c:v>36585</c:v>
                </c:pt>
                <c:pt idx="61">
                  <c:v>36616</c:v>
                </c:pt>
                <c:pt idx="62">
                  <c:v>36646</c:v>
                </c:pt>
                <c:pt idx="63">
                  <c:v>36677</c:v>
                </c:pt>
                <c:pt idx="64">
                  <c:v>36707</c:v>
                </c:pt>
                <c:pt idx="65">
                  <c:v>36738</c:v>
                </c:pt>
                <c:pt idx="66">
                  <c:v>36769</c:v>
                </c:pt>
                <c:pt idx="67">
                  <c:v>36799</c:v>
                </c:pt>
                <c:pt idx="68">
                  <c:v>36830</c:v>
                </c:pt>
                <c:pt idx="69">
                  <c:v>36860</c:v>
                </c:pt>
                <c:pt idx="70">
                  <c:v>36891</c:v>
                </c:pt>
                <c:pt idx="71">
                  <c:v>36922</c:v>
                </c:pt>
                <c:pt idx="72">
                  <c:v>36950</c:v>
                </c:pt>
                <c:pt idx="73">
                  <c:v>36981</c:v>
                </c:pt>
                <c:pt idx="74">
                  <c:v>37011</c:v>
                </c:pt>
                <c:pt idx="75">
                  <c:v>37042</c:v>
                </c:pt>
                <c:pt idx="76">
                  <c:v>37072</c:v>
                </c:pt>
                <c:pt idx="77">
                  <c:v>37103</c:v>
                </c:pt>
                <c:pt idx="78">
                  <c:v>37134</c:v>
                </c:pt>
                <c:pt idx="79">
                  <c:v>37164</c:v>
                </c:pt>
                <c:pt idx="80">
                  <c:v>37195</c:v>
                </c:pt>
                <c:pt idx="81">
                  <c:v>37225</c:v>
                </c:pt>
                <c:pt idx="82">
                  <c:v>37256</c:v>
                </c:pt>
                <c:pt idx="83">
                  <c:v>37287</c:v>
                </c:pt>
                <c:pt idx="84">
                  <c:v>37315</c:v>
                </c:pt>
                <c:pt idx="85">
                  <c:v>37346</c:v>
                </c:pt>
                <c:pt idx="86">
                  <c:v>37376</c:v>
                </c:pt>
                <c:pt idx="87">
                  <c:v>37407</c:v>
                </c:pt>
                <c:pt idx="88">
                  <c:v>37437</c:v>
                </c:pt>
                <c:pt idx="89">
                  <c:v>37468</c:v>
                </c:pt>
                <c:pt idx="90">
                  <c:v>37499</c:v>
                </c:pt>
                <c:pt idx="91">
                  <c:v>37529</c:v>
                </c:pt>
                <c:pt idx="92">
                  <c:v>37560</c:v>
                </c:pt>
                <c:pt idx="93">
                  <c:v>37590</c:v>
                </c:pt>
                <c:pt idx="94">
                  <c:v>37621</c:v>
                </c:pt>
                <c:pt idx="95">
                  <c:v>37652</c:v>
                </c:pt>
                <c:pt idx="96">
                  <c:v>37680</c:v>
                </c:pt>
                <c:pt idx="97">
                  <c:v>37711</c:v>
                </c:pt>
                <c:pt idx="98">
                  <c:v>37741</c:v>
                </c:pt>
                <c:pt idx="99">
                  <c:v>37772</c:v>
                </c:pt>
                <c:pt idx="100">
                  <c:v>37802</c:v>
                </c:pt>
                <c:pt idx="101">
                  <c:v>37833</c:v>
                </c:pt>
                <c:pt idx="102">
                  <c:v>37864</c:v>
                </c:pt>
                <c:pt idx="103">
                  <c:v>37894</c:v>
                </c:pt>
                <c:pt idx="104">
                  <c:v>37925</c:v>
                </c:pt>
                <c:pt idx="105">
                  <c:v>37955</c:v>
                </c:pt>
                <c:pt idx="106">
                  <c:v>37986</c:v>
                </c:pt>
                <c:pt idx="107">
                  <c:v>38017</c:v>
                </c:pt>
                <c:pt idx="108">
                  <c:v>38046</c:v>
                </c:pt>
                <c:pt idx="109">
                  <c:v>38077</c:v>
                </c:pt>
                <c:pt idx="110">
                  <c:v>38107</c:v>
                </c:pt>
                <c:pt idx="111">
                  <c:v>38138</c:v>
                </c:pt>
                <c:pt idx="112">
                  <c:v>38168</c:v>
                </c:pt>
                <c:pt idx="113">
                  <c:v>38199</c:v>
                </c:pt>
                <c:pt idx="114">
                  <c:v>38230</c:v>
                </c:pt>
                <c:pt idx="115">
                  <c:v>38260</c:v>
                </c:pt>
                <c:pt idx="116">
                  <c:v>38291</c:v>
                </c:pt>
                <c:pt idx="117">
                  <c:v>38321</c:v>
                </c:pt>
                <c:pt idx="118">
                  <c:v>38352</c:v>
                </c:pt>
                <c:pt idx="119">
                  <c:v>38383</c:v>
                </c:pt>
                <c:pt idx="120">
                  <c:v>38411</c:v>
                </c:pt>
                <c:pt idx="121">
                  <c:v>38442</c:v>
                </c:pt>
                <c:pt idx="122">
                  <c:v>38472</c:v>
                </c:pt>
                <c:pt idx="123">
                  <c:v>38503</c:v>
                </c:pt>
                <c:pt idx="124">
                  <c:v>38533</c:v>
                </c:pt>
                <c:pt idx="125">
                  <c:v>38564</c:v>
                </c:pt>
                <c:pt idx="126">
                  <c:v>38595</c:v>
                </c:pt>
                <c:pt idx="127">
                  <c:v>38625</c:v>
                </c:pt>
                <c:pt idx="128">
                  <c:v>38656</c:v>
                </c:pt>
                <c:pt idx="129">
                  <c:v>38686</c:v>
                </c:pt>
                <c:pt idx="130">
                  <c:v>38717</c:v>
                </c:pt>
                <c:pt idx="131">
                  <c:v>38748</c:v>
                </c:pt>
                <c:pt idx="132">
                  <c:v>38776</c:v>
                </c:pt>
                <c:pt idx="133">
                  <c:v>38807</c:v>
                </c:pt>
                <c:pt idx="134">
                  <c:v>38837</c:v>
                </c:pt>
                <c:pt idx="135">
                  <c:v>38868</c:v>
                </c:pt>
                <c:pt idx="136">
                  <c:v>38898</c:v>
                </c:pt>
                <c:pt idx="137">
                  <c:v>38929</c:v>
                </c:pt>
                <c:pt idx="138">
                  <c:v>38960</c:v>
                </c:pt>
                <c:pt idx="139">
                  <c:v>38990</c:v>
                </c:pt>
                <c:pt idx="140">
                  <c:v>39021</c:v>
                </c:pt>
                <c:pt idx="141">
                  <c:v>39051</c:v>
                </c:pt>
                <c:pt idx="142">
                  <c:v>39082</c:v>
                </c:pt>
                <c:pt idx="143">
                  <c:v>39113</c:v>
                </c:pt>
                <c:pt idx="144">
                  <c:v>39141</c:v>
                </c:pt>
                <c:pt idx="145">
                  <c:v>39172</c:v>
                </c:pt>
                <c:pt idx="146">
                  <c:v>39202</c:v>
                </c:pt>
                <c:pt idx="147">
                  <c:v>39233</c:v>
                </c:pt>
                <c:pt idx="148">
                  <c:v>39263</c:v>
                </c:pt>
                <c:pt idx="149">
                  <c:v>39294</c:v>
                </c:pt>
                <c:pt idx="150">
                  <c:v>39325</c:v>
                </c:pt>
                <c:pt idx="151">
                  <c:v>39355</c:v>
                </c:pt>
                <c:pt idx="152">
                  <c:v>39386</c:v>
                </c:pt>
                <c:pt idx="153">
                  <c:v>39416</c:v>
                </c:pt>
                <c:pt idx="154">
                  <c:v>39447</c:v>
                </c:pt>
                <c:pt idx="155">
                  <c:v>39478</c:v>
                </c:pt>
                <c:pt idx="156">
                  <c:v>39507</c:v>
                </c:pt>
                <c:pt idx="157">
                  <c:v>39538</c:v>
                </c:pt>
                <c:pt idx="158">
                  <c:v>39568</c:v>
                </c:pt>
                <c:pt idx="159">
                  <c:v>39599</c:v>
                </c:pt>
                <c:pt idx="160">
                  <c:v>39629</c:v>
                </c:pt>
                <c:pt idx="161">
                  <c:v>39660</c:v>
                </c:pt>
                <c:pt idx="162">
                  <c:v>39691</c:v>
                </c:pt>
                <c:pt idx="163">
                  <c:v>39721</c:v>
                </c:pt>
                <c:pt idx="164">
                  <c:v>39752</c:v>
                </c:pt>
                <c:pt idx="165">
                  <c:v>39782</c:v>
                </c:pt>
                <c:pt idx="166">
                  <c:v>39813</c:v>
                </c:pt>
                <c:pt idx="167">
                  <c:v>39844</c:v>
                </c:pt>
                <c:pt idx="168">
                  <c:v>39872</c:v>
                </c:pt>
                <c:pt idx="169">
                  <c:v>39903</c:v>
                </c:pt>
                <c:pt idx="170">
                  <c:v>39933</c:v>
                </c:pt>
                <c:pt idx="171">
                  <c:v>39964</c:v>
                </c:pt>
                <c:pt idx="172">
                  <c:v>39994</c:v>
                </c:pt>
                <c:pt idx="173">
                  <c:v>40025</c:v>
                </c:pt>
                <c:pt idx="174">
                  <c:v>40056</c:v>
                </c:pt>
                <c:pt idx="175">
                  <c:v>40086</c:v>
                </c:pt>
                <c:pt idx="176">
                  <c:v>40117</c:v>
                </c:pt>
                <c:pt idx="177">
                  <c:v>40147</c:v>
                </c:pt>
                <c:pt idx="178">
                  <c:v>40178</c:v>
                </c:pt>
                <c:pt idx="179">
                  <c:v>40209</c:v>
                </c:pt>
                <c:pt idx="180">
                  <c:v>40237</c:v>
                </c:pt>
                <c:pt idx="181">
                  <c:v>40268</c:v>
                </c:pt>
                <c:pt idx="182">
                  <c:v>40298</c:v>
                </c:pt>
                <c:pt idx="183">
                  <c:v>40329</c:v>
                </c:pt>
                <c:pt idx="184">
                  <c:v>40359</c:v>
                </c:pt>
                <c:pt idx="185">
                  <c:v>40390</c:v>
                </c:pt>
                <c:pt idx="186">
                  <c:v>40421</c:v>
                </c:pt>
                <c:pt idx="187">
                  <c:v>40451</c:v>
                </c:pt>
                <c:pt idx="188">
                  <c:v>40482</c:v>
                </c:pt>
                <c:pt idx="189">
                  <c:v>40512</c:v>
                </c:pt>
                <c:pt idx="190">
                  <c:v>40543</c:v>
                </c:pt>
                <c:pt idx="191">
                  <c:v>40574</c:v>
                </c:pt>
                <c:pt idx="192">
                  <c:v>40602</c:v>
                </c:pt>
                <c:pt idx="193">
                  <c:v>40633</c:v>
                </c:pt>
                <c:pt idx="194">
                  <c:v>40663</c:v>
                </c:pt>
                <c:pt idx="195">
                  <c:v>40694</c:v>
                </c:pt>
                <c:pt idx="196">
                  <c:v>40724</c:v>
                </c:pt>
                <c:pt idx="197">
                  <c:v>40755</c:v>
                </c:pt>
                <c:pt idx="198">
                  <c:v>40786</c:v>
                </c:pt>
                <c:pt idx="199">
                  <c:v>40816</c:v>
                </c:pt>
                <c:pt idx="200">
                  <c:v>40847</c:v>
                </c:pt>
                <c:pt idx="201">
                  <c:v>40877</c:v>
                </c:pt>
                <c:pt idx="202">
                  <c:v>40908</c:v>
                </c:pt>
                <c:pt idx="203">
                  <c:v>40939</c:v>
                </c:pt>
                <c:pt idx="204">
                  <c:v>40968</c:v>
                </c:pt>
                <c:pt idx="205">
                  <c:v>40999</c:v>
                </c:pt>
                <c:pt idx="206">
                  <c:v>41029</c:v>
                </c:pt>
                <c:pt idx="207">
                  <c:v>41060</c:v>
                </c:pt>
                <c:pt idx="208">
                  <c:v>41090</c:v>
                </c:pt>
                <c:pt idx="209">
                  <c:v>41121</c:v>
                </c:pt>
                <c:pt idx="210">
                  <c:v>41152</c:v>
                </c:pt>
                <c:pt idx="211">
                  <c:v>41182</c:v>
                </c:pt>
                <c:pt idx="212">
                  <c:v>41213</c:v>
                </c:pt>
                <c:pt idx="213">
                  <c:v>41243</c:v>
                </c:pt>
                <c:pt idx="214">
                  <c:v>41274</c:v>
                </c:pt>
                <c:pt idx="215">
                  <c:v>41305</c:v>
                </c:pt>
                <c:pt idx="216">
                  <c:v>41333</c:v>
                </c:pt>
                <c:pt idx="217">
                  <c:v>41364</c:v>
                </c:pt>
                <c:pt idx="218">
                  <c:v>41394</c:v>
                </c:pt>
                <c:pt idx="219">
                  <c:v>41425</c:v>
                </c:pt>
                <c:pt idx="220">
                  <c:v>41455</c:v>
                </c:pt>
                <c:pt idx="221">
                  <c:v>41486</c:v>
                </c:pt>
                <c:pt idx="222">
                  <c:v>41517</c:v>
                </c:pt>
                <c:pt idx="223">
                  <c:v>41547</c:v>
                </c:pt>
                <c:pt idx="224">
                  <c:v>41578</c:v>
                </c:pt>
                <c:pt idx="225">
                  <c:v>41608</c:v>
                </c:pt>
                <c:pt idx="226">
                  <c:v>41639</c:v>
                </c:pt>
                <c:pt idx="227">
                  <c:v>41670</c:v>
                </c:pt>
                <c:pt idx="228">
                  <c:v>41698</c:v>
                </c:pt>
                <c:pt idx="229">
                  <c:v>41729</c:v>
                </c:pt>
                <c:pt idx="230">
                  <c:v>41759</c:v>
                </c:pt>
                <c:pt idx="231">
                  <c:v>41790</c:v>
                </c:pt>
                <c:pt idx="232">
                  <c:v>41820</c:v>
                </c:pt>
                <c:pt idx="233">
                  <c:v>41851</c:v>
                </c:pt>
                <c:pt idx="234">
                  <c:v>41882</c:v>
                </c:pt>
                <c:pt idx="235">
                  <c:v>41912</c:v>
                </c:pt>
                <c:pt idx="236">
                  <c:v>41943</c:v>
                </c:pt>
                <c:pt idx="237">
                  <c:v>41973</c:v>
                </c:pt>
                <c:pt idx="238">
                  <c:v>42004</c:v>
                </c:pt>
                <c:pt idx="239">
                  <c:v>42035</c:v>
                </c:pt>
                <c:pt idx="240">
                  <c:v>42063</c:v>
                </c:pt>
                <c:pt idx="241">
                  <c:v>42094</c:v>
                </c:pt>
                <c:pt idx="242">
                  <c:v>42124</c:v>
                </c:pt>
              </c:numCache>
            </c:numRef>
          </c:cat>
          <c:val>
            <c:numRef>
              <c:f>'Labor slack'!$E$24:$E$279</c:f>
              <c:numCache>
                <c:formatCode>General</c:formatCode>
                <c:ptCount val="256"/>
                <c:pt idx="0">
                  <c:v>17.2</c:v>
                </c:pt>
                <c:pt idx="1">
                  <c:v>18.8</c:v>
                </c:pt>
                <c:pt idx="2">
                  <c:v>18.7</c:v>
                </c:pt>
                <c:pt idx="3">
                  <c:v>17.5</c:v>
                </c:pt>
                <c:pt idx="4">
                  <c:v>16.8</c:v>
                </c:pt>
                <c:pt idx="5">
                  <c:v>16.7</c:v>
                </c:pt>
                <c:pt idx="6">
                  <c:v>16.3</c:v>
                </c:pt>
                <c:pt idx="7">
                  <c:v>16.899999999999999</c:v>
                </c:pt>
                <c:pt idx="8">
                  <c:v>16.5</c:v>
                </c:pt>
                <c:pt idx="9">
                  <c:v>16.7</c:v>
                </c:pt>
                <c:pt idx="10">
                  <c:v>16.399999999999999</c:v>
                </c:pt>
                <c:pt idx="11">
                  <c:v>16.2</c:v>
                </c:pt>
                <c:pt idx="12">
                  <c:v>16.5</c:v>
                </c:pt>
                <c:pt idx="13">
                  <c:v>18.2</c:v>
                </c:pt>
                <c:pt idx="14">
                  <c:v>18.3</c:v>
                </c:pt>
                <c:pt idx="15">
                  <c:v>18.100000000000001</c:v>
                </c:pt>
                <c:pt idx="16">
                  <c:v>19.399999999999999</c:v>
                </c:pt>
                <c:pt idx="17">
                  <c:v>18.3</c:v>
                </c:pt>
                <c:pt idx="18">
                  <c:v>18.2</c:v>
                </c:pt>
                <c:pt idx="19">
                  <c:v>17.399999999999999</c:v>
                </c:pt>
                <c:pt idx="20">
                  <c:v>16.7</c:v>
                </c:pt>
                <c:pt idx="21">
                  <c:v>15.7</c:v>
                </c:pt>
                <c:pt idx="22">
                  <c:v>16.100000000000001</c:v>
                </c:pt>
                <c:pt idx="23">
                  <c:v>16.100000000000001</c:v>
                </c:pt>
                <c:pt idx="24">
                  <c:v>15.7</c:v>
                </c:pt>
                <c:pt idx="25">
                  <c:v>15.6</c:v>
                </c:pt>
                <c:pt idx="26">
                  <c:v>16.2</c:v>
                </c:pt>
                <c:pt idx="27">
                  <c:v>15.7</c:v>
                </c:pt>
                <c:pt idx="28">
                  <c:v>15.8</c:v>
                </c:pt>
                <c:pt idx="29">
                  <c:v>16.3</c:v>
                </c:pt>
                <c:pt idx="30">
                  <c:v>16.2</c:v>
                </c:pt>
                <c:pt idx="31">
                  <c:v>16.2</c:v>
                </c:pt>
                <c:pt idx="32">
                  <c:v>16</c:v>
                </c:pt>
                <c:pt idx="33">
                  <c:v>14.8</c:v>
                </c:pt>
                <c:pt idx="34">
                  <c:v>15.4</c:v>
                </c:pt>
                <c:pt idx="35">
                  <c:v>15.7</c:v>
                </c:pt>
                <c:pt idx="36">
                  <c:v>15.2</c:v>
                </c:pt>
                <c:pt idx="37">
                  <c:v>14.1</c:v>
                </c:pt>
                <c:pt idx="38">
                  <c:v>14.7</c:v>
                </c:pt>
                <c:pt idx="39">
                  <c:v>13.8</c:v>
                </c:pt>
                <c:pt idx="40">
                  <c:v>12.6</c:v>
                </c:pt>
                <c:pt idx="41">
                  <c:v>13.3</c:v>
                </c:pt>
                <c:pt idx="42">
                  <c:v>13.2</c:v>
                </c:pt>
                <c:pt idx="43">
                  <c:v>14.5</c:v>
                </c:pt>
                <c:pt idx="44">
                  <c:v>13.6</c:v>
                </c:pt>
                <c:pt idx="45">
                  <c:v>14.4</c:v>
                </c:pt>
                <c:pt idx="46">
                  <c:v>13.5</c:v>
                </c:pt>
                <c:pt idx="47">
                  <c:v>12</c:v>
                </c:pt>
                <c:pt idx="48">
                  <c:v>13.2</c:v>
                </c:pt>
                <c:pt idx="49">
                  <c:v>12.2</c:v>
                </c:pt>
                <c:pt idx="50">
                  <c:v>11.4</c:v>
                </c:pt>
                <c:pt idx="51">
                  <c:v>12.4</c:v>
                </c:pt>
                <c:pt idx="52">
                  <c:v>13.7</c:v>
                </c:pt>
                <c:pt idx="53">
                  <c:v>12.3</c:v>
                </c:pt>
                <c:pt idx="54">
                  <c:v>12.1</c:v>
                </c:pt>
                <c:pt idx="55">
                  <c:v>12</c:v>
                </c:pt>
                <c:pt idx="56">
                  <c:v>12.4</c:v>
                </c:pt>
                <c:pt idx="57">
                  <c:v>11.9</c:v>
                </c:pt>
                <c:pt idx="58">
                  <c:v>12.1</c:v>
                </c:pt>
                <c:pt idx="59">
                  <c:v>12.7</c:v>
                </c:pt>
                <c:pt idx="60">
                  <c:v>10.8</c:v>
                </c:pt>
                <c:pt idx="61">
                  <c:v>11</c:v>
                </c:pt>
                <c:pt idx="62">
                  <c:v>10.7</c:v>
                </c:pt>
                <c:pt idx="63">
                  <c:v>11.1</c:v>
                </c:pt>
                <c:pt idx="64">
                  <c:v>11.2</c:v>
                </c:pt>
                <c:pt idx="65">
                  <c:v>12.3</c:v>
                </c:pt>
                <c:pt idx="66">
                  <c:v>12.2</c:v>
                </c:pt>
                <c:pt idx="67">
                  <c:v>11.5</c:v>
                </c:pt>
                <c:pt idx="68">
                  <c:v>11.3</c:v>
                </c:pt>
                <c:pt idx="69">
                  <c:v>10.6</c:v>
                </c:pt>
                <c:pt idx="70">
                  <c:v>11.4</c:v>
                </c:pt>
                <c:pt idx="71">
                  <c:v>11.3</c:v>
                </c:pt>
                <c:pt idx="72">
                  <c:v>11.7</c:v>
                </c:pt>
                <c:pt idx="73">
                  <c:v>11.1</c:v>
                </c:pt>
                <c:pt idx="74">
                  <c:v>11</c:v>
                </c:pt>
                <c:pt idx="75">
                  <c:v>10</c:v>
                </c:pt>
                <c:pt idx="76">
                  <c:v>11.2</c:v>
                </c:pt>
                <c:pt idx="77">
                  <c:v>10.8</c:v>
                </c:pt>
                <c:pt idx="78">
                  <c:v>12.2</c:v>
                </c:pt>
                <c:pt idx="79">
                  <c:v>11.5</c:v>
                </c:pt>
                <c:pt idx="80">
                  <c:v>11.8</c:v>
                </c:pt>
                <c:pt idx="81">
                  <c:v>13.9</c:v>
                </c:pt>
                <c:pt idx="82">
                  <c:v>13.6</c:v>
                </c:pt>
                <c:pt idx="83">
                  <c:v>14.6</c:v>
                </c:pt>
                <c:pt idx="84">
                  <c:v>14.9</c:v>
                </c:pt>
                <c:pt idx="85">
                  <c:v>15.9</c:v>
                </c:pt>
                <c:pt idx="86">
                  <c:v>16.8</c:v>
                </c:pt>
                <c:pt idx="87">
                  <c:v>18.8</c:v>
                </c:pt>
                <c:pt idx="88">
                  <c:v>19.600000000000001</c:v>
                </c:pt>
                <c:pt idx="89">
                  <c:v>19</c:v>
                </c:pt>
                <c:pt idx="90">
                  <c:v>18.899999999999999</c:v>
                </c:pt>
                <c:pt idx="91">
                  <c:v>19.100000000000001</c:v>
                </c:pt>
                <c:pt idx="92">
                  <c:v>19.899999999999999</c:v>
                </c:pt>
                <c:pt idx="93">
                  <c:v>20.5</c:v>
                </c:pt>
                <c:pt idx="94">
                  <c:v>22.1</c:v>
                </c:pt>
                <c:pt idx="95">
                  <c:v>20.5</c:v>
                </c:pt>
                <c:pt idx="96">
                  <c:v>21.8</c:v>
                </c:pt>
                <c:pt idx="97">
                  <c:v>21</c:v>
                </c:pt>
                <c:pt idx="98">
                  <c:v>21.9</c:v>
                </c:pt>
                <c:pt idx="99">
                  <c:v>21.6</c:v>
                </c:pt>
                <c:pt idx="100">
                  <c:v>22.8</c:v>
                </c:pt>
                <c:pt idx="101">
                  <c:v>22</c:v>
                </c:pt>
                <c:pt idx="102">
                  <c:v>22.2</c:v>
                </c:pt>
                <c:pt idx="103">
                  <c:v>22.5</c:v>
                </c:pt>
                <c:pt idx="104">
                  <c:v>22.4</c:v>
                </c:pt>
                <c:pt idx="105">
                  <c:v>23.4</c:v>
                </c:pt>
                <c:pt idx="106">
                  <c:v>23.1</c:v>
                </c:pt>
                <c:pt idx="107">
                  <c:v>22.7</c:v>
                </c:pt>
                <c:pt idx="108">
                  <c:v>22.9</c:v>
                </c:pt>
                <c:pt idx="109">
                  <c:v>23.6</c:v>
                </c:pt>
                <c:pt idx="110">
                  <c:v>22.1</c:v>
                </c:pt>
                <c:pt idx="111">
                  <c:v>21.9</c:v>
                </c:pt>
                <c:pt idx="112">
                  <c:v>22.5</c:v>
                </c:pt>
                <c:pt idx="113">
                  <c:v>20.7</c:v>
                </c:pt>
                <c:pt idx="114">
                  <c:v>20.3</c:v>
                </c:pt>
                <c:pt idx="115">
                  <c:v>21.4</c:v>
                </c:pt>
                <c:pt idx="116">
                  <c:v>21.5</c:v>
                </c:pt>
                <c:pt idx="117">
                  <c:v>21.4</c:v>
                </c:pt>
                <c:pt idx="118">
                  <c:v>20.8</c:v>
                </c:pt>
                <c:pt idx="119">
                  <c:v>21.2</c:v>
                </c:pt>
                <c:pt idx="120">
                  <c:v>20.399999999999999</c:v>
                </c:pt>
                <c:pt idx="121">
                  <c:v>21.8</c:v>
                </c:pt>
                <c:pt idx="122">
                  <c:v>21</c:v>
                </c:pt>
                <c:pt idx="123">
                  <c:v>20.100000000000001</c:v>
                </c:pt>
                <c:pt idx="124">
                  <c:v>18.5</c:v>
                </c:pt>
                <c:pt idx="125">
                  <c:v>18.7</c:v>
                </c:pt>
                <c:pt idx="126">
                  <c:v>18.899999999999999</c:v>
                </c:pt>
                <c:pt idx="127">
                  <c:v>18.899999999999999</c:v>
                </c:pt>
                <c:pt idx="128">
                  <c:v>18.899999999999999</c:v>
                </c:pt>
                <c:pt idx="129">
                  <c:v>18</c:v>
                </c:pt>
                <c:pt idx="130">
                  <c:v>18.7</c:v>
                </c:pt>
                <c:pt idx="131">
                  <c:v>16.7</c:v>
                </c:pt>
                <c:pt idx="132">
                  <c:v>18.7</c:v>
                </c:pt>
                <c:pt idx="133">
                  <c:v>18.600000000000001</c:v>
                </c:pt>
                <c:pt idx="134">
                  <c:v>18.600000000000001</c:v>
                </c:pt>
                <c:pt idx="135">
                  <c:v>18.899999999999999</c:v>
                </c:pt>
                <c:pt idx="136">
                  <c:v>16.600000000000001</c:v>
                </c:pt>
                <c:pt idx="137">
                  <c:v>18.3</c:v>
                </c:pt>
                <c:pt idx="138">
                  <c:v>18.3</c:v>
                </c:pt>
                <c:pt idx="139">
                  <c:v>18.100000000000001</c:v>
                </c:pt>
                <c:pt idx="140">
                  <c:v>15.9</c:v>
                </c:pt>
                <c:pt idx="141">
                  <c:v>16.399999999999999</c:v>
                </c:pt>
                <c:pt idx="142">
                  <c:v>16.2</c:v>
                </c:pt>
                <c:pt idx="143">
                  <c:v>16.3</c:v>
                </c:pt>
                <c:pt idx="144">
                  <c:v>18</c:v>
                </c:pt>
                <c:pt idx="145">
                  <c:v>18.600000000000001</c:v>
                </c:pt>
                <c:pt idx="146">
                  <c:v>17.399999999999999</c:v>
                </c:pt>
                <c:pt idx="147">
                  <c:v>16.5</c:v>
                </c:pt>
                <c:pt idx="148">
                  <c:v>16.399999999999999</c:v>
                </c:pt>
                <c:pt idx="149">
                  <c:v>18.3</c:v>
                </c:pt>
                <c:pt idx="150">
                  <c:v>17.5</c:v>
                </c:pt>
                <c:pt idx="151">
                  <c:v>17.5</c:v>
                </c:pt>
                <c:pt idx="152">
                  <c:v>17.7</c:v>
                </c:pt>
                <c:pt idx="153">
                  <c:v>18.899999999999999</c:v>
                </c:pt>
                <c:pt idx="154">
                  <c:v>17.399999999999999</c:v>
                </c:pt>
                <c:pt idx="155">
                  <c:v>18.5</c:v>
                </c:pt>
                <c:pt idx="156">
                  <c:v>17.8</c:v>
                </c:pt>
                <c:pt idx="157">
                  <c:v>16.899999999999999</c:v>
                </c:pt>
                <c:pt idx="158">
                  <c:v>17.7</c:v>
                </c:pt>
                <c:pt idx="159">
                  <c:v>18.3</c:v>
                </c:pt>
                <c:pt idx="160">
                  <c:v>18.2</c:v>
                </c:pt>
                <c:pt idx="161">
                  <c:v>18.899999999999999</c:v>
                </c:pt>
                <c:pt idx="162">
                  <c:v>19.8</c:v>
                </c:pt>
                <c:pt idx="163">
                  <c:v>21.3</c:v>
                </c:pt>
                <c:pt idx="164">
                  <c:v>22.3</c:v>
                </c:pt>
                <c:pt idx="165">
                  <c:v>21.1</c:v>
                </c:pt>
                <c:pt idx="166">
                  <c:v>23.1</c:v>
                </c:pt>
                <c:pt idx="167">
                  <c:v>22.6</c:v>
                </c:pt>
                <c:pt idx="168">
                  <c:v>23.4</c:v>
                </c:pt>
                <c:pt idx="169">
                  <c:v>24.2</c:v>
                </c:pt>
                <c:pt idx="170">
                  <c:v>27.1</c:v>
                </c:pt>
                <c:pt idx="171">
                  <c:v>27</c:v>
                </c:pt>
                <c:pt idx="172">
                  <c:v>29</c:v>
                </c:pt>
                <c:pt idx="173">
                  <c:v>34</c:v>
                </c:pt>
                <c:pt idx="174">
                  <c:v>34.299999999999997</c:v>
                </c:pt>
                <c:pt idx="175">
                  <c:v>36.6</c:v>
                </c:pt>
                <c:pt idx="176">
                  <c:v>36.6</c:v>
                </c:pt>
                <c:pt idx="177">
                  <c:v>39.299999999999997</c:v>
                </c:pt>
                <c:pt idx="178">
                  <c:v>40.4</c:v>
                </c:pt>
                <c:pt idx="179">
                  <c:v>41.6</c:v>
                </c:pt>
                <c:pt idx="180">
                  <c:v>40.5</c:v>
                </c:pt>
                <c:pt idx="181">
                  <c:v>43.2</c:v>
                </c:pt>
                <c:pt idx="182">
                  <c:v>45.5</c:v>
                </c:pt>
                <c:pt idx="183">
                  <c:v>44.9</c:v>
                </c:pt>
                <c:pt idx="184">
                  <c:v>44.9</c:v>
                </c:pt>
                <c:pt idx="185">
                  <c:v>44.9</c:v>
                </c:pt>
                <c:pt idx="186">
                  <c:v>42.8</c:v>
                </c:pt>
                <c:pt idx="187">
                  <c:v>42.3</c:v>
                </c:pt>
                <c:pt idx="188">
                  <c:v>42.6</c:v>
                </c:pt>
                <c:pt idx="189">
                  <c:v>42.4</c:v>
                </c:pt>
                <c:pt idx="190">
                  <c:v>44.6</c:v>
                </c:pt>
                <c:pt idx="191">
                  <c:v>43.8</c:v>
                </c:pt>
                <c:pt idx="192">
                  <c:v>42.8</c:v>
                </c:pt>
                <c:pt idx="193">
                  <c:v>44.6</c:v>
                </c:pt>
                <c:pt idx="194">
                  <c:v>43</c:v>
                </c:pt>
                <c:pt idx="195">
                  <c:v>44.7</c:v>
                </c:pt>
                <c:pt idx="196">
                  <c:v>44.6</c:v>
                </c:pt>
                <c:pt idx="197">
                  <c:v>45.1</c:v>
                </c:pt>
                <c:pt idx="198">
                  <c:v>43.6</c:v>
                </c:pt>
                <c:pt idx="199">
                  <c:v>45.2</c:v>
                </c:pt>
                <c:pt idx="200">
                  <c:v>42.6</c:v>
                </c:pt>
                <c:pt idx="201">
                  <c:v>43.2</c:v>
                </c:pt>
                <c:pt idx="202">
                  <c:v>42.7</c:v>
                </c:pt>
                <c:pt idx="203">
                  <c:v>42.7</c:v>
                </c:pt>
                <c:pt idx="204">
                  <c:v>41.1</c:v>
                </c:pt>
                <c:pt idx="205">
                  <c:v>41.3</c:v>
                </c:pt>
                <c:pt idx="206">
                  <c:v>40.799999999999997</c:v>
                </c:pt>
                <c:pt idx="207">
                  <c:v>42.7</c:v>
                </c:pt>
                <c:pt idx="208">
                  <c:v>42.3</c:v>
                </c:pt>
                <c:pt idx="209">
                  <c:v>41.2</c:v>
                </c:pt>
                <c:pt idx="210">
                  <c:v>40.4</c:v>
                </c:pt>
                <c:pt idx="211">
                  <c:v>40.5</c:v>
                </c:pt>
                <c:pt idx="212">
                  <c:v>40.6</c:v>
                </c:pt>
                <c:pt idx="213">
                  <c:v>40.200000000000003</c:v>
                </c:pt>
                <c:pt idx="214">
                  <c:v>38.799999999999997</c:v>
                </c:pt>
                <c:pt idx="215">
                  <c:v>37.4</c:v>
                </c:pt>
                <c:pt idx="216">
                  <c:v>39</c:v>
                </c:pt>
                <c:pt idx="217">
                  <c:v>39</c:v>
                </c:pt>
                <c:pt idx="218">
                  <c:v>37.299999999999997</c:v>
                </c:pt>
                <c:pt idx="219">
                  <c:v>37.6</c:v>
                </c:pt>
                <c:pt idx="220">
                  <c:v>37.200000000000003</c:v>
                </c:pt>
                <c:pt idx="221">
                  <c:v>37.9</c:v>
                </c:pt>
                <c:pt idx="222">
                  <c:v>38.5</c:v>
                </c:pt>
                <c:pt idx="223">
                  <c:v>36.9</c:v>
                </c:pt>
                <c:pt idx="224">
                  <c:v>35.700000000000003</c:v>
                </c:pt>
                <c:pt idx="225">
                  <c:v>37.9</c:v>
                </c:pt>
                <c:pt idx="226">
                  <c:v>37.200000000000003</c:v>
                </c:pt>
                <c:pt idx="227">
                  <c:v>35.200000000000003</c:v>
                </c:pt>
                <c:pt idx="228">
                  <c:v>36.299999999999997</c:v>
                </c:pt>
                <c:pt idx="229">
                  <c:v>35.4</c:v>
                </c:pt>
                <c:pt idx="230">
                  <c:v>34.9</c:v>
                </c:pt>
                <c:pt idx="231">
                  <c:v>34.6</c:v>
                </c:pt>
                <c:pt idx="232">
                  <c:v>32.9</c:v>
                </c:pt>
                <c:pt idx="233">
                  <c:v>33.299999999999997</c:v>
                </c:pt>
                <c:pt idx="234">
                  <c:v>31.3</c:v>
                </c:pt>
                <c:pt idx="235">
                  <c:v>31.9</c:v>
                </c:pt>
                <c:pt idx="236">
                  <c:v>31.8</c:v>
                </c:pt>
                <c:pt idx="237">
                  <c:v>31.2</c:v>
                </c:pt>
                <c:pt idx="238">
                  <c:v>31.8</c:v>
                </c:pt>
                <c:pt idx="239">
                  <c:v>31.1</c:v>
                </c:pt>
                <c:pt idx="240">
                  <c:v>30.6</c:v>
                </c:pt>
                <c:pt idx="241">
                  <c:v>29.6</c:v>
                </c:pt>
                <c:pt idx="242">
                  <c:v>28.8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258944"/>
        <c:axId val="360257024"/>
      </c:lineChart>
      <c:dateAx>
        <c:axId val="359196544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59198080"/>
        <c:crosses val="autoZero"/>
        <c:auto val="1"/>
        <c:lblOffset val="100"/>
        <c:baseTimeUnit val="months"/>
      </c:dateAx>
      <c:valAx>
        <c:axId val="359198080"/>
        <c:scaling>
          <c:orientation val="minMax"/>
          <c:min val="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59196544"/>
        <c:crosses val="autoZero"/>
        <c:crossBetween val="between"/>
      </c:valAx>
      <c:valAx>
        <c:axId val="3602570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60258944"/>
        <c:crosses val="max"/>
        <c:crossBetween val="between"/>
      </c:valAx>
      <c:dateAx>
        <c:axId val="3602589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6025702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3.656150519987663E-2"/>
          <c:y val="0.86410012797987035"/>
          <c:w val="0.91314582351263751"/>
          <c:h val="0.13589987202012971"/>
        </c:manualLayout>
      </c:layout>
      <c:overlay val="0"/>
      <c:txPr>
        <a:bodyPr/>
        <a:lstStyle/>
        <a:p>
          <a:pPr>
            <a:defRPr lang="es-ES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778701165680246E-2"/>
          <c:y val="6.7595249223983994E-2"/>
          <c:w val="0.81099638598390267"/>
          <c:h val="0.57480401726643682"/>
        </c:manualLayout>
      </c:layout>
      <c:lineChart>
        <c:grouping val="standard"/>
        <c:varyColors val="0"/>
        <c:ser>
          <c:idx val="1"/>
          <c:order val="0"/>
          <c:tx>
            <c:strRef>
              <c:f>'Labor slack'!$A$18</c:f>
              <c:strCache>
                <c:ptCount val="1"/>
                <c:pt idx="0">
                  <c:v>Tasa de Desempleo </c:v>
                </c:pt>
              </c:strCache>
            </c:strRef>
          </c:tx>
          <c:spPr>
            <a:ln w="1905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'Labor slack'!$A$24:$A$285</c:f>
              <c:numCache>
                <c:formatCode>m/d/yyyy</c:formatCode>
                <c:ptCount val="262"/>
                <c:pt idx="0">
                  <c:v>34758</c:v>
                </c:pt>
                <c:pt idx="1">
                  <c:v>34789</c:v>
                </c:pt>
                <c:pt idx="2">
                  <c:v>34819</c:v>
                </c:pt>
                <c:pt idx="3">
                  <c:v>34850</c:v>
                </c:pt>
                <c:pt idx="4">
                  <c:v>34880</c:v>
                </c:pt>
                <c:pt idx="5">
                  <c:v>34911</c:v>
                </c:pt>
                <c:pt idx="6">
                  <c:v>34942</c:v>
                </c:pt>
                <c:pt idx="7">
                  <c:v>34972</c:v>
                </c:pt>
                <c:pt idx="8">
                  <c:v>35003</c:v>
                </c:pt>
                <c:pt idx="9">
                  <c:v>35033</c:v>
                </c:pt>
                <c:pt idx="10">
                  <c:v>35064</c:v>
                </c:pt>
                <c:pt idx="11">
                  <c:v>35095</c:v>
                </c:pt>
                <c:pt idx="12">
                  <c:v>35124</c:v>
                </c:pt>
                <c:pt idx="13">
                  <c:v>35155</c:v>
                </c:pt>
                <c:pt idx="14">
                  <c:v>35185</c:v>
                </c:pt>
                <c:pt idx="15">
                  <c:v>35216</c:v>
                </c:pt>
                <c:pt idx="16">
                  <c:v>35246</c:v>
                </c:pt>
                <c:pt idx="17">
                  <c:v>35277</c:v>
                </c:pt>
                <c:pt idx="18">
                  <c:v>35308</c:v>
                </c:pt>
                <c:pt idx="19">
                  <c:v>35338</c:v>
                </c:pt>
                <c:pt idx="20">
                  <c:v>35369</c:v>
                </c:pt>
                <c:pt idx="21">
                  <c:v>35399</c:v>
                </c:pt>
                <c:pt idx="22">
                  <c:v>35430</c:v>
                </c:pt>
                <c:pt idx="23">
                  <c:v>35461</c:v>
                </c:pt>
                <c:pt idx="24">
                  <c:v>35489</c:v>
                </c:pt>
                <c:pt idx="25">
                  <c:v>35520</c:v>
                </c:pt>
                <c:pt idx="26">
                  <c:v>35550</c:v>
                </c:pt>
                <c:pt idx="27">
                  <c:v>35581</c:v>
                </c:pt>
                <c:pt idx="28">
                  <c:v>35611</c:v>
                </c:pt>
                <c:pt idx="29">
                  <c:v>35642</c:v>
                </c:pt>
                <c:pt idx="30">
                  <c:v>35673</c:v>
                </c:pt>
                <c:pt idx="31">
                  <c:v>35703</c:v>
                </c:pt>
                <c:pt idx="32">
                  <c:v>35734</c:v>
                </c:pt>
                <c:pt idx="33">
                  <c:v>35764</c:v>
                </c:pt>
                <c:pt idx="34">
                  <c:v>35795</c:v>
                </c:pt>
                <c:pt idx="35">
                  <c:v>35826</c:v>
                </c:pt>
                <c:pt idx="36">
                  <c:v>35854</c:v>
                </c:pt>
                <c:pt idx="37">
                  <c:v>35885</c:v>
                </c:pt>
                <c:pt idx="38">
                  <c:v>35915</c:v>
                </c:pt>
                <c:pt idx="39">
                  <c:v>35946</c:v>
                </c:pt>
                <c:pt idx="40">
                  <c:v>35976</c:v>
                </c:pt>
                <c:pt idx="41">
                  <c:v>36007</c:v>
                </c:pt>
                <c:pt idx="42">
                  <c:v>36038</c:v>
                </c:pt>
                <c:pt idx="43">
                  <c:v>36068</c:v>
                </c:pt>
                <c:pt idx="44">
                  <c:v>36099</c:v>
                </c:pt>
                <c:pt idx="45">
                  <c:v>36129</c:v>
                </c:pt>
                <c:pt idx="46">
                  <c:v>36160</c:v>
                </c:pt>
                <c:pt idx="47">
                  <c:v>36191</c:v>
                </c:pt>
                <c:pt idx="48">
                  <c:v>36219</c:v>
                </c:pt>
                <c:pt idx="49">
                  <c:v>36250</c:v>
                </c:pt>
                <c:pt idx="50">
                  <c:v>36280</c:v>
                </c:pt>
                <c:pt idx="51">
                  <c:v>36311</c:v>
                </c:pt>
                <c:pt idx="52">
                  <c:v>36341</c:v>
                </c:pt>
                <c:pt idx="53">
                  <c:v>36372</c:v>
                </c:pt>
                <c:pt idx="54">
                  <c:v>36403</c:v>
                </c:pt>
                <c:pt idx="55">
                  <c:v>36433</c:v>
                </c:pt>
                <c:pt idx="56">
                  <c:v>36464</c:v>
                </c:pt>
                <c:pt idx="57">
                  <c:v>36494</c:v>
                </c:pt>
                <c:pt idx="58">
                  <c:v>36525</c:v>
                </c:pt>
                <c:pt idx="59">
                  <c:v>36556</c:v>
                </c:pt>
                <c:pt idx="60">
                  <c:v>36585</c:v>
                </c:pt>
                <c:pt idx="61">
                  <c:v>36616</c:v>
                </c:pt>
                <c:pt idx="62">
                  <c:v>36646</c:v>
                </c:pt>
                <c:pt idx="63">
                  <c:v>36677</c:v>
                </c:pt>
                <c:pt idx="64">
                  <c:v>36707</c:v>
                </c:pt>
                <c:pt idx="65">
                  <c:v>36738</c:v>
                </c:pt>
                <c:pt idx="66">
                  <c:v>36769</c:v>
                </c:pt>
                <c:pt idx="67">
                  <c:v>36799</c:v>
                </c:pt>
                <c:pt idx="68">
                  <c:v>36830</c:v>
                </c:pt>
                <c:pt idx="69">
                  <c:v>36860</c:v>
                </c:pt>
                <c:pt idx="70">
                  <c:v>36891</c:v>
                </c:pt>
                <c:pt idx="71">
                  <c:v>36922</c:v>
                </c:pt>
                <c:pt idx="72">
                  <c:v>36950</c:v>
                </c:pt>
                <c:pt idx="73">
                  <c:v>36981</c:v>
                </c:pt>
                <c:pt idx="74">
                  <c:v>37011</c:v>
                </c:pt>
                <c:pt idx="75">
                  <c:v>37042</c:v>
                </c:pt>
                <c:pt idx="76">
                  <c:v>37072</c:v>
                </c:pt>
                <c:pt idx="77">
                  <c:v>37103</c:v>
                </c:pt>
                <c:pt idx="78">
                  <c:v>37134</c:v>
                </c:pt>
                <c:pt idx="79">
                  <c:v>37164</c:v>
                </c:pt>
                <c:pt idx="80">
                  <c:v>37195</c:v>
                </c:pt>
                <c:pt idx="81">
                  <c:v>37225</c:v>
                </c:pt>
                <c:pt idx="82">
                  <c:v>37256</c:v>
                </c:pt>
                <c:pt idx="83">
                  <c:v>37287</c:v>
                </c:pt>
                <c:pt idx="84">
                  <c:v>37315</c:v>
                </c:pt>
                <c:pt idx="85">
                  <c:v>37346</c:v>
                </c:pt>
                <c:pt idx="86">
                  <c:v>37376</c:v>
                </c:pt>
                <c:pt idx="87">
                  <c:v>37407</c:v>
                </c:pt>
                <c:pt idx="88">
                  <c:v>37437</c:v>
                </c:pt>
                <c:pt idx="89">
                  <c:v>37468</c:v>
                </c:pt>
                <c:pt idx="90">
                  <c:v>37499</c:v>
                </c:pt>
                <c:pt idx="91">
                  <c:v>37529</c:v>
                </c:pt>
                <c:pt idx="92">
                  <c:v>37560</c:v>
                </c:pt>
                <c:pt idx="93">
                  <c:v>37590</c:v>
                </c:pt>
                <c:pt idx="94">
                  <c:v>37621</c:v>
                </c:pt>
                <c:pt idx="95">
                  <c:v>37652</c:v>
                </c:pt>
                <c:pt idx="96">
                  <c:v>37680</c:v>
                </c:pt>
                <c:pt idx="97">
                  <c:v>37711</c:v>
                </c:pt>
                <c:pt idx="98">
                  <c:v>37741</c:v>
                </c:pt>
                <c:pt idx="99">
                  <c:v>37772</c:v>
                </c:pt>
                <c:pt idx="100">
                  <c:v>37802</c:v>
                </c:pt>
                <c:pt idx="101">
                  <c:v>37833</c:v>
                </c:pt>
                <c:pt idx="102">
                  <c:v>37864</c:v>
                </c:pt>
                <c:pt idx="103">
                  <c:v>37894</c:v>
                </c:pt>
                <c:pt idx="104">
                  <c:v>37925</c:v>
                </c:pt>
                <c:pt idx="105">
                  <c:v>37955</c:v>
                </c:pt>
                <c:pt idx="106">
                  <c:v>37986</c:v>
                </c:pt>
                <c:pt idx="107">
                  <c:v>38017</c:v>
                </c:pt>
                <c:pt idx="108">
                  <c:v>38046</c:v>
                </c:pt>
                <c:pt idx="109">
                  <c:v>38077</c:v>
                </c:pt>
                <c:pt idx="110">
                  <c:v>38107</c:v>
                </c:pt>
                <c:pt idx="111">
                  <c:v>38138</c:v>
                </c:pt>
                <c:pt idx="112">
                  <c:v>38168</c:v>
                </c:pt>
                <c:pt idx="113">
                  <c:v>38199</c:v>
                </c:pt>
                <c:pt idx="114">
                  <c:v>38230</c:v>
                </c:pt>
                <c:pt idx="115">
                  <c:v>38260</c:v>
                </c:pt>
                <c:pt idx="116">
                  <c:v>38291</c:v>
                </c:pt>
                <c:pt idx="117">
                  <c:v>38321</c:v>
                </c:pt>
                <c:pt idx="118">
                  <c:v>38352</c:v>
                </c:pt>
                <c:pt idx="119">
                  <c:v>38383</c:v>
                </c:pt>
                <c:pt idx="120">
                  <c:v>38411</c:v>
                </c:pt>
                <c:pt idx="121">
                  <c:v>38442</c:v>
                </c:pt>
                <c:pt idx="122">
                  <c:v>38472</c:v>
                </c:pt>
                <c:pt idx="123">
                  <c:v>38503</c:v>
                </c:pt>
                <c:pt idx="124">
                  <c:v>38533</c:v>
                </c:pt>
                <c:pt idx="125">
                  <c:v>38564</c:v>
                </c:pt>
                <c:pt idx="126">
                  <c:v>38595</c:v>
                </c:pt>
                <c:pt idx="127">
                  <c:v>38625</c:v>
                </c:pt>
                <c:pt idx="128">
                  <c:v>38656</c:v>
                </c:pt>
                <c:pt idx="129">
                  <c:v>38686</c:v>
                </c:pt>
                <c:pt idx="130">
                  <c:v>38717</c:v>
                </c:pt>
                <c:pt idx="131">
                  <c:v>38748</c:v>
                </c:pt>
                <c:pt idx="132">
                  <c:v>38776</c:v>
                </c:pt>
                <c:pt idx="133">
                  <c:v>38807</c:v>
                </c:pt>
                <c:pt idx="134">
                  <c:v>38837</c:v>
                </c:pt>
                <c:pt idx="135">
                  <c:v>38868</c:v>
                </c:pt>
                <c:pt idx="136">
                  <c:v>38898</c:v>
                </c:pt>
                <c:pt idx="137">
                  <c:v>38929</c:v>
                </c:pt>
                <c:pt idx="138">
                  <c:v>38960</c:v>
                </c:pt>
                <c:pt idx="139">
                  <c:v>38990</c:v>
                </c:pt>
                <c:pt idx="140">
                  <c:v>39021</c:v>
                </c:pt>
                <c:pt idx="141">
                  <c:v>39051</c:v>
                </c:pt>
                <c:pt idx="142">
                  <c:v>39082</c:v>
                </c:pt>
                <c:pt idx="143">
                  <c:v>39113</c:v>
                </c:pt>
                <c:pt idx="144">
                  <c:v>39141</c:v>
                </c:pt>
                <c:pt idx="145">
                  <c:v>39172</c:v>
                </c:pt>
                <c:pt idx="146">
                  <c:v>39202</c:v>
                </c:pt>
                <c:pt idx="147">
                  <c:v>39233</c:v>
                </c:pt>
                <c:pt idx="148">
                  <c:v>39263</c:v>
                </c:pt>
                <c:pt idx="149">
                  <c:v>39294</c:v>
                </c:pt>
                <c:pt idx="150">
                  <c:v>39325</c:v>
                </c:pt>
                <c:pt idx="151">
                  <c:v>39355</c:v>
                </c:pt>
                <c:pt idx="152">
                  <c:v>39386</c:v>
                </c:pt>
                <c:pt idx="153">
                  <c:v>39416</c:v>
                </c:pt>
                <c:pt idx="154">
                  <c:v>39447</c:v>
                </c:pt>
                <c:pt idx="155">
                  <c:v>39478</c:v>
                </c:pt>
                <c:pt idx="156">
                  <c:v>39507</c:v>
                </c:pt>
                <c:pt idx="157">
                  <c:v>39538</c:v>
                </c:pt>
                <c:pt idx="158">
                  <c:v>39568</c:v>
                </c:pt>
                <c:pt idx="159">
                  <c:v>39599</c:v>
                </c:pt>
                <c:pt idx="160">
                  <c:v>39629</c:v>
                </c:pt>
                <c:pt idx="161">
                  <c:v>39660</c:v>
                </c:pt>
                <c:pt idx="162">
                  <c:v>39691</c:v>
                </c:pt>
                <c:pt idx="163">
                  <c:v>39721</c:v>
                </c:pt>
                <c:pt idx="164">
                  <c:v>39752</c:v>
                </c:pt>
                <c:pt idx="165">
                  <c:v>39782</c:v>
                </c:pt>
                <c:pt idx="166">
                  <c:v>39813</c:v>
                </c:pt>
                <c:pt idx="167">
                  <c:v>39844</c:v>
                </c:pt>
                <c:pt idx="168">
                  <c:v>39872</c:v>
                </c:pt>
                <c:pt idx="169">
                  <c:v>39903</c:v>
                </c:pt>
                <c:pt idx="170">
                  <c:v>39933</c:v>
                </c:pt>
                <c:pt idx="171">
                  <c:v>39964</c:v>
                </c:pt>
                <c:pt idx="172">
                  <c:v>39994</c:v>
                </c:pt>
                <c:pt idx="173">
                  <c:v>40025</c:v>
                </c:pt>
                <c:pt idx="174">
                  <c:v>40056</c:v>
                </c:pt>
                <c:pt idx="175">
                  <c:v>40086</c:v>
                </c:pt>
                <c:pt idx="176">
                  <c:v>40117</c:v>
                </c:pt>
                <c:pt idx="177">
                  <c:v>40147</c:v>
                </c:pt>
                <c:pt idx="178">
                  <c:v>40178</c:v>
                </c:pt>
                <c:pt idx="179">
                  <c:v>40209</c:v>
                </c:pt>
                <c:pt idx="180">
                  <c:v>40237</c:v>
                </c:pt>
                <c:pt idx="181">
                  <c:v>40268</c:v>
                </c:pt>
                <c:pt idx="182">
                  <c:v>40298</c:v>
                </c:pt>
                <c:pt idx="183">
                  <c:v>40329</c:v>
                </c:pt>
                <c:pt idx="184">
                  <c:v>40359</c:v>
                </c:pt>
                <c:pt idx="185">
                  <c:v>40390</c:v>
                </c:pt>
                <c:pt idx="186">
                  <c:v>40421</c:v>
                </c:pt>
                <c:pt idx="187">
                  <c:v>40451</c:v>
                </c:pt>
                <c:pt idx="188">
                  <c:v>40482</c:v>
                </c:pt>
                <c:pt idx="189">
                  <c:v>40512</c:v>
                </c:pt>
                <c:pt idx="190">
                  <c:v>40543</c:v>
                </c:pt>
                <c:pt idx="191">
                  <c:v>40574</c:v>
                </c:pt>
                <c:pt idx="192">
                  <c:v>40602</c:v>
                </c:pt>
                <c:pt idx="193">
                  <c:v>40633</c:v>
                </c:pt>
                <c:pt idx="194">
                  <c:v>40663</c:v>
                </c:pt>
                <c:pt idx="195">
                  <c:v>40694</c:v>
                </c:pt>
                <c:pt idx="196">
                  <c:v>40724</c:v>
                </c:pt>
                <c:pt idx="197">
                  <c:v>40755</c:v>
                </c:pt>
                <c:pt idx="198">
                  <c:v>40786</c:v>
                </c:pt>
                <c:pt idx="199">
                  <c:v>40816</c:v>
                </c:pt>
                <c:pt idx="200">
                  <c:v>40847</c:v>
                </c:pt>
                <c:pt idx="201">
                  <c:v>40877</c:v>
                </c:pt>
                <c:pt idx="202">
                  <c:v>40908</c:v>
                </c:pt>
                <c:pt idx="203">
                  <c:v>40939</c:v>
                </c:pt>
                <c:pt idx="204">
                  <c:v>40968</c:v>
                </c:pt>
                <c:pt idx="205">
                  <c:v>40999</c:v>
                </c:pt>
                <c:pt idx="206">
                  <c:v>41029</c:v>
                </c:pt>
                <c:pt idx="207">
                  <c:v>41060</c:v>
                </c:pt>
                <c:pt idx="208">
                  <c:v>41090</c:v>
                </c:pt>
                <c:pt idx="209">
                  <c:v>41121</c:v>
                </c:pt>
                <c:pt idx="210">
                  <c:v>41152</c:v>
                </c:pt>
                <c:pt idx="211">
                  <c:v>41182</c:v>
                </c:pt>
                <c:pt idx="212">
                  <c:v>41213</c:v>
                </c:pt>
                <c:pt idx="213">
                  <c:v>41243</c:v>
                </c:pt>
                <c:pt idx="214">
                  <c:v>41274</c:v>
                </c:pt>
                <c:pt idx="215">
                  <c:v>41305</c:v>
                </c:pt>
                <c:pt idx="216">
                  <c:v>41333</c:v>
                </c:pt>
                <c:pt idx="217">
                  <c:v>41364</c:v>
                </c:pt>
                <c:pt idx="218">
                  <c:v>41394</c:v>
                </c:pt>
                <c:pt idx="219">
                  <c:v>41425</c:v>
                </c:pt>
                <c:pt idx="220">
                  <c:v>41455</c:v>
                </c:pt>
                <c:pt idx="221">
                  <c:v>41486</c:v>
                </c:pt>
                <c:pt idx="222">
                  <c:v>41517</c:v>
                </c:pt>
                <c:pt idx="223">
                  <c:v>41547</c:v>
                </c:pt>
                <c:pt idx="224">
                  <c:v>41578</c:v>
                </c:pt>
                <c:pt idx="225">
                  <c:v>41608</c:v>
                </c:pt>
                <c:pt idx="226">
                  <c:v>41639</c:v>
                </c:pt>
                <c:pt idx="227">
                  <c:v>41670</c:v>
                </c:pt>
                <c:pt idx="228">
                  <c:v>41698</c:v>
                </c:pt>
                <c:pt idx="229">
                  <c:v>41729</c:v>
                </c:pt>
                <c:pt idx="230">
                  <c:v>41759</c:v>
                </c:pt>
                <c:pt idx="231">
                  <c:v>41790</c:v>
                </c:pt>
                <c:pt idx="232">
                  <c:v>41820</c:v>
                </c:pt>
                <c:pt idx="233">
                  <c:v>41851</c:v>
                </c:pt>
                <c:pt idx="234">
                  <c:v>41882</c:v>
                </c:pt>
                <c:pt idx="235">
                  <c:v>41912</c:v>
                </c:pt>
                <c:pt idx="236">
                  <c:v>41943</c:v>
                </c:pt>
                <c:pt idx="237">
                  <c:v>41973</c:v>
                </c:pt>
                <c:pt idx="238">
                  <c:v>42004</c:v>
                </c:pt>
                <c:pt idx="239">
                  <c:v>42035</c:v>
                </c:pt>
                <c:pt idx="240">
                  <c:v>42063</c:v>
                </c:pt>
                <c:pt idx="241">
                  <c:v>42094</c:v>
                </c:pt>
                <c:pt idx="242">
                  <c:v>42124</c:v>
                </c:pt>
              </c:numCache>
            </c:numRef>
          </c:cat>
          <c:val>
            <c:numRef>
              <c:f>'Labor slack'!$B$24:$B$285</c:f>
              <c:numCache>
                <c:formatCode>General</c:formatCode>
                <c:ptCount val="262"/>
                <c:pt idx="0">
                  <c:v>5.4</c:v>
                </c:pt>
                <c:pt idx="1">
                  <c:v>5.4</c:v>
                </c:pt>
                <c:pt idx="2">
                  <c:v>5.8</c:v>
                </c:pt>
                <c:pt idx="3">
                  <c:v>5.6</c:v>
                </c:pt>
                <c:pt idx="4">
                  <c:v>5.6</c:v>
                </c:pt>
                <c:pt idx="5">
                  <c:v>5.7</c:v>
                </c:pt>
                <c:pt idx="6">
                  <c:v>5.7</c:v>
                </c:pt>
                <c:pt idx="7">
                  <c:v>5.6</c:v>
                </c:pt>
                <c:pt idx="8">
                  <c:v>5.5</c:v>
                </c:pt>
                <c:pt idx="9">
                  <c:v>5.6</c:v>
                </c:pt>
                <c:pt idx="10">
                  <c:v>5.6</c:v>
                </c:pt>
                <c:pt idx="11">
                  <c:v>5.6</c:v>
                </c:pt>
                <c:pt idx="12">
                  <c:v>5.5</c:v>
                </c:pt>
                <c:pt idx="13">
                  <c:v>5.5</c:v>
                </c:pt>
                <c:pt idx="14">
                  <c:v>5.6</c:v>
                </c:pt>
                <c:pt idx="15">
                  <c:v>5.6</c:v>
                </c:pt>
                <c:pt idx="16">
                  <c:v>5.3</c:v>
                </c:pt>
                <c:pt idx="17">
                  <c:v>5.5</c:v>
                </c:pt>
                <c:pt idx="18">
                  <c:v>5.0999999999999996</c:v>
                </c:pt>
                <c:pt idx="19">
                  <c:v>5.2</c:v>
                </c:pt>
                <c:pt idx="20">
                  <c:v>5.2</c:v>
                </c:pt>
                <c:pt idx="21">
                  <c:v>5.4</c:v>
                </c:pt>
                <c:pt idx="22">
                  <c:v>5.4</c:v>
                </c:pt>
                <c:pt idx="23">
                  <c:v>5.3</c:v>
                </c:pt>
                <c:pt idx="24">
                  <c:v>5.2</c:v>
                </c:pt>
                <c:pt idx="25">
                  <c:v>5.2</c:v>
                </c:pt>
                <c:pt idx="26">
                  <c:v>5.0999999999999996</c:v>
                </c:pt>
                <c:pt idx="27">
                  <c:v>4.9000000000000004</c:v>
                </c:pt>
                <c:pt idx="28">
                  <c:v>5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4.9000000000000004</c:v>
                </c:pt>
                <c:pt idx="32">
                  <c:v>4.7</c:v>
                </c:pt>
                <c:pt idx="33">
                  <c:v>4.5999999999999996</c:v>
                </c:pt>
                <c:pt idx="34">
                  <c:v>4.7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</c:v>
                </c:pt>
                <c:pt idx="42">
                  <c:v>4.5</c:v>
                </c:pt>
                <c:pt idx="43">
                  <c:v>4.5999999999999996</c:v>
                </c:pt>
                <c:pt idx="44">
                  <c:v>4.5</c:v>
                </c:pt>
                <c:pt idx="45">
                  <c:v>4.4000000000000004</c:v>
                </c:pt>
                <c:pt idx="46">
                  <c:v>4.4000000000000004</c:v>
                </c:pt>
                <c:pt idx="47">
                  <c:v>4.3</c:v>
                </c:pt>
                <c:pt idx="48">
                  <c:v>4.4000000000000004</c:v>
                </c:pt>
                <c:pt idx="49">
                  <c:v>4.2</c:v>
                </c:pt>
                <c:pt idx="50">
                  <c:v>4.3</c:v>
                </c:pt>
                <c:pt idx="51">
                  <c:v>4.2</c:v>
                </c:pt>
                <c:pt idx="52">
                  <c:v>4.3</c:v>
                </c:pt>
                <c:pt idx="53">
                  <c:v>4.3</c:v>
                </c:pt>
                <c:pt idx="54">
                  <c:v>4.2</c:v>
                </c:pt>
                <c:pt idx="55">
                  <c:v>4.2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</c:v>
                </c:pt>
                <c:pt idx="59">
                  <c:v>4</c:v>
                </c:pt>
                <c:pt idx="60">
                  <c:v>4.0999999999999996</c:v>
                </c:pt>
                <c:pt idx="61">
                  <c:v>4</c:v>
                </c:pt>
                <c:pt idx="62">
                  <c:v>3.8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4.0999999999999996</c:v>
                </c:pt>
                <c:pt idx="67">
                  <c:v>3.9</c:v>
                </c:pt>
                <c:pt idx="68">
                  <c:v>3.9</c:v>
                </c:pt>
                <c:pt idx="69">
                  <c:v>3.9</c:v>
                </c:pt>
                <c:pt idx="70">
                  <c:v>3.9</c:v>
                </c:pt>
                <c:pt idx="71">
                  <c:v>4.2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4.3</c:v>
                </c:pt>
                <c:pt idx="76">
                  <c:v>4.5</c:v>
                </c:pt>
                <c:pt idx="77">
                  <c:v>4.5999999999999996</c:v>
                </c:pt>
                <c:pt idx="78">
                  <c:v>4.9000000000000004</c:v>
                </c:pt>
                <c:pt idx="79">
                  <c:v>5</c:v>
                </c:pt>
                <c:pt idx="80">
                  <c:v>5.3</c:v>
                </c:pt>
                <c:pt idx="81">
                  <c:v>5.5</c:v>
                </c:pt>
                <c:pt idx="82">
                  <c:v>5.7</c:v>
                </c:pt>
                <c:pt idx="83">
                  <c:v>5.7</c:v>
                </c:pt>
                <c:pt idx="84">
                  <c:v>5.7</c:v>
                </c:pt>
                <c:pt idx="85">
                  <c:v>5.7</c:v>
                </c:pt>
                <c:pt idx="86">
                  <c:v>5.9</c:v>
                </c:pt>
                <c:pt idx="87">
                  <c:v>5.8</c:v>
                </c:pt>
                <c:pt idx="88">
                  <c:v>5.8</c:v>
                </c:pt>
                <c:pt idx="89">
                  <c:v>5.8</c:v>
                </c:pt>
                <c:pt idx="90">
                  <c:v>5.7</c:v>
                </c:pt>
                <c:pt idx="91">
                  <c:v>5.7</c:v>
                </c:pt>
                <c:pt idx="92">
                  <c:v>5.7</c:v>
                </c:pt>
                <c:pt idx="93">
                  <c:v>5.9</c:v>
                </c:pt>
                <c:pt idx="94">
                  <c:v>6</c:v>
                </c:pt>
                <c:pt idx="95">
                  <c:v>5.8</c:v>
                </c:pt>
                <c:pt idx="96">
                  <c:v>5.9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6.3</c:v>
                </c:pt>
                <c:pt idx="101">
                  <c:v>6.2</c:v>
                </c:pt>
                <c:pt idx="102">
                  <c:v>6.1</c:v>
                </c:pt>
                <c:pt idx="103">
                  <c:v>6.1</c:v>
                </c:pt>
                <c:pt idx="104">
                  <c:v>6</c:v>
                </c:pt>
                <c:pt idx="105">
                  <c:v>5.8</c:v>
                </c:pt>
                <c:pt idx="106">
                  <c:v>5.7</c:v>
                </c:pt>
                <c:pt idx="107">
                  <c:v>5.7</c:v>
                </c:pt>
                <c:pt idx="108">
                  <c:v>5.6</c:v>
                </c:pt>
                <c:pt idx="109">
                  <c:v>5.8</c:v>
                </c:pt>
                <c:pt idx="110">
                  <c:v>5.6</c:v>
                </c:pt>
                <c:pt idx="111">
                  <c:v>5.6</c:v>
                </c:pt>
                <c:pt idx="112">
                  <c:v>5.6</c:v>
                </c:pt>
                <c:pt idx="113">
                  <c:v>5.5</c:v>
                </c:pt>
                <c:pt idx="114">
                  <c:v>5.4</c:v>
                </c:pt>
                <c:pt idx="115">
                  <c:v>5.4</c:v>
                </c:pt>
                <c:pt idx="116">
                  <c:v>5.5</c:v>
                </c:pt>
                <c:pt idx="117">
                  <c:v>5.4</c:v>
                </c:pt>
                <c:pt idx="118">
                  <c:v>5.4</c:v>
                </c:pt>
                <c:pt idx="119">
                  <c:v>5.3</c:v>
                </c:pt>
                <c:pt idx="120">
                  <c:v>5.4</c:v>
                </c:pt>
                <c:pt idx="121">
                  <c:v>5.2</c:v>
                </c:pt>
                <c:pt idx="122">
                  <c:v>5.2</c:v>
                </c:pt>
                <c:pt idx="123">
                  <c:v>5.0999999999999996</c:v>
                </c:pt>
                <c:pt idx="124">
                  <c:v>5</c:v>
                </c:pt>
                <c:pt idx="125">
                  <c:v>5</c:v>
                </c:pt>
                <c:pt idx="126">
                  <c:v>4.9000000000000004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4.9000000000000004</c:v>
                </c:pt>
                <c:pt idx="131">
                  <c:v>4.7</c:v>
                </c:pt>
                <c:pt idx="132">
                  <c:v>4.8</c:v>
                </c:pt>
                <c:pt idx="133">
                  <c:v>4.7</c:v>
                </c:pt>
                <c:pt idx="134">
                  <c:v>4.7</c:v>
                </c:pt>
                <c:pt idx="135">
                  <c:v>4.5999999999999996</c:v>
                </c:pt>
                <c:pt idx="136">
                  <c:v>4.5999999999999996</c:v>
                </c:pt>
                <c:pt idx="137">
                  <c:v>4.7</c:v>
                </c:pt>
                <c:pt idx="138">
                  <c:v>4.7</c:v>
                </c:pt>
                <c:pt idx="139">
                  <c:v>4.5</c:v>
                </c:pt>
                <c:pt idx="140">
                  <c:v>4.4000000000000004</c:v>
                </c:pt>
                <c:pt idx="141">
                  <c:v>4.5</c:v>
                </c:pt>
                <c:pt idx="142">
                  <c:v>4.4000000000000004</c:v>
                </c:pt>
                <c:pt idx="143">
                  <c:v>4.5999999999999996</c:v>
                </c:pt>
                <c:pt idx="144">
                  <c:v>4.5</c:v>
                </c:pt>
                <c:pt idx="145">
                  <c:v>4.4000000000000004</c:v>
                </c:pt>
                <c:pt idx="146">
                  <c:v>4.5</c:v>
                </c:pt>
                <c:pt idx="147">
                  <c:v>4.4000000000000004</c:v>
                </c:pt>
                <c:pt idx="148">
                  <c:v>4.5999999999999996</c:v>
                </c:pt>
                <c:pt idx="149">
                  <c:v>4.7</c:v>
                </c:pt>
                <c:pt idx="150">
                  <c:v>4.5999999999999996</c:v>
                </c:pt>
                <c:pt idx="151">
                  <c:v>4.7</c:v>
                </c:pt>
                <c:pt idx="152">
                  <c:v>4.7</c:v>
                </c:pt>
                <c:pt idx="153">
                  <c:v>4.7</c:v>
                </c:pt>
                <c:pt idx="154">
                  <c:v>5</c:v>
                </c:pt>
                <c:pt idx="155">
                  <c:v>5</c:v>
                </c:pt>
                <c:pt idx="156">
                  <c:v>4.9000000000000004</c:v>
                </c:pt>
                <c:pt idx="157">
                  <c:v>5.0999999999999996</c:v>
                </c:pt>
                <c:pt idx="158">
                  <c:v>5</c:v>
                </c:pt>
                <c:pt idx="159">
                  <c:v>5.4</c:v>
                </c:pt>
                <c:pt idx="160">
                  <c:v>5.6</c:v>
                </c:pt>
                <c:pt idx="161">
                  <c:v>5.8</c:v>
                </c:pt>
                <c:pt idx="162">
                  <c:v>6.1</c:v>
                </c:pt>
                <c:pt idx="163">
                  <c:v>6.1</c:v>
                </c:pt>
                <c:pt idx="164">
                  <c:v>6.5</c:v>
                </c:pt>
                <c:pt idx="165">
                  <c:v>6.8</c:v>
                </c:pt>
                <c:pt idx="166">
                  <c:v>7.3</c:v>
                </c:pt>
                <c:pt idx="167">
                  <c:v>7.8</c:v>
                </c:pt>
                <c:pt idx="168">
                  <c:v>8.3000000000000007</c:v>
                </c:pt>
                <c:pt idx="169">
                  <c:v>8.6999999999999993</c:v>
                </c:pt>
                <c:pt idx="170">
                  <c:v>9</c:v>
                </c:pt>
                <c:pt idx="171">
                  <c:v>9.4</c:v>
                </c:pt>
                <c:pt idx="172">
                  <c:v>9.5</c:v>
                </c:pt>
                <c:pt idx="173">
                  <c:v>9.5</c:v>
                </c:pt>
                <c:pt idx="174">
                  <c:v>9.6</c:v>
                </c:pt>
                <c:pt idx="175">
                  <c:v>9.8000000000000007</c:v>
                </c:pt>
                <c:pt idx="176">
                  <c:v>10</c:v>
                </c:pt>
                <c:pt idx="177">
                  <c:v>9.9</c:v>
                </c:pt>
                <c:pt idx="178">
                  <c:v>9.9</c:v>
                </c:pt>
                <c:pt idx="179">
                  <c:v>9.8000000000000007</c:v>
                </c:pt>
                <c:pt idx="180">
                  <c:v>9.8000000000000007</c:v>
                </c:pt>
                <c:pt idx="181">
                  <c:v>9.9</c:v>
                </c:pt>
                <c:pt idx="182">
                  <c:v>9.9</c:v>
                </c:pt>
                <c:pt idx="183">
                  <c:v>9.6</c:v>
                </c:pt>
                <c:pt idx="184">
                  <c:v>9.4</c:v>
                </c:pt>
                <c:pt idx="185">
                  <c:v>9.4</c:v>
                </c:pt>
                <c:pt idx="186">
                  <c:v>9.5</c:v>
                </c:pt>
                <c:pt idx="187">
                  <c:v>9.5</c:v>
                </c:pt>
                <c:pt idx="188">
                  <c:v>9.4</c:v>
                </c:pt>
                <c:pt idx="189">
                  <c:v>9.8000000000000007</c:v>
                </c:pt>
                <c:pt idx="190">
                  <c:v>9.3000000000000007</c:v>
                </c:pt>
                <c:pt idx="191">
                  <c:v>9.1</c:v>
                </c:pt>
                <c:pt idx="192">
                  <c:v>9</c:v>
                </c:pt>
                <c:pt idx="193">
                  <c:v>9</c:v>
                </c:pt>
                <c:pt idx="194">
                  <c:v>9.1</c:v>
                </c:pt>
                <c:pt idx="195">
                  <c:v>9</c:v>
                </c:pt>
                <c:pt idx="196">
                  <c:v>9.1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8.8000000000000007</c:v>
                </c:pt>
                <c:pt idx="201">
                  <c:v>8.6</c:v>
                </c:pt>
                <c:pt idx="202">
                  <c:v>8.5</c:v>
                </c:pt>
                <c:pt idx="203">
                  <c:v>8.3000000000000007</c:v>
                </c:pt>
                <c:pt idx="204">
                  <c:v>8.3000000000000007</c:v>
                </c:pt>
                <c:pt idx="205">
                  <c:v>8.1999999999999993</c:v>
                </c:pt>
                <c:pt idx="206">
                  <c:v>8.1999999999999993</c:v>
                </c:pt>
                <c:pt idx="207">
                  <c:v>8.1999999999999993</c:v>
                </c:pt>
                <c:pt idx="208">
                  <c:v>8.1999999999999993</c:v>
                </c:pt>
                <c:pt idx="209">
                  <c:v>8.1999999999999993</c:v>
                </c:pt>
                <c:pt idx="210">
                  <c:v>8.1</c:v>
                </c:pt>
                <c:pt idx="211">
                  <c:v>7.8</c:v>
                </c:pt>
                <c:pt idx="212">
                  <c:v>7.8</c:v>
                </c:pt>
                <c:pt idx="213">
                  <c:v>7.7</c:v>
                </c:pt>
                <c:pt idx="214">
                  <c:v>7.9</c:v>
                </c:pt>
                <c:pt idx="215">
                  <c:v>8</c:v>
                </c:pt>
                <c:pt idx="216">
                  <c:v>7.7</c:v>
                </c:pt>
                <c:pt idx="217">
                  <c:v>7.5</c:v>
                </c:pt>
                <c:pt idx="218">
                  <c:v>7.6</c:v>
                </c:pt>
                <c:pt idx="219">
                  <c:v>7.5</c:v>
                </c:pt>
                <c:pt idx="220">
                  <c:v>7.5</c:v>
                </c:pt>
                <c:pt idx="221">
                  <c:v>7.3</c:v>
                </c:pt>
                <c:pt idx="222">
                  <c:v>7.3</c:v>
                </c:pt>
                <c:pt idx="223">
                  <c:v>7.2</c:v>
                </c:pt>
                <c:pt idx="224">
                  <c:v>7.2</c:v>
                </c:pt>
                <c:pt idx="225">
                  <c:v>6.9</c:v>
                </c:pt>
                <c:pt idx="226">
                  <c:v>6.7</c:v>
                </c:pt>
                <c:pt idx="227">
                  <c:v>6.6</c:v>
                </c:pt>
                <c:pt idx="228">
                  <c:v>6.7</c:v>
                </c:pt>
                <c:pt idx="229">
                  <c:v>6.7</c:v>
                </c:pt>
                <c:pt idx="230">
                  <c:v>6.2</c:v>
                </c:pt>
                <c:pt idx="231">
                  <c:v>6.3</c:v>
                </c:pt>
                <c:pt idx="232">
                  <c:v>6.1</c:v>
                </c:pt>
                <c:pt idx="233">
                  <c:v>6.2</c:v>
                </c:pt>
                <c:pt idx="234">
                  <c:v>6.2</c:v>
                </c:pt>
                <c:pt idx="235">
                  <c:v>5.9</c:v>
                </c:pt>
                <c:pt idx="236">
                  <c:v>5.7</c:v>
                </c:pt>
                <c:pt idx="237">
                  <c:v>5.8</c:v>
                </c:pt>
                <c:pt idx="238">
                  <c:v>5.6</c:v>
                </c:pt>
                <c:pt idx="239">
                  <c:v>5.7</c:v>
                </c:pt>
                <c:pt idx="240">
                  <c:v>5.5</c:v>
                </c:pt>
                <c:pt idx="241">
                  <c:v>5.4</c:v>
                </c:pt>
                <c:pt idx="242">
                  <c:v>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301696"/>
        <c:axId val="360303232"/>
      </c:lineChart>
      <c:lineChart>
        <c:grouping val="standard"/>
        <c:varyColors val="0"/>
        <c:ser>
          <c:idx val="0"/>
          <c:order val="1"/>
          <c:tx>
            <c:strRef>
              <c:f>'Labor slack'!$D$18</c:f>
              <c:strCache>
                <c:ptCount val="1"/>
                <c:pt idx="0">
                  <c:v>Desempleo de Largo plazo % del desempleo total, eje der.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'Labor slack'!$A$24:$A$285</c:f>
              <c:numCache>
                <c:formatCode>m/d/yyyy</c:formatCode>
                <c:ptCount val="262"/>
                <c:pt idx="0">
                  <c:v>34758</c:v>
                </c:pt>
                <c:pt idx="1">
                  <c:v>34789</c:v>
                </c:pt>
                <c:pt idx="2">
                  <c:v>34819</c:v>
                </c:pt>
                <c:pt idx="3">
                  <c:v>34850</c:v>
                </c:pt>
                <c:pt idx="4">
                  <c:v>34880</c:v>
                </c:pt>
                <c:pt idx="5">
                  <c:v>34911</c:v>
                </c:pt>
                <c:pt idx="6">
                  <c:v>34942</c:v>
                </c:pt>
                <c:pt idx="7">
                  <c:v>34972</c:v>
                </c:pt>
                <c:pt idx="8">
                  <c:v>35003</c:v>
                </c:pt>
                <c:pt idx="9">
                  <c:v>35033</c:v>
                </c:pt>
                <c:pt idx="10">
                  <c:v>35064</c:v>
                </c:pt>
                <c:pt idx="11">
                  <c:v>35095</c:v>
                </c:pt>
                <c:pt idx="12">
                  <c:v>35124</c:v>
                </c:pt>
                <c:pt idx="13">
                  <c:v>35155</c:v>
                </c:pt>
                <c:pt idx="14">
                  <c:v>35185</c:v>
                </c:pt>
                <c:pt idx="15">
                  <c:v>35216</c:v>
                </c:pt>
                <c:pt idx="16">
                  <c:v>35246</c:v>
                </c:pt>
                <c:pt idx="17">
                  <c:v>35277</c:v>
                </c:pt>
                <c:pt idx="18">
                  <c:v>35308</c:v>
                </c:pt>
                <c:pt idx="19">
                  <c:v>35338</c:v>
                </c:pt>
                <c:pt idx="20">
                  <c:v>35369</c:v>
                </c:pt>
                <c:pt idx="21">
                  <c:v>35399</c:v>
                </c:pt>
                <c:pt idx="22">
                  <c:v>35430</c:v>
                </c:pt>
                <c:pt idx="23">
                  <c:v>35461</c:v>
                </c:pt>
                <c:pt idx="24">
                  <c:v>35489</c:v>
                </c:pt>
                <c:pt idx="25">
                  <c:v>35520</c:v>
                </c:pt>
                <c:pt idx="26">
                  <c:v>35550</c:v>
                </c:pt>
                <c:pt idx="27">
                  <c:v>35581</c:v>
                </c:pt>
                <c:pt idx="28">
                  <c:v>35611</c:v>
                </c:pt>
                <c:pt idx="29">
                  <c:v>35642</c:v>
                </c:pt>
                <c:pt idx="30">
                  <c:v>35673</c:v>
                </c:pt>
                <c:pt idx="31">
                  <c:v>35703</c:v>
                </c:pt>
                <c:pt idx="32">
                  <c:v>35734</c:v>
                </c:pt>
                <c:pt idx="33">
                  <c:v>35764</c:v>
                </c:pt>
                <c:pt idx="34">
                  <c:v>35795</c:v>
                </c:pt>
                <c:pt idx="35">
                  <c:v>35826</c:v>
                </c:pt>
                <c:pt idx="36">
                  <c:v>35854</c:v>
                </c:pt>
                <c:pt idx="37">
                  <c:v>35885</c:v>
                </c:pt>
                <c:pt idx="38">
                  <c:v>35915</c:v>
                </c:pt>
                <c:pt idx="39">
                  <c:v>35946</c:v>
                </c:pt>
                <c:pt idx="40">
                  <c:v>35976</c:v>
                </c:pt>
                <c:pt idx="41">
                  <c:v>36007</c:v>
                </c:pt>
                <c:pt idx="42">
                  <c:v>36038</c:v>
                </c:pt>
                <c:pt idx="43">
                  <c:v>36068</c:v>
                </c:pt>
                <c:pt idx="44">
                  <c:v>36099</c:v>
                </c:pt>
                <c:pt idx="45">
                  <c:v>36129</c:v>
                </c:pt>
                <c:pt idx="46">
                  <c:v>36160</c:v>
                </c:pt>
                <c:pt idx="47">
                  <c:v>36191</c:v>
                </c:pt>
                <c:pt idx="48">
                  <c:v>36219</c:v>
                </c:pt>
                <c:pt idx="49">
                  <c:v>36250</c:v>
                </c:pt>
                <c:pt idx="50">
                  <c:v>36280</c:v>
                </c:pt>
                <c:pt idx="51">
                  <c:v>36311</c:v>
                </c:pt>
                <c:pt idx="52">
                  <c:v>36341</c:v>
                </c:pt>
                <c:pt idx="53">
                  <c:v>36372</c:v>
                </c:pt>
                <c:pt idx="54">
                  <c:v>36403</c:v>
                </c:pt>
                <c:pt idx="55">
                  <c:v>36433</c:v>
                </c:pt>
                <c:pt idx="56">
                  <c:v>36464</c:v>
                </c:pt>
                <c:pt idx="57">
                  <c:v>36494</c:v>
                </c:pt>
                <c:pt idx="58">
                  <c:v>36525</c:v>
                </c:pt>
                <c:pt idx="59">
                  <c:v>36556</c:v>
                </c:pt>
                <c:pt idx="60">
                  <c:v>36585</c:v>
                </c:pt>
                <c:pt idx="61">
                  <c:v>36616</c:v>
                </c:pt>
                <c:pt idx="62">
                  <c:v>36646</c:v>
                </c:pt>
                <c:pt idx="63">
                  <c:v>36677</c:v>
                </c:pt>
                <c:pt idx="64">
                  <c:v>36707</c:v>
                </c:pt>
                <c:pt idx="65">
                  <c:v>36738</c:v>
                </c:pt>
                <c:pt idx="66">
                  <c:v>36769</c:v>
                </c:pt>
                <c:pt idx="67">
                  <c:v>36799</c:v>
                </c:pt>
                <c:pt idx="68">
                  <c:v>36830</c:v>
                </c:pt>
                <c:pt idx="69">
                  <c:v>36860</c:v>
                </c:pt>
                <c:pt idx="70">
                  <c:v>36891</c:v>
                </c:pt>
                <c:pt idx="71">
                  <c:v>36922</c:v>
                </c:pt>
                <c:pt idx="72">
                  <c:v>36950</c:v>
                </c:pt>
                <c:pt idx="73">
                  <c:v>36981</c:v>
                </c:pt>
                <c:pt idx="74">
                  <c:v>37011</c:v>
                </c:pt>
                <c:pt idx="75">
                  <c:v>37042</c:v>
                </c:pt>
                <c:pt idx="76">
                  <c:v>37072</c:v>
                </c:pt>
                <c:pt idx="77">
                  <c:v>37103</c:v>
                </c:pt>
                <c:pt idx="78">
                  <c:v>37134</c:v>
                </c:pt>
                <c:pt idx="79">
                  <c:v>37164</c:v>
                </c:pt>
                <c:pt idx="80">
                  <c:v>37195</c:v>
                </c:pt>
                <c:pt idx="81">
                  <c:v>37225</c:v>
                </c:pt>
                <c:pt idx="82">
                  <c:v>37256</c:v>
                </c:pt>
                <c:pt idx="83">
                  <c:v>37287</c:v>
                </c:pt>
                <c:pt idx="84">
                  <c:v>37315</c:v>
                </c:pt>
                <c:pt idx="85">
                  <c:v>37346</c:v>
                </c:pt>
                <c:pt idx="86">
                  <c:v>37376</c:v>
                </c:pt>
                <c:pt idx="87">
                  <c:v>37407</c:v>
                </c:pt>
                <c:pt idx="88">
                  <c:v>37437</c:v>
                </c:pt>
                <c:pt idx="89">
                  <c:v>37468</c:v>
                </c:pt>
                <c:pt idx="90">
                  <c:v>37499</c:v>
                </c:pt>
                <c:pt idx="91">
                  <c:v>37529</c:v>
                </c:pt>
                <c:pt idx="92">
                  <c:v>37560</c:v>
                </c:pt>
                <c:pt idx="93">
                  <c:v>37590</c:v>
                </c:pt>
                <c:pt idx="94">
                  <c:v>37621</c:v>
                </c:pt>
                <c:pt idx="95">
                  <c:v>37652</c:v>
                </c:pt>
                <c:pt idx="96">
                  <c:v>37680</c:v>
                </c:pt>
                <c:pt idx="97">
                  <c:v>37711</c:v>
                </c:pt>
                <c:pt idx="98">
                  <c:v>37741</c:v>
                </c:pt>
                <c:pt idx="99">
                  <c:v>37772</c:v>
                </c:pt>
                <c:pt idx="100">
                  <c:v>37802</c:v>
                </c:pt>
                <c:pt idx="101">
                  <c:v>37833</c:v>
                </c:pt>
                <c:pt idx="102">
                  <c:v>37864</c:v>
                </c:pt>
                <c:pt idx="103">
                  <c:v>37894</c:v>
                </c:pt>
                <c:pt idx="104">
                  <c:v>37925</c:v>
                </c:pt>
                <c:pt idx="105">
                  <c:v>37955</c:v>
                </c:pt>
                <c:pt idx="106">
                  <c:v>37986</c:v>
                </c:pt>
                <c:pt idx="107">
                  <c:v>38017</c:v>
                </c:pt>
                <c:pt idx="108">
                  <c:v>38046</c:v>
                </c:pt>
                <c:pt idx="109">
                  <c:v>38077</c:v>
                </c:pt>
                <c:pt idx="110">
                  <c:v>38107</c:v>
                </c:pt>
                <c:pt idx="111">
                  <c:v>38138</c:v>
                </c:pt>
                <c:pt idx="112">
                  <c:v>38168</c:v>
                </c:pt>
                <c:pt idx="113">
                  <c:v>38199</c:v>
                </c:pt>
                <c:pt idx="114">
                  <c:v>38230</c:v>
                </c:pt>
                <c:pt idx="115">
                  <c:v>38260</c:v>
                </c:pt>
                <c:pt idx="116">
                  <c:v>38291</c:v>
                </c:pt>
                <c:pt idx="117">
                  <c:v>38321</c:v>
                </c:pt>
                <c:pt idx="118">
                  <c:v>38352</c:v>
                </c:pt>
                <c:pt idx="119">
                  <c:v>38383</c:v>
                </c:pt>
                <c:pt idx="120">
                  <c:v>38411</c:v>
                </c:pt>
                <c:pt idx="121">
                  <c:v>38442</c:v>
                </c:pt>
                <c:pt idx="122">
                  <c:v>38472</c:v>
                </c:pt>
                <c:pt idx="123">
                  <c:v>38503</c:v>
                </c:pt>
                <c:pt idx="124">
                  <c:v>38533</c:v>
                </c:pt>
                <c:pt idx="125">
                  <c:v>38564</c:v>
                </c:pt>
                <c:pt idx="126">
                  <c:v>38595</c:v>
                </c:pt>
                <c:pt idx="127">
                  <c:v>38625</c:v>
                </c:pt>
                <c:pt idx="128">
                  <c:v>38656</c:v>
                </c:pt>
                <c:pt idx="129">
                  <c:v>38686</c:v>
                </c:pt>
                <c:pt idx="130">
                  <c:v>38717</c:v>
                </c:pt>
                <c:pt idx="131">
                  <c:v>38748</c:v>
                </c:pt>
                <c:pt idx="132">
                  <c:v>38776</c:v>
                </c:pt>
                <c:pt idx="133">
                  <c:v>38807</c:v>
                </c:pt>
                <c:pt idx="134">
                  <c:v>38837</c:v>
                </c:pt>
                <c:pt idx="135">
                  <c:v>38868</c:v>
                </c:pt>
                <c:pt idx="136">
                  <c:v>38898</c:v>
                </c:pt>
                <c:pt idx="137">
                  <c:v>38929</c:v>
                </c:pt>
                <c:pt idx="138">
                  <c:v>38960</c:v>
                </c:pt>
                <c:pt idx="139">
                  <c:v>38990</c:v>
                </c:pt>
                <c:pt idx="140">
                  <c:v>39021</c:v>
                </c:pt>
                <c:pt idx="141">
                  <c:v>39051</c:v>
                </c:pt>
                <c:pt idx="142">
                  <c:v>39082</c:v>
                </c:pt>
                <c:pt idx="143">
                  <c:v>39113</c:v>
                </c:pt>
                <c:pt idx="144">
                  <c:v>39141</c:v>
                </c:pt>
                <c:pt idx="145">
                  <c:v>39172</c:v>
                </c:pt>
                <c:pt idx="146">
                  <c:v>39202</c:v>
                </c:pt>
                <c:pt idx="147">
                  <c:v>39233</c:v>
                </c:pt>
                <c:pt idx="148">
                  <c:v>39263</c:v>
                </c:pt>
                <c:pt idx="149">
                  <c:v>39294</c:v>
                </c:pt>
                <c:pt idx="150">
                  <c:v>39325</c:v>
                </c:pt>
                <c:pt idx="151">
                  <c:v>39355</c:v>
                </c:pt>
                <c:pt idx="152">
                  <c:v>39386</c:v>
                </c:pt>
                <c:pt idx="153">
                  <c:v>39416</c:v>
                </c:pt>
                <c:pt idx="154">
                  <c:v>39447</c:v>
                </c:pt>
                <c:pt idx="155">
                  <c:v>39478</c:v>
                </c:pt>
                <c:pt idx="156">
                  <c:v>39507</c:v>
                </c:pt>
                <c:pt idx="157">
                  <c:v>39538</c:v>
                </c:pt>
                <c:pt idx="158">
                  <c:v>39568</c:v>
                </c:pt>
                <c:pt idx="159">
                  <c:v>39599</c:v>
                </c:pt>
                <c:pt idx="160">
                  <c:v>39629</c:v>
                </c:pt>
                <c:pt idx="161">
                  <c:v>39660</c:v>
                </c:pt>
                <c:pt idx="162">
                  <c:v>39691</c:v>
                </c:pt>
                <c:pt idx="163">
                  <c:v>39721</c:v>
                </c:pt>
                <c:pt idx="164">
                  <c:v>39752</c:v>
                </c:pt>
                <c:pt idx="165">
                  <c:v>39782</c:v>
                </c:pt>
                <c:pt idx="166">
                  <c:v>39813</c:v>
                </c:pt>
                <c:pt idx="167">
                  <c:v>39844</c:v>
                </c:pt>
                <c:pt idx="168">
                  <c:v>39872</c:v>
                </c:pt>
                <c:pt idx="169">
                  <c:v>39903</c:v>
                </c:pt>
                <c:pt idx="170">
                  <c:v>39933</c:v>
                </c:pt>
                <c:pt idx="171">
                  <c:v>39964</c:v>
                </c:pt>
                <c:pt idx="172">
                  <c:v>39994</c:v>
                </c:pt>
                <c:pt idx="173">
                  <c:v>40025</c:v>
                </c:pt>
                <c:pt idx="174">
                  <c:v>40056</c:v>
                </c:pt>
                <c:pt idx="175">
                  <c:v>40086</c:v>
                </c:pt>
                <c:pt idx="176">
                  <c:v>40117</c:v>
                </c:pt>
                <c:pt idx="177">
                  <c:v>40147</c:v>
                </c:pt>
                <c:pt idx="178">
                  <c:v>40178</c:v>
                </c:pt>
                <c:pt idx="179">
                  <c:v>40209</c:v>
                </c:pt>
                <c:pt idx="180">
                  <c:v>40237</c:v>
                </c:pt>
                <c:pt idx="181">
                  <c:v>40268</c:v>
                </c:pt>
                <c:pt idx="182">
                  <c:v>40298</c:v>
                </c:pt>
                <c:pt idx="183">
                  <c:v>40329</c:v>
                </c:pt>
                <c:pt idx="184">
                  <c:v>40359</c:v>
                </c:pt>
                <c:pt idx="185">
                  <c:v>40390</c:v>
                </c:pt>
                <c:pt idx="186">
                  <c:v>40421</c:v>
                </c:pt>
                <c:pt idx="187">
                  <c:v>40451</c:v>
                </c:pt>
                <c:pt idx="188">
                  <c:v>40482</c:v>
                </c:pt>
                <c:pt idx="189">
                  <c:v>40512</c:v>
                </c:pt>
                <c:pt idx="190">
                  <c:v>40543</c:v>
                </c:pt>
                <c:pt idx="191">
                  <c:v>40574</c:v>
                </c:pt>
                <c:pt idx="192">
                  <c:v>40602</c:v>
                </c:pt>
                <c:pt idx="193">
                  <c:v>40633</c:v>
                </c:pt>
                <c:pt idx="194">
                  <c:v>40663</c:v>
                </c:pt>
                <c:pt idx="195">
                  <c:v>40694</c:v>
                </c:pt>
                <c:pt idx="196">
                  <c:v>40724</c:v>
                </c:pt>
                <c:pt idx="197">
                  <c:v>40755</c:v>
                </c:pt>
                <c:pt idx="198">
                  <c:v>40786</c:v>
                </c:pt>
                <c:pt idx="199">
                  <c:v>40816</c:v>
                </c:pt>
                <c:pt idx="200">
                  <c:v>40847</c:v>
                </c:pt>
                <c:pt idx="201">
                  <c:v>40877</c:v>
                </c:pt>
                <c:pt idx="202">
                  <c:v>40908</c:v>
                </c:pt>
                <c:pt idx="203">
                  <c:v>40939</c:v>
                </c:pt>
                <c:pt idx="204">
                  <c:v>40968</c:v>
                </c:pt>
                <c:pt idx="205">
                  <c:v>40999</c:v>
                </c:pt>
                <c:pt idx="206">
                  <c:v>41029</c:v>
                </c:pt>
                <c:pt idx="207">
                  <c:v>41060</c:v>
                </c:pt>
                <c:pt idx="208">
                  <c:v>41090</c:v>
                </c:pt>
                <c:pt idx="209">
                  <c:v>41121</c:v>
                </c:pt>
                <c:pt idx="210">
                  <c:v>41152</c:v>
                </c:pt>
                <c:pt idx="211">
                  <c:v>41182</c:v>
                </c:pt>
                <c:pt idx="212">
                  <c:v>41213</c:v>
                </c:pt>
                <c:pt idx="213">
                  <c:v>41243</c:v>
                </c:pt>
                <c:pt idx="214">
                  <c:v>41274</c:v>
                </c:pt>
                <c:pt idx="215">
                  <c:v>41305</c:v>
                </c:pt>
                <c:pt idx="216">
                  <c:v>41333</c:v>
                </c:pt>
                <c:pt idx="217">
                  <c:v>41364</c:v>
                </c:pt>
                <c:pt idx="218">
                  <c:v>41394</c:v>
                </c:pt>
                <c:pt idx="219">
                  <c:v>41425</c:v>
                </c:pt>
                <c:pt idx="220">
                  <c:v>41455</c:v>
                </c:pt>
                <c:pt idx="221">
                  <c:v>41486</c:v>
                </c:pt>
                <c:pt idx="222">
                  <c:v>41517</c:v>
                </c:pt>
                <c:pt idx="223">
                  <c:v>41547</c:v>
                </c:pt>
                <c:pt idx="224">
                  <c:v>41578</c:v>
                </c:pt>
                <c:pt idx="225">
                  <c:v>41608</c:v>
                </c:pt>
                <c:pt idx="226">
                  <c:v>41639</c:v>
                </c:pt>
                <c:pt idx="227">
                  <c:v>41670</c:v>
                </c:pt>
                <c:pt idx="228">
                  <c:v>41698</c:v>
                </c:pt>
                <c:pt idx="229">
                  <c:v>41729</c:v>
                </c:pt>
                <c:pt idx="230">
                  <c:v>41759</c:v>
                </c:pt>
                <c:pt idx="231">
                  <c:v>41790</c:v>
                </c:pt>
                <c:pt idx="232">
                  <c:v>41820</c:v>
                </c:pt>
                <c:pt idx="233">
                  <c:v>41851</c:v>
                </c:pt>
                <c:pt idx="234">
                  <c:v>41882</c:v>
                </c:pt>
                <c:pt idx="235">
                  <c:v>41912</c:v>
                </c:pt>
                <c:pt idx="236">
                  <c:v>41943</c:v>
                </c:pt>
                <c:pt idx="237">
                  <c:v>41973</c:v>
                </c:pt>
                <c:pt idx="238">
                  <c:v>42004</c:v>
                </c:pt>
                <c:pt idx="239">
                  <c:v>42035</c:v>
                </c:pt>
                <c:pt idx="240">
                  <c:v>42063</c:v>
                </c:pt>
                <c:pt idx="241">
                  <c:v>42094</c:v>
                </c:pt>
                <c:pt idx="242">
                  <c:v>42124</c:v>
                </c:pt>
              </c:numCache>
            </c:numRef>
          </c:cat>
          <c:val>
            <c:numRef>
              <c:f>'Labor slack'!$E$24:$E$279</c:f>
              <c:numCache>
                <c:formatCode>General</c:formatCode>
                <c:ptCount val="256"/>
                <c:pt idx="0">
                  <c:v>17.2</c:v>
                </c:pt>
                <c:pt idx="1">
                  <c:v>18.8</c:v>
                </c:pt>
                <c:pt idx="2">
                  <c:v>18.7</c:v>
                </c:pt>
                <c:pt idx="3">
                  <c:v>17.5</c:v>
                </c:pt>
                <c:pt idx="4">
                  <c:v>16.8</c:v>
                </c:pt>
                <c:pt idx="5">
                  <c:v>16.7</c:v>
                </c:pt>
                <c:pt idx="6">
                  <c:v>16.3</c:v>
                </c:pt>
                <c:pt idx="7">
                  <c:v>16.899999999999999</c:v>
                </c:pt>
                <c:pt idx="8">
                  <c:v>16.5</c:v>
                </c:pt>
                <c:pt idx="9">
                  <c:v>16.7</c:v>
                </c:pt>
                <c:pt idx="10">
                  <c:v>16.399999999999999</c:v>
                </c:pt>
                <c:pt idx="11">
                  <c:v>16.2</c:v>
                </c:pt>
                <c:pt idx="12">
                  <c:v>16.5</c:v>
                </c:pt>
                <c:pt idx="13">
                  <c:v>18.2</c:v>
                </c:pt>
                <c:pt idx="14">
                  <c:v>18.3</c:v>
                </c:pt>
                <c:pt idx="15">
                  <c:v>18.100000000000001</c:v>
                </c:pt>
                <c:pt idx="16">
                  <c:v>19.399999999999999</c:v>
                </c:pt>
                <c:pt idx="17">
                  <c:v>18.3</c:v>
                </c:pt>
                <c:pt idx="18">
                  <c:v>18.2</c:v>
                </c:pt>
                <c:pt idx="19">
                  <c:v>17.399999999999999</c:v>
                </c:pt>
                <c:pt idx="20">
                  <c:v>16.7</c:v>
                </c:pt>
                <c:pt idx="21">
                  <c:v>15.7</c:v>
                </c:pt>
                <c:pt idx="22">
                  <c:v>16.100000000000001</c:v>
                </c:pt>
                <c:pt idx="23">
                  <c:v>16.100000000000001</c:v>
                </c:pt>
                <c:pt idx="24">
                  <c:v>15.7</c:v>
                </c:pt>
                <c:pt idx="25">
                  <c:v>15.6</c:v>
                </c:pt>
                <c:pt idx="26">
                  <c:v>16.2</c:v>
                </c:pt>
                <c:pt idx="27">
                  <c:v>15.7</c:v>
                </c:pt>
                <c:pt idx="28">
                  <c:v>15.8</c:v>
                </c:pt>
                <c:pt idx="29">
                  <c:v>16.3</c:v>
                </c:pt>
                <c:pt idx="30">
                  <c:v>16.2</c:v>
                </c:pt>
                <c:pt idx="31">
                  <c:v>16.2</c:v>
                </c:pt>
                <c:pt idx="32">
                  <c:v>16</c:v>
                </c:pt>
                <c:pt idx="33">
                  <c:v>14.8</c:v>
                </c:pt>
                <c:pt idx="34">
                  <c:v>15.4</c:v>
                </c:pt>
                <c:pt idx="35">
                  <c:v>15.7</c:v>
                </c:pt>
                <c:pt idx="36">
                  <c:v>15.2</c:v>
                </c:pt>
                <c:pt idx="37">
                  <c:v>14.1</c:v>
                </c:pt>
                <c:pt idx="38">
                  <c:v>14.7</c:v>
                </c:pt>
                <c:pt idx="39">
                  <c:v>13.8</c:v>
                </c:pt>
                <c:pt idx="40">
                  <c:v>12.6</c:v>
                </c:pt>
                <c:pt idx="41">
                  <c:v>13.3</c:v>
                </c:pt>
                <c:pt idx="42">
                  <c:v>13.2</c:v>
                </c:pt>
                <c:pt idx="43">
                  <c:v>14.5</c:v>
                </c:pt>
                <c:pt idx="44">
                  <c:v>13.6</c:v>
                </c:pt>
                <c:pt idx="45">
                  <c:v>14.4</c:v>
                </c:pt>
                <c:pt idx="46">
                  <c:v>13.5</c:v>
                </c:pt>
                <c:pt idx="47">
                  <c:v>12</c:v>
                </c:pt>
                <c:pt idx="48">
                  <c:v>13.2</c:v>
                </c:pt>
                <c:pt idx="49">
                  <c:v>12.2</c:v>
                </c:pt>
                <c:pt idx="50">
                  <c:v>11.4</c:v>
                </c:pt>
                <c:pt idx="51">
                  <c:v>12.4</c:v>
                </c:pt>
                <c:pt idx="52">
                  <c:v>13.7</c:v>
                </c:pt>
                <c:pt idx="53">
                  <c:v>12.3</c:v>
                </c:pt>
                <c:pt idx="54">
                  <c:v>12.1</c:v>
                </c:pt>
                <c:pt idx="55">
                  <c:v>12</c:v>
                </c:pt>
                <c:pt idx="56">
                  <c:v>12.4</c:v>
                </c:pt>
                <c:pt idx="57">
                  <c:v>11.9</c:v>
                </c:pt>
                <c:pt idx="58">
                  <c:v>12.1</c:v>
                </c:pt>
                <c:pt idx="59">
                  <c:v>12.7</c:v>
                </c:pt>
                <c:pt idx="60">
                  <c:v>10.8</c:v>
                </c:pt>
                <c:pt idx="61">
                  <c:v>11</c:v>
                </c:pt>
                <c:pt idx="62">
                  <c:v>10.7</c:v>
                </c:pt>
                <c:pt idx="63">
                  <c:v>11.1</c:v>
                </c:pt>
                <c:pt idx="64">
                  <c:v>11.2</c:v>
                </c:pt>
                <c:pt idx="65">
                  <c:v>12.3</c:v>
                </c:pt>
                <c:pt idx="66">
                  <c:v>12.2</c:v>
                </c:pt>
                <c:pt idx="67">
                  <c:v>11.5</c:v>
                </c:pt>
                <c:pt idx="68">
                  <c:v>11.3</c:v>
                </c:pt>
                <c:pt idx="69">
                  <c:v>10.6</c:v>
                </c:pt>
                <c:pt idx="70">
                  <c:v>11.4</c:v>
                </c:pt>
                <c:pt idx="71">
                  <c:v>11.3</c:v>
                </c:pt>
                <c:pt idx="72">
                  <c:v>11.7</c:v>
                </c:pt>
                <c:pt idx="73">
                  <c:v>11.1</c:v>
                </c:pt>
                <c:pt idx="74">
                  <c:v>11</c:v>
                </c:pt>
                <c:pt idx="75">
                  <c:v>10</c:v>
                </c:pt>
                <c:pt idx="76">
                  <c:v>11.2</c:v>
                </c:pt>
                <c:pt idx="77">
                  <c:v>10.8</c:v>
                </c:pt>
                <c:pt idx="78">
                  <c:v>12.2</c:v>
                </c:pt>
                <c:pt idx="79">
                  <c:v>11.5</c:v>
                </c:pt>
                <c:pt idx="80">
                  <c:v>11.8</c:v>
                </c:pt>
                <c:pt idx="81">
                  <c:v>13.9</c:v>
                </c:pt>
                <c:pt idx="82">
                  <c:v>13.6</c:v>
                </c:pt>
                <c:pt idx="83">
                  <c:v>14.6</c:v>
                </c:pt>
                <c:pt idx="84">
                  <c:v>14.9</c:v>
                </c:pt>
                <c:pt idx="85">
                  <c:v>15.9</c:v>
                </c:pt>
                <c:pt idx="86">
                  <c:v>16.8</c:v>
                </c:pt>
                <c:pt idx="87">
                  <c:v>18.8</c:v>
                </c:pt>
                <c:pt idx="88">
                  <c:v>19.600000000000001</c:v>
                </c:pt>
                <c:pt idx="89">
                  <c:v>19</c:v>
                </c:pt>
                <c:pt idx="90">
                  <c:v>18.899999999999999</c:v>
                </c:pt>
                <c:pt idx="91">
                  <c:v>19.100000000000001</c:v>
                </c:pt>
                <c:pt idx="92">
                  <c:v>19.899999999999999</c:v>
                </c:pt>
                <c:pt idx="93">
                  <c:v>20.5</c:v>
                </c:pt>
                <c:pt idx="94">
                  <c:v>22.1</c:v>
                </c:pt>
                <c:pt idx="95">
                  <c:v>20.5</c:v>
                </c:pt>
                <c:pt idx="96">
                  <c:v>21.8</c:v>
                </c:pt>
                <c:pt idx="97">
                  <c:v>21</c:v>
                </c:pt>
                <c:pt idx="98">
                  <c:v>21.9</c:v>
                </c:pt>
                <c:pt idx="99">
                  <c:v>21.6</c:v>
                </c:pt>
                <c:pt idx="100">
                  <c:v>22.8</c:v>
                </c:pt>
                <c:pt idx="101">
                  <c:v>22</c:v>
                </c:pt>
                <c:pt idx="102">
                  <c:v>22.2</c:v>
                </c:pt>
                <c:pt idx="103">
                  <c:v>22.5</c:v>
                </c:pt>
                <c:pt idx="104">
                  <c:v>22.4</c:v>
                </c:pt>
                <c:pt idx="105">
                  <c:v>23.4</c:v>
                </c:pt>
                <c:pt idx="106">
                  <c:v>23.1</c:v>
                </c:pt>
                <c:pt idx="107">
                  <c:v>22.7</c:v>
                </c:pt>
                <c:pt idx="108">
                  <c:v>22.9</c:v>
                </c:pt>
                <c:pt idx="109">
                  <c:v>23.6</c:v>
                </c:pt>
                <c:pt idx="110">
                  <c:v>22.1</c:v>
                </c:pt>
                <c:pt idx="111">
                  <c:v>21.9</c:v>
                </c:pt>
                <c:pt idx="112">
                  <c:v>22.5</c:v>
                </c:pt>
                <c:pt idx="113">
                  <c:v>20.7</c:v>
                </c:pt>
                <c:pt idx="114">
                  <c:v>20.3</c:v>
                </c:pt>
                <c:pt idx="115">
                  <c:v>21.4</c:v>
                </c:pt>
                <c:pt idx="116">
                  <c:v>21.5</c:v>
                </c:pt>
                <c:pt idx="117">
                  <c:v>21.4</c:v>
                </c:pt>
                <c:pt idx="118">
                  <c:v>20.8</c:v>
                </c:pt>
                <c:pt idx="119">
                  <c:v>21.2</c:v>
                </c:pt>
                <c:pt idx="120">
                  <c:v>20.399999999999999</c:v>
                </c:pt>
                <c:pt idx="121">
                  <c:v>21.8</c:v>
                </c:pt>
                <c:pt idx="122">
                  <c:v>21</c:v>
                </c:pt>
                <c:pt idx="123">
                  <c:v>20.100000000000001</c:v>
                </c:pt>
                <c:pt idx="124">
                  <c:v>18.5</c:v>
                </c:pt>
                <c:pt idx="125">
                  <c:v>18.7</c:v>
                </c:pt>
                <c:pt idx="126">
                  <c:v>18.899999999999999</c:v>
                </c:pt>
                <c:pt idx="127">
                  <c:v>18.899999999999999</c:v>
                </c:pt>
                <c:pt idx="128">
                  <c:v>18.899999999999999</c:v>
                </c:pt>
                <c:pt idx="129">
                  <c:v>18</c:v>
                </c:pt>
                <c:pt idx="130">
                  <c:v>18.7</c:v>
                </c:pt>
                <c:pt idx="131">
                  <c:v>16.7</c:v>
                </c:pt>
                <c:pt idx="132">
                  <c:v>18.7</c:v>
                </c:pt>
                <c:pt idx="133">
                  <c:v>18.600000000000001</c:v>
                </c:pt>
                <c:pt idx="134">
                  <c:v>18.600000000000001</c:v>
                </c:pt>
                <c:pt idx="135">
                  <c:v>18.899999999999999</c:v>
                </c:pt>
                <c:pt idx="136">
                  <c:v>16.600000000000001</c:v>
                </c:pt>
                <c:pt idx="137">
                  <c:v>18.3</c:v>
                </c:pt>
                <c:pt idx="138">
                  <c:v>18.3</c:v>
                </c:pt>
                <c:pt idx="139">
                  <c:v>18.100000000000001</c:v>
                </c:pt>
                <c:pt idx="140">
                  <c:v>15.9</c:v>
                </c:pt>
                <c:pt idx="141">
                  <c:v>16.399999999999999</c:v>
                </c:pt>
                <c:pt idx="142">
                  <c:v>16.2</c:v>
                </c:pt>
                <c:pt idx="143">
                  <c:v>16.3</c:v>
                </c:pt>
                <c:pt idx="144">
                  <c:v>18</c:v>
                </c:pt>
                <c:pt idx="145">
                  <c:v>18.600000000000001</c:v>
                </c:pt>
                <c:pt idx="146">
                  <c:v>17.399999999999999</c:v>
                </c:pt>
                <c:pt idx="147">
                  <c:v>16.5</c:v>
                </c:pt>
                <c:pt idx="148">
                  <c:v>16.399999999999999</c:v>
                </c:pt>
                <c:pt idx="149">
                  <c:v>18.3</c:v>
                </c:pt>
                <c:pt idx="150">
                  <c:v>17.5</c:v>
                </c:pt>
                <c:pt idx="151">
                  <c:v>17.5</c:v>
                </c:pt>
                <c:pt idx="152">
                  <c:v>17.7</c:v>
                </c:pt>
                <c:pt idx="153">
                  <c:v>18.899999999999999</c:v>
                </c:pt>
                <c:pt idx="154">
                  <c:v>17.399999999999999</c:v>
                </c:pt>
                <c:pt idx="155">
                  <c:v>18.5</c:v>
                </c:pt>
                <c:pt idx="156">
                  <c:v>17.8</c:v>
                </c:pt>
                <c:pt idx="157">
                  <c:v>16.899999999999999</c:v>
                </c:pt>
                <c:pt idx="158">
                  <c:v>17.7</c:v>
                </c:pt>
                <c:pt idx="159">
                  <c:v>18.3</c:v>
                </c:pt>
                <c:pt idx="160">
                  <c:v>18.2</c:v>
                </c:pt>
                <c:pt idx="161">
                  <c:v>18.899999999999999</c:v>
                </c:pt>
                <c:pt idx="162">
                  <c:v>19.8</c:v>
                </c:pt>
                <c:pt idx="163">
                  <c:v>21.3</c:v>
                </c:pt>
                <c:pt idx="164">
                  <c:v>22.3</c:v>
                </c:pt>
                <c:pt idx="165">
                  <c:v>21.1</c:v>
                </c:pt>
                <c:pt idx="166">
                  <c:v>23.1</c:v>
                </c:pt>
                <c:pt idx="167">
                  <c:v>22.6</c:v>
                </c:pt>
                <c:pt idx="168">
                  <c:v>23.4</c:v>
                </c:pt>
                <c:pt idx="169">
                  <c:v>24.2</c:v>
                </c:pt>
                <c:pt idx="170">
                  <c:v>27.1</c:v>
                </c:pt>
                <c:pt idx="171">
                  <c:v>27</c:v>
                </c:pt>
                <c:pt idx="172">
                  <c:v>29</c:v>
                </c:pt>
                <c:pt idx="173">
                  <c:v>34</c:v>
                </c:pt>
                <c:pt idx="174">
                  <c:v>34.299999999999997</c:v>
                </c:pt>
                <c:pt idx="175">
                  <c:v>36.6</c:v>
                </c:pt>
                <c:pt idx="176">
                  <c:v>36.6</c:v>
                </c:pt>
                <c:pt idx="177">
                  <c:v>39.299999999999997</c:v>
                </c:pt>
                <c:pt idx="178">
                  <c:v>40.4</c:v>
                </c:pt>
                <c:pt idx="179">
                  <c:v>41.6</c:v>
                </c:pt>
                <c:pt idx="180">
                  <c:v>40.5</c:v>
                </c:pt>
                <c:pt idx="181">
                  <c:v>43.2</c:v>
                </c:pt>
                <c:pt idx="182">
                  <c:v>45.5</c:v>
                </c:pt>
                <c:pt idx="183">
                  <c:v>44.9</c:v>
                </c:pt>
                <c:pt idx="184">
                  <c:v>44.9</c:v>
                </c:pt>
                <c:pt idx="185">
                  <c:v>44.9</c:v>
                </c:pt>
                <c:pt idx="186">
                  <c:v>42.8</c:v>
                </c:pt>
                <c:pt idx="187">
                  <c:v>42.3</c:v>
                </c:pt>
                <c:pt idx="188">
                  <c:v>42.6</c:v>
                </c:pt>
                <c:pt idx="189">
                  <c:v>42.4</c:v>
                </c:pt>
                <c:pt idx="190">
                  <c:v>44.6</c:v>
                </c:pt>
                <c:pt idx="191">
                  <c:v>43.8</c:v>
                </c:pt>
                <c:pt idx="192">
                  <c:v>42.8</c:v>
                </c:pt>
                <c:pt idx="193">
                  <c:v>44.6</c:v>
                </c:pt>
                <c:pt idx="194">
                  <c:v>43</c:v>
                </c:pt>
                <c:pt idx="195">
                  <c:v>44.7</c:v>
                </c:pt>
                <c:pt idx="196">
                  <c:v>44.6</c:v>
                </c:pt>
                <c:pt idx="197">
                  <c:v>45.1</c:v>
                </c:pt>
                <c:pt idx="198">
                  <c:v>43.6</c:v>
                </c:pt>
                <c:pt idx="199">
                  <c:v>45.2</c:v>
                </c:pt>
                <c:pt idx="200">
                  <c:v>42.6</c:v>
                </c:pt>
                <c:pt idx="201">
                  <c:v>43.2</c:v>
                </c:pt>
                <c:pt idx="202">
                  <c:v>42.7</c:v>
                </c:pt>
                <c:pt idx="203">
                  <c:v>42.7</c:v>
                </c:pt>
                <c:pt idx="204">
                  <c:v>41.1</c:v>
                </c:pt>
                <c:pt idx="205">
                  <c:v>41.3</c:v>
                </c:pt>
                <c:pt idx="206">
                  <c:v>40.799999999999997</c:v>
                </c:pt>
                <c:pt idx="207">
                  <c:v>42.7</c:v>
                </c:pt>
                <c:pt idx="208">
                  <c:v>42.3</c:v>
                </c:pt>
                <c:pt idx="209">
                  <c:v>41.2</c:v>
                </c:pt>
                <c:pt idx="210">
                  <c:v>40.4</c:v>
                </c:pt>
                <c:pt idx="211">
                  <c:v>40.5</c:v>
                </c:pt>
                <c:pt idx="212">
                  <c:v>40.6</c:v>
                </c:pt>
                <c:pt idx="213">
                  <c:v>40.200000000000003</c:v>
                </c:pt>
                <c:pt idx="214">
                  <c:v>38.799999999999997</c:v>
                </c:pt>
                <c:pt idx="215">
                  <c:v>37.4</c:v>
                </c:pt>
                <c:pt idx="216">
                  <c:v>39</c:v>
                </c:pt>
                <c:pt idx="217">
                  <c:v>39</c:v>
                </c:pt>
                <c:pt idx="218">
                  <c:v>37.299999999999997</c:v>
                </c:pt>
                <c:pt idx="219">
                  <c:v>37.6</c:v>
                </c:pt>
                <c:pt idx="220">
                  <c:v>37.200000000000003</c:v>
                </c:pt>
                <c:pt idx="221">
                  <c:v>37.9</c:v>
                </c:pt>
                <c:pt idx="222">
                  <c:v>38.5</c:v>
                </c:pt>
                <c:pt idx="223">
                  <c:v>36.9</c:v>
                </c:pt>
                <c:pt idx="224">
                  <c:v>35.700000000000003</c:v>
                </c:pt>
                <c:pt idx="225">
                  <c:v>37.9</c:v>
                </c:pt>
                <c:pt idx="226">
                  <c:v>37.200000000000003</c:v>
                </c:pt>
                <c:pt idx="227">
                  <c:v>35.200000000000003</c:v>
                </c:pt>
                <c:pt idx="228">
                  <c:v>36.299999999999997</c:v>
                </c:pt>
                <c:pt idx="229">
                  <c:v>35.4</c:v>
                </c:pt>
                <c:pt idx="230">
                  <c:v>34.9</c:v>
                </c:pt>
                <c:pt idx="231">
                  <c:v>34.6</c:v>
                </c:pt>
                <c:pt idx="232">
                  <c:v>32.9</c:v>
                </c:pt>
                <c:pt idx="233">
                  <c:v>33.299999999999997</c:v>
                </c:pt>
                <c:pt idx="234">
                  <c:v>31.3</c:v>
                </c:pt>
                <c:pt idx="235">
                  <c:v>31.9</c:v>
                </c:pt>
                <c:pt idx="236">
                  <c:v>31.8</c:v>
                </c:pt>
                <c:pt idx="237">
                  <c:v>31.2</c:v>
                </c:pt>
                <c:pt idx="238">
                  <c:v>31.8</c:v>
                </c:pt>
                <c:pt idx="239">
                  <c:v>31.1</c:v>
                </c:pt>
                <c:pt idx="240">
                  <c:v>30.6</c:v>
                </c:pt>
                <c:pt idx="241">
                  <c:v>29.6</c:v>
                </c:pt>
                <c:pt idx="242">
                  <c:v>28.8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311424"/>
        <c:axId val="360309504"/>
      </c:lineChart>
      <c:dateAx>
        <c:axId val="360301696"/>
        <c:scaling>
          <c:orientation val="minMax"/>
          <c:min val="39845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60303232"/>
        <c:crosses val="autoZero"/>
        <c:auto val="1"/>
        <c:lblOffset val="100"/>
        <c:baseTimeUnit val="months"/>
      </c:dateAx>
      <c:valAx>
        <c:axId val="360303232"/>
        <c:scaling>
          <c:orientation val="minMax"/>
          <c:min val="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60301696"/>
        <c:crosses val="autoZero"/>
        <c:crossBetween val="between"/>
      </c:valAx>
      <c:valAx>
        <c:axId val="360309504"/>
        <c:scaling>
          <c:orientation val="minMax"/>
          <c:min val="2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60311424"/>
        <c:crosses val="max"/>
        <c:crossBetween val="between"/>
      </c:valAx>
      <c:dateAx>
        <c:axId val="3603114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6030950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3.656150519987663E-2"/>
          <c:y val="0.84206156048675729"/>
          <c:w val="0.92796177639657584"/>
          <c:h val="0.12488058827357326"/>
        </c:manualLayout>
      </c:layout>
      <c:overlay val="0"/>
      <c:txPr>
        <a:bodyPr/>
        <a:lstStyle/>
        <a:p>
          <a:pPr>
            <a:defRPr lang="es-ES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4812600702568"/>
          <c:y val="5.4725902799636579E-2"/>
          <c:w val="0.84475469850433571"/>
          <c:h val="0.68278871482503678"/>
        </c:manualLayout>
      </c:layout>
      <c:lineChart>
        <c:grouping val="standard"/>
        <c:varyColors val="0"/>
        <c:ser>
          <c:idx val="0"/>
          <c:order val="0"/>
          <c:tx>
            <c:strRef>
              <c:f>'Labor slack'!$S$17</c:f>
              <c:strCache>
                <c:ptCount val="1"/>
                <c:pt idx="0">
                  <c:v>Salida Voluntaria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'Labor slack'!$S$22:$S$300</c:f>
              <c:numCache>
                <c:formatCode>m/d/yyyy</c:formatCode>
                <c:ptCount val="279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  <c:pt idx="176">
                  <c:v>42277</c:v>
                </c:pt>
                <c:pt idx="177">
                  <c:v>42308</c:v>
                </c:pt>
                <c:pt idx="178">
                  <c:v>42338</c:v>
                </c:pt>
                <c:pt idx="179">
                  <c:v>42369</c:v>
                </c:pt>
                <c:pt idx="180">
                  <c:v>42400</c:v>
                </c:pt>
                <c:pt idx="181">
                  <c:v>42429</c:v>
                </c:pt>
                <c:pt idx="182">
                  <c:v>42460</c:v>
                </c:pt>
                <c:pt idx="183">
                  <c:v>42490</c:v>
                </c:pt>
                <c:pt idx="184">
                  <c:v>42521</c:v>
                </c:pt>
                <c:pt idx="185">
                  <c:v>42551</c:v>
                </c:pt>
                <c:pt idx="186">
                  <c:v>42582</c:v>
                </c:pt>
                <c:pt idx="187">
                  <c:v>42613</c:v>
                </c:pt>
                <c:pt idx="188">
                  <c:v>42643</c:v>
                </c:pt>
                <c:pt idx="189">
                  <c:v>42674</c:v>
                </c:pt>
                <c:pt idx="190">
                  <c:v>42704</c:v>
                </c:pt>
                <c:pt idx="191">
                  <c:v>42735</c:v>
                </c:pt>
                <c:pt idx="192">
                  <c:v>42766</c:v>
                </c:pt>
                <c:pt idx="193">
                  <c:v>42794</c:v>
                </c:pt>
                <c:pt idx="194">
                  <c:v>42825</c:v>
                </c:pt>
                <c:pt idx="195">
                  <c:v>42855</c:v>
                </c:pt>
              </c:numCache>
            </c:numRef>
          </c:cat>
          <c:val>
            <c:numRef>
              <c:f>'Labor slack'!$T$22:$T$300</c:f>
              <c:numCache>
                <c:formatCode>General</c:formatCode>
                <c:ptCount val="279"/>
                <c:pt idx="0">
                  <c:v>2.6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2.1</c:v>
                </c:pt>
                <c:pt idx="9">
                  <c:v>2.2000000000000002</c:v>
                </c:pt>
                <c:pt idx="10">
                  <c:v>2</c:v>
                </c:pt>
                <c:pt idx="11">
                  <c:v>1.9</c:v>
                </c:pt>
                <c:pt idx="12">
                  <c:v>2.2000000000000002</c:v>
                </c:pt>
                <c:pt idx="13">
                  <c:v>2</c:v>
                </c:pt>
                <c:pt idx="14">
                  <c:v>1.9</c:v>
                </c:pt>
                <c:pt idx="15">
                  <c:v>2.1</c:v>
                </c:pt>
                <c:pt idx="16">
                  <c:v>2.1</c:v>
                </c:pt>
                <c:pt idx="17">
                  <c:v>2</c:v>
                </c:pt>
                <c:pt idx="18">
                  <c:v>2.1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1.9</c:v>
                </c:pt>
                <c:pt idx="23">
                  <c:v>2</c:v>
                </c:pt>
                <c:pt idx="24">
                  <c:v>1.9</c:v>
                </c:pt>
                <c:pt idx="25">
                  <c:v>1.9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1.9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2</c:v>
                </c:pt>
                <c:pt idx="39">
                  <c:v>2</c:v>
                </c:pt>
                <c:pt idx="40">
                  <c:v>1.9</c:v>
                </c:pt>
                <c:pt idx="41">
                  <c:v>2</c:v>
                </c:pt>
                <c:pt idx="42">
                  <c:v>2.1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2.1</c:v>
                </c:pt>
                <c:pt idx="47">
                  <c:v>2</c:v>
                </c:pt>
                <c:pt idx="48">
                  <c:v>2.1</c:v>
                </c:pt>
                <c:pt idx="49">
                  <c:v>2</c:v>
                </c:pt>
                <c:pt idx="50">
                  <c:v>2.1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2.1</c:v>
                </c:pt>
                <c:pt idx="54">
                  <c:v>2.1</c:v>
                </c:pt>
                <c:pt idx="55">
                  <c:v>2.2000000000000002</c:v>
                </c:pt>
                <c:pt idx="56">
                  <c:v>2.2999999999999998</c:v>
                </c:pt>
                <c:pt idx="57">
                  <c:v>2.2000000000000002</c:v>
                </c:pt>
                <c:pt idx="58">
                  <c:v>2.2000000000000002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</c:v>
                </c:pt>
                <c:pt idx="64">
                  <c:v>2.2000000000000002</c:v>
                </c:pt>
                <c:pt idx="65">
                  <c:v>2.2000000000000002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2.1</c:v>
                </c:pt>
                <c:pt idx="69">
                  <c:v>2.1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2.1</c:v>
                </c:pt>
                <c:pt idx="76">
                  <c:v>2.2000000000000002</c:v>
                </c:pt>
                <c:pt idx="77">
                  <c:v>2.1</c:v>
                </c:pt>
                <c:pt idx="78">
                  <c:v>2.1</c:v>
                </c:pt>
                <c:pt idx="79">
                  <c:v>2.1</c:v>
                </c:pt>
                <c:pt idx="80">
                  <c:v>1.9</c:v>
                </c:pt>
                <c:pt idx="81">
                  <c:v>2.1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1.9</c:v>
                </c:pt>
                <c:pt idx="87">
                  <c:v>2.1</c:v>
                </c:pt>
                <c:pt idx="88">
                  <c:v>1.9</c:v>
                </c:pt>
                <c:pt idx="89">
                  <c:v>1.9</c:v>
                </c:pt>
                <c:pt idx="90">
                  <c:v>1.9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1.5</c:v>
                </c:pt>
                <c:pt idx="95">
                  <c:v>1.6</c:v>
                </c:pt>
                <c:pt idx="96">
                  <c:v>1.5</c:v>
                </c:pt>
                <c:pt idx="97">
                  <c:v>1.4</c:v>
                </c:pt>
                <c:pt idx="98">
                  <c:v>1.4</c:v>
                </c:pt>
                <c:pt idx="99">
                  <c:v>1.3</c:v>
                </c:pt>
                <c:pt idx="100">
                  <c:v>1.3</c:v>
                </c:pt>
                <c:pt idx="101">
                  <c:v>1.4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1.4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1.4</c:v>
                </c:pt>
                <c:pt idx="111">
                  <c:v>1.5</c:v>
                </c:pt>
                <c:pt idx="112">
                  <c:v>1.4</c:v>
                </c:pt>
                <c:pt idx="113">
                  <c:v>1.5</c:v>
                </c:pt>
                <c:pt idx="114">
                  <c:v>1.4</c:v>
                </c:pt>
                <c:pt idx="115">
                  <c:v>1.5</c:v>
                </c:pt>
                <c:pt idx="116">
                  <c:v>1.5</c:v>
                </c:pt>
                <c:pt idx="117">
                  <c:v>1.4</c:v>
                </c:pt>
                <c:pt idx="118">
                  <c:v>1.4</c:v>
                </c:pt>
                <c:pt idx="119">
                  <c:v>1.5</c:v>
                </c:pt>
                <c:pt idx="120">
                  <c:v>1.4</c:v>
                </c:pt>
                <c:pt idx="121">
                  <c:v>1.4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1.6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1.6</c:v>
                </c:pt>
                <c:pt idx="134">
                  <c:v>1.6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1.6</c:v>
                </c:pt>
                <c:pt idx="139">
                  <c:v>1.6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1.7</c:v>
                </c:pt>
                <c:pt idx="145">
                  <c:v>1.7</c:v>
                </c:pt>
                <c:pt idx="146">
                  <c:v>1.5</c:v>
                </c:pt>
                <c:pt idx="147">
                  <c:v>1.7</c:v>
                </c:pt>
                <c:pt idx="148">
                  <c:v>1.7</c:v>
                </c:pt>
                <c:pt idx="149">
                  <c:v>1.6</c:v>
                </c:pt>
                <c:pt idx="150">
                  <c:v>1.7</c:v>
                </c:pt>
                <c:pt idx="151">
                  <c:v>1.7</c:v>
                </c:pt>
                <c:pt idx="152">
                  <c:v>1.8</c:v>
                </c:pt>
                <c:pt idx="153">
                  <c:v>1.8</c:v>
                </c:pt>
                <c:pt idx="154">
                  <c:v>1.7</c:v>
                </c:pt>
                <c:pt idx="155">
                  <c:v>1.7</c:v>
                </c:pt>
                <c:pt idx="156">
                  <c:v>1.7</c:v>
                </c:pt>
                <c:pt idx="157">
                  <c:v>1.7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1.9</c:v>
                </c:pt>
                <c:pt idx="163">
                  <c:v>1.8</c:v>
                </c:pt>
                <c:pt idx="164">
                  <c:v>2</c:v>
                </c:pt>
                <c:pt idx="165">
                  <c:v>2</c:v>
                </c:pt>
                <c:pt idx="166">
                  <c:v>1.9</c:v>
                </c:pt>
                <c:pt idx="167">
                  <c:v>1.9</c:v>
                </c:pt>
                <c:pt idx="168">
                  <c:v>2</c:v>
                </c:pt>
                <c:pt idx="169">
                  <c:v>1.9</c:v>
                </c:pt>
                <c:pt idx="170">
                  <c:v>1.9</c:v>
                </c:pt>
                <c:pt idx="171">
                  <c:v>1.9</c:v>
                </c:pt>
                <c:pt idx="172">
                  <c:v>1.9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2.2000000000000002</c:v>
                </c:pt>
                <c:pt idx="180">
                  <c:v>2</c:v>
                </c:pt>
                <c:pt idx="181">
                  <c:v>2.1</c:v>
                </c:pt>
                <c:pt idx="182">
                  <c:v>2</c:v>
                </c:pt>
                <c:pt idx="183">
                  <c:v>2</c:v>
                </c:pt>
                <c:pt idx="184">
                  <c:v>2.1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2.1</c:v>
                </c:pt>
                <c:pt idx="189">
                  <c:v>2.1</c:v>
                </c:pt>
                <c:pt idx="190">
                  <c:v>2.1</c:v>
                </c:pt>
                <c:pt idx="191">
                  <c:v>2.1</c:v>
                </c:pt>
                <c:pt idx="192">
                  <c:v>2.2000000000000002</c:v>
                </c:pt>
                <c:pt idx="193">
                  <c:v>2.1</c:v>
                </c:pt>
                <c:pt idx="194">
                  <c:v>2.2000000000000002</c:v>
                </c:pt>
                <c:pt idx="195">
                  <c:v>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'Labor slack'!$X$17</c:f>
              <c:strCache>
                <c:ptCount val="1"/>
                <c:pt idx="0">
                  <c:v>Contrataciones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'Labor slack'!$S$22:$S$300</c:f>
              <c:numCache>
                <c:formatCode>m/d/yyyy</c:formatCode>
                <c:ptCount val="279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  <c:pt idx="176">
                  <c:v>42277</c:v>
                </c:pt>
                <c:pt idx="177">
                  <c:v>42308</c:v>
                </c:pt>
                <c:pt idx="178">
                  <c:v>42338</c:v>
                </c:pt>
                <c:pt idx="179">
                  <c:v>42369</c:v>
                </c:pt>
                <c:pt idx="180">
                  <c:v>42400</c:v>
                </c:pt>
                <c:pt idx="181">
                  <c:v>42429</c:v>
                </c:pt>
                <c:pt idx="182">
                  <c:v>42460</c:v>
                </c:pt>
                <c:pt idx="183">
                  <c:v>42490</c:v>
                </c:pt>
                <c:pt idx="184">
                  <c:v>42521</c:v>
                </c:pt>
                <c:pt idx="185">
                  <c:v>42551</c:v>
                </c:pt>
                <c:pt idx="186">
                  <c:v>42582</c:v>
                </c:pt>
                <c:pt idx="187">
                  <c:v>42613</c:v>
                </c:pt>
                <c:pt idx="188">
                  <c:v>42643</c:v>
                </c:pt>
                <c:pt idx="189">
                  <c:v>42674</c:v>
                </c:pt>
                <c:pt idx="190">
                  <c:v>42704</c:v>
                </c:pt>
                <c:pt idx="191">
                  <c:v>42735</c:v>
                </c:pt>
                <c:pt idx="192">
                  <c:v>42766</c:v>
                </c:pt>
                <c:pt idx="193">
                  <c:v>42794</c:v>
                </c:pt>
                <c:pt idx="194">
                  <c:v>42825</c:v>
                </c:pt>
                <c:pt idx="195">
                  <c:v>42855</c:v>
                </c:pt>
              </c:numCache>
            </c:numRef>
          </c:cat>
          <c:val>
            <c:numRef>
              <c:f>'Labor slack'!$W$22:$W$300</c:f>
              <c:numCache>
                <c:formatCode>General</c:formatCode>
                <c:ptCount val="279"/>
                <c:pt idx="0">
                  <c:v>4.4000000000000004</c:v>
                </c:pt>
                <c:pt idx="1">
                  <c:v>4.2</c:v>
                </c:pt>
                <c:pt idx="2">
                  <c:v>4.3</c:v>
                </c:pt>
                <c:pt idx="3">
                  <c:v>4</c:v>
                </c:pt>
                <c:pt idx="4">
                  <c:v>4.0999999999999996</c:v>
                </c:pt>
                <c:pt idx="5">
                  <c:v>3.8</c:v>
                </c:pt>
                <c:pt idx="6">
                  <c:v>3.9</c:v>
                </c:pt>
                <c:pt idx="7">
                  <c:v>3.8</c:v>
                </c:pt>
                <c:pt idx="8">
                  <c:v>3.7</c:v>
                </c:pt>
                <c:pt idx="9">
                  <c:v>3.8</c:v>
                </c:pt>
                <c:pt idx="10">
                  <c:v>3.7</c:v>
                </c:pt>
                <c:pt idx="11">
                  <c:v>3.6</c:v>
                </c:pt>
                <c:pt idx="12">
                  <c:v>3.7</c:v>
                </c:pt>
                <c:pt idx="13">
                  <c:v>3.7</c:v>
                </c:pt>
                <c:pt idx="14">
                  <c:v>3.6</c:v>
                </c:pt>
                <c:pt idx="15">
                  <c:v>3.8</c:v>
                </c:pt>
                <c:pt idx="16">
                  <c:v>3.8</c:v>
                </c:pt>
                <c:pt idx="17">
                  <c:v>3.7</c:v>
                </c:pt>
                <c:pt idx="18">
                  <c:v>3.8</c:v>
                </c:pt>
                <c:pt idx="19">
                  <c:v>3.7</c:v>
                </c:pt>
                <c:pt idx="20">
                  <c:v>3.7</c:v>
                </c:pt>
                <c:pt idx="21">
                  <c:v>3.7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3.6</c:v>
                </c:pt>
                <c:pt idx="26">
                  <c:v>3.4</c:v>
                </c:pt>
                <c:pt idx="27">
                  <c:v>3.6</c:v>
                </c:pt>
                <c:pt idx="28">
                  <c:v>3.5</c:v>
                </c:pt>
                <c:pt idx="29">
                  <c:v>3.7</c:v>
                </c:pt>
                <c:pt idx="30">
                  <c:v>3.6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3.6</c:v>
                </c:pt>
                <c:pt idx="35">
                  <c:v>3.8</c:v>
                </c:pt>
                <c:pt idx="36">
                  <c:v>3.7</c:v>
                </c:pt>
                <c:pt idx="37">
                  <c:v>3.6</c:v>
                </c:pt>
                <c:pt idx="38">
                  <c:v>4</c:v>
                </c:pt>
                <c:pt idx="39">
                  <c:v>3.9</c:v>
                </c:pt>
                <c:pt idx="40">
                  <c:v>3.7</c:v>
                </c:pt>
                <c:pt idx="41">
                  <c:v>3.8</c:v>
                </c:pt>
                <c:pt idx="42">
                  <c:v>3.7</c:v>
                </c:pt>
                <c:pt idx="43">
                  <c:v>3.9</c:v>
                </c:pt>
                <c:pt idx="44">
                  <c:v>3.8</c:v>
                </c:pt>
                <c:pt idx="45">
                  <c:v>3.8</c:v>
                </c:pt>
                <c:pt idx="46">
                  <c:v>3.9</c:v>
                </c:pt>
                <c:pt idx="47">
                  <c:v>4</c:v>
                </c:pt>
                <c:pt idx="48">
                  <c:v>3.9</c:v>
                </c:pt>
                <c:pt idx="49">
                  <c:v>4</c:v>
                </c:pt>
                <c:pt idx="50">
                  <c:v>3.9</c:v>
                </c:pt>
                <c:pt idx="51">
                  <c:v>3.9</c:v>
                </c:pt>
                <c:pt idx="52">
                  <c:v>4</c:v>
                </c:pt>
                <c:pt idx="53">
                  <c:v>4</c:v>
                </c:pt>
                <c:pt idx="54">
                  <c:v>3.9</c:v>
                </c:pt>
                <c:pt idx="55">
                  <c:v>4</c:v>
                </c:pt>
                <c:pt idx="56">
                  <c:v>4</c:v>
                </c:pt>
                <c:pt idx="57">
                  <c:v>3.7</c:v>
                </c:pt>
                <c:pt idx="58">
                  <c:v>3.9</c:v>
                </c:pt>
                <c:pt idx="59">
                  <c:v>3.8</c:v>
                </c:pt>
                <c:pt idx="60">
                  <c:v>3.8</c:v>
                </c:pt>
                <c:pt idx="61">
                  <c:v>3.9</c:v>
                </c:pt>
                <c:pt idx="62">
                  <c:v>3.9</c:v>
                </c:pt>
                <c:pt idx="63">
                  <c:v>3.8</c:v>
                </c:pt>
                <c:pt idx="64">
                  <c:v>4</c:v>
                </c:pt>
                <c:pt idx="65">
                  <c:v>3.9</c:v>
                </c:pt>
                <c:pt idx="66">
                  <c:v>3.9</c:v>
                </c:pt>
                <c:pt idx="67">
                  <c:v>3.8</c:v>
                </c:pt>
                <c:pt idx="68">
                  <c:v>3.8</c:v>
                </c:pt>
                <c:pt idx="69">
                  <c:v>3.8</c:v>
                </c:pt>
                <c:pt idx="70">
                  <c:v>4</c:v>
                </c:pt>
                <c:pt idx="71">
                  <c:v>3.8</c:v>
                </c:pt>
                <c:pt idx="72">
                  <c:v>3.8</c:v>
                </c:pt>
                <c:pt idx="73">
                  <c:v>3.8</c:v>
                </c:pt>
                <c:pt idx="74">
                  <c:v>3.9</c:v>
                </c:pt>
                <c:pt idx="75">
                  <c:v>3.7</c:v>
                </c:pt>
                <c:pt idx="76">
                  <c:v>3.8</c:v>
                </c:pt>
                <c:pt idx="77">
                  <c:v>3.8</c:v>
                </c:pt>
                <c:pt idx="78">
                  <c:v>3.7</c:v>
                </c:pt>
                <c:pt idx="79">
                  <c:v>3.7</c:v>
                </c:pt>
                <c:pt idx="80">
                  <c:v>3.7</c:v>
                </c:pt>
                <c:pt idx="81">
                  <c:v>3.8</c:v>
                </c:pt>
                <c:pt idx="82">
                  <c:v>3.7</c:v>
                </c:pt>
                <c:pt idx="83">
                  <c:v>3.6</c:v>
                </c:pt>
                <c:pt idx="84">
                  <c:v>3.5</c:v>
                </c:pt>
                <c:pt idx="85">
                  <c:v>3.6</c:v>
                </c:pt>
                <c:pt idx="86">
                  <c:v>3.4</c:v>
                </c:pt>
                <c:pt idx="87">
                  <c:v>3.5</c:v>
                </c:pt>
                <c:pt idx="88">
                  <c:v>3.3</c:v>
                </c:pt>
                <c:pt idx="89">
                  <c:v>3.5</c:v>
                </c:pt>
                <c:pt idx="90">
                  <c:v>3.3</c:v>
                </c:pt>
                <c:pt idx="91">
                  <c:v>3.3</c:v>
                </c:pt>
                <c:pt idx="92">
                  <c:v>3.2</c:v>
                </c:pt>
                <c:pt idx="93">
                  <c:v>3.3</c:v>
                </c:pt>
                <c:pt idx="94">
                  <c:v>2.9</c:v>
                </c:pt>
                <c:pt idx="95">
                  <c:v>3.1</c:v>
                </c:pt>
                <c:pt idx="96">
                  <c:v>3.1</c:v>
                </c:pt>
                <c:pt idx="97">
                  <c:v>3</c:v>
                </c:pt>
                <c:pt idx="98">
                  <c:v>2.8</c:v>
                </c:pt>
                <c:pt idx="99">
                  <c:v>2.9</c:v>
                </c:pt>
                <c:pt idx="100">
                  <c:v>2.9</c:v>
                </c:pt>
                <c:pt idx="101">
                  <c:v>2.8</c:v>
                </c:pt>
                <c:pt idx="102">
                  <c:v>2.9</c:v>
                </c:pt>
                <c:pt idx="103">
                  <c:v>2.9</c:v>
                </c:pt>
                <c:pt idx="104">
                  <c:v>3</c:v>
                </c:pt>
                <c:pt idx="105">
                  <c:v>2.9</c:v>
                </c:pt>
                <c:pt idx="106">
                  <c:v>3.1</c:v>
                </c:pt>
                <c:pt idx="107">
                  <c:v>2.9</c:v>
                </c:pt>
                <c:pt idx="108">
                  <c:v>3</c:v>
                </c:pt>
                <c:pt idx="109">
                  <c:v>2.9</c:v>
                </c:pt>
                <c:pt idx="110">
                  <c:v>3.2</c:v>
                </c:pt>
                <c:pt idx="111">
                  <c:v>3.1</c:v>
                </c:pt>
                <c:pt idx="112">
                  <c:v>3.3</c:v>
                </c:pt>
                <c:pt idx="113">
                  <c:v>3.1</c:v>
                </c:pt>
                <c:pt idx="114">
                  <c:v>3.2</c:v>
                </c:pt>
                <c:pt idx="115">
                  <c:v>3</c:v>
                </c:pt>
                <c:pt idx="116">
                  <c:v>3.1</c:v>
                </c:pt>
                <c:pt idx="117">
                  <c:v>3.1</c:v>
                </c:pt>
                <c:pt idx="118">
                  <c:v>3.1</c:v>
                </c:pt>
                <c:pt idx="119">
                  <c:v>3.2</c:v>
                </c:pt>
                <c:pt idx="120">
                  <c:v>3</c:v>
                </c:pt>
                <c:pt idx="121">
                  <c:v>3.1</c:v>
                </c:pt>
                <c:pt idx="122">
                  <c:v>3.3</c:v>
                </c:pt>
                <c:pt idx="123">
                  <c:v>3.2</c:v>
                </c:pt>
                <c:pt idx="124">
                  <c:v>3.1</c:v>
                </c:pt>
                <c:pt idx="125">
                  <c:v>3.3</c:v>
                </c:pt>
                <c:pt idx="126">
                  <c:v>3.1</c:v>
                </c:pt>
                <c:pt idx="127">
                  <c:v>3.2</c:v>
                </c:pt>
                <c:pt idx="128">
                  <c:v>3.3</c:v>
                </c:pt>
                <c:pt idx="129">
                  <c:v>3.2</c:v>
                </c:pt>
                <c:pt idx="130">
                  <c:v>3.2</c:v>
                </c:pt>
                <c:pt idx="131">
                  <c:v>3.2</c:v>
                </c:pt>
                <c:pt idx="132">
                  <c:v>3.2</c:v>
                </c:pt>
                <c:pt idx="133">
                  <c:v>3.3</c:v>
                </c:pt>
                <c:pt idx="134">
                  <c:v>3.3</c:v>
                </c:pt>
                <c:pt idx="135">
                  <c:v>3.2</c:v>
                </c:pt>
                <c:pt idx="136">
                  <c:v>3.3</c:v>
                </c:pt>
                <c:pt idx="137">
                  <c:v>3.3</c:v>
                </c:pt>
                <c:pt idx="138">
                  <c:v>3.2</c:v>
                </c:pt>
                <c:pt idx="139">
                  <c:v>3.3</c:v>
                </c:pt>
                <c:pt idx="140">
                  <c:v>3.2</c:v>
                </c:pt>
                <c:pt idx="141">
                  <c:v>3.2</c:v>
                </c:pt>
                <c:pt idx="142">
                  <c:v>3.3</c:v>
                </c:pt>
                <c:pt idx="143">
                  <c:v>3.2</c:v>
                </c:pt>
                <c:pt idx="144">
                  <c:v>3.3</c:v>
                </c:pt>
                <c:pt idx="145">
                  <c:v>3.3</c:v>
                </c:pt>
                <c:pt idx="146">
                  <c:v>3.2</c:v>
                </c:pt>
                <c:pt idx="147">
                  <c:v>3.3</c:v>
                </c:pt>
                <c:pt idx="148">
                  <c:v>3.4</c:v>
                </c:pt>
                <c:pt idx="149">
                  <c:v>3.2</c:v>
                </c:pt>
                <c:pt idx="150">
                  <c:v>3.3</c:v>
                </c:pt>
                <c:pt idx="151">
                  <c:v>3.5</c:v>
                </c:pt>
                <c:pt idx="152">
                  <c:v>3.4</c:v>
                </c:pt>
                <c:pt idx="153">
                  <c:v>3.2</c:v>
                </c:pt>
                <c:pt idx="154">
                  <c:v>3.3</c:v>
                </c:pt>
                <c:pt idx="155">
                  <c:v>3.3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3.5</c:v>
                </c:pt>
                <c:pt idx="160">
                  <c:v>3.5</c:v>
                </c:pt>
                <c:pt idx="161">
                  <c:v>3.5</c:v>
                </c:pt>
                <c:pt idx="162">
                  <c:v>3.6</c:v>
                </c:pt>
                <c:pt idx="163">
                  <c:v>3.5</c:v>
                </c:pt>
                <c:pt idx="164">
                  <c:v>3.6</c:v>
                </c:pt>
                <c:pt idx="165">
                  <c:v>3.7</c:v>
                </c:pt>
                <c:pt idx="166">
                  <c:v>3.6</c:v>
                </c:pt>
                <c:pt idx="167">
                  <c:v>3.7</c:v>
                </c:pt>
                <c:pt idx="168">
                  <c:v>3.6</c:v>
                </c:pt>
                <c:pt idx="169">
                  <c:v>3.5</c:v>
                </c:pt>
                <c:pt idx="170">
                  <c:v>3.6</c:v>
                </c:pt>
                <c:pt idx="171">
                  <c:v>3.6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3.6</c:v>
                </c:pt>
                <c:pt idx="176">
                  <c:v>3.6</c:v>
                </c:pt>
                <c:pt idx="177">
                  <c:v>3.7</c:v>
                </c:pt>
                <c:pt idx="178">
                  <c:v>3.7</c:v>
                </c:pt>
                <c:pt idx="179">
                  <c:v>3.8</c:v>
                </c:pt>
                <c:pt idx="180">
                  <c:v>3.6</c:v>
                </c:pt>
                <c:pt idx="181">
                  <c:v>3.8</c:v>
                </c:pt>
                <c:pt idx="182">
                  <c:v>3.7</c:v>
                </c:pt>
                <c:pt idx="183">
                  <c:v>3.5</c:v>
                </c:pt>
                <c:pt idx="184">
                  <c:v>3.6</c:v>
                </c:pt>
                <c:pt idx="185">
                  <c:v>3.6</c:v>
                </c:pt>
                <c:pt idx="186">
                  <c:v>3.7</c:v>
                </c:pt>
                <c:pt idx="187">
                  <c:v>3.7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3.6</c:v>
                </c:pt>
                <c:pt idx="192">
                  <c:v>3.7</c:v>
                </c:pt>
                <c:pt idx="193">
                  <c:v>3.6</c:v>
                </c:pt>
                <c:pt idx="194">
                  <c:v>3.6</c:v>
                </c:pt>
                <c:pt idx="195">
                  <c:v>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'Labor slack'!$AA$17</c:f>
              <c:strCache>
                <c:ptCount val="1"/>
                <c:pt idx="0">
                  <c:v>Aperturas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'Labor slack'!$S$22:$S$300</c:f>
              <c:numCache>
                <c:formatCode>m/d/yyyy</c:formatCode>
                <c:ptCount val="279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  <c:pt idx="176">
                  <c:v>42277</c:v>
                </c:pt>
                <c:pt idx="177">
                  <c:v>42308</c:v>
                </c:pt>
                <c:pt idx="178">
                  <c:v>42338</c:v>
                </c:pt>
                <c:pt idx="179">
                  <c:v>42369</c:v>
                </c:pt>
                <c:pt idx="180">
                  <c:v>42400</c:v>
                </c:pt>
                <c:pt idx="181">
                  <c:v>42429</c:v>
                </c:pt>
                <c:pt idx="182">
                  <c:v>42460</c:v>
                </c:pt>
                <c:pt idx="183">
                  <c:v>42490</c:v>
                </c:pt>
                <c:pt idx="184">
                  <c:v>42521</c:v>
                </c:pt>
                <c:pt idx="185">
                  <c:v>42551</c:v>
                </c:pt>
                <c:pt idx="186">
                  <c:v>42582</c:v>
                </c:pt>
                <c:pt idx="187">
                  <c:v>42613</c:v>
                </c:pt>
                <c:pt idx="188">
                  <c:v>42643</c:v>
                </c:pt>
                <c:pt idx="189">
                  <c:v>42674</c:v>
                </c:pt>
                <c:pt idx="190">
                  <c:v>42704</c:v>
                </c:pt>
                <c:pt idx="191">
                  <c:v>42735</c:v>
                </c:pt>
                <c:pt idx="192">
                  <c:v>42766</c:v>
                </c:pt>
                <c:pt idx="193">
                  <c:v>42794</c:v>
                </c:pt>
                <c:pt idx="194">
                  <c:v>42825</c:v>
                </c:pt>
                <c:pt idx="195">
                  <c:v>42855</c:v>
                </c:pt>
              </c:numCache>
            </c:numRef>
          </c:cat>
          <c:val>
            <c:numRef>
              <c:f>'Labor slack'!$Z$22:$Z$300</c:f>
              <c:numCache>
                <c:formatCode>General</c:formatCode>
                <c:ptCount val="279"/>
                <c:pt idx="0">
                  <c:v>3.9</c:v>
                </c:pt>
                <c:pt idx="1">
                  <c:v>3.4</c:v>
                </c:pt>
                <c:pt idx="2">
                  <c:v>3.3</c:v>
                </c:pt>
                <c:pt idx="3">
                  <c:v>3.6</c:v>
                </c:pt>
                <c:pt idx="4">
                  <c:v>3.3</c:v>
                </c:pt>
                <c:pt idx="5">
                  <c:v>3.1</c:v>
                </c:pt>
                <c:pt idx="6">
                  <c:v>3.3</c:v>
                </c:pt>
                <c:pt idx="7">
                  <c:v>3</c:v>
                </c:pt>
                <c:pt idx="8">
                  <c:v>2.9</c:v>
                </c:pt>
                <c:pt idx="9">
                  <c:v>2.7</c:v>
                </c:pt>
                <c:pt idx="10">
                  <c:v>2.5</c:v>
                </c:pt>
                <c:pt idx="11">
                  <c:v>2.5</c:v>
                </c:pt>
                <c:pt idx="12">
                  <c:v>2.8</c:v>
                </c:pt>
                <c:pt idx="13">
                  <c:v>2.5</c:v>
                </c:pt>
                <c:pt idx="14">
                  <c:v>2.6</c:v>
                </c:pt>
                <c:pt idx="15">
                  <c:v>2.6</c:v>
                </c:pt>
                <c:pt idx="16">
                  <c:v>2.7</c:v>
                </c:pt>
                <c:pt idx="17">
                  <c:v>2.5</c:v>
                </c:pt>
                <c:pt idx="18">
                  <c:v>2.5</c:v>
                </c:pt>
                <c:pt idx="19">
                  <c:v>2.6</c:v>
                </c:pt>
                <c:pt idx="20">
                  <c:v>2.5</c:v>
                </c:pt>
                <c:pt idx="21">
                  <c:v>2.6</c:v>
                </c:pt>
                <c:pt idx="22">
                  <c:v>2.5</c:v>
                </c:pt>
                <c:pt idx="23">
                  <c:v>2.2000000000000002</c:v>
                </c:pt>
                <c:pt idx="24">
                  <c:v>2.8</c:v>
                </c:pt>
                <c:pt idx="25">
                  <c:v>2.5</c:v>
                </c:pt>
                <c:pt idx="26">
                  <c:v>2.2999999999999998</c:v>
                </c:pt>
                <c:pt idx="27">
                  <c:v>2.5</c:v>
                </c:pt>
                <c:pt idx="28">
                  <c:v>2.4</c:v>
                </c:pt>
                <c:pt idx="29">
                  <c:v>2.5</c:v>
                </c:pt>
                <c:pt idx="30">
                  <c:v>2.4</c:v>
                </c:pt>
                <c:pt idx="31">
                  <c:v>2.5</c:v>
                </c:pt>
                <c:pt idx="32">
                  <c:v>2.2999999999999998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2.6</c:v>
                </c:pt>
                <c:pt idx="37">
                  <c:v>2.5</c:v>
                </c:pt>
                <c:pt idx="38">
                  <c:v>2.5</c:v>
                </c:pt>
                <c:pt idx="39">
                  <c:v>2.7</c:v>
                </c:pt>
                <c:pt idx="40">
                  <c:v>2.7</c:v>
                </c:pt>
                <c:pt idx="41">
                  <c:v>2.5</c:v>
                </c:pt>
                <c:pt idx="42">
                  <c:v>2.9</c:v>
                </c:pt>
                <c:pt idx="43">
                  <c:v>2.7</c:v>
                </c:pt>
                <c:pt idx="44">
                  <c:v>2.8</c:v>
                </c:pt>
                <c:pt idx="45">
                  <c:v>2.8</c:v>
                </c:pt>
                <c:pt idx="46">
                  <c:v>2.4</c:v>
                </c:pt>
                <c:pt idx="47">
                  <c:v>2.7</c:v>
                </c:pt>
                <c:pt idx="48">
                  <c:v>2.7</c:v>
                </c:pt>
                <c:pt idx="49">
                  <c:v>2.8</c:v>
                </c:pt>
                <c:pt idx="50">
                  <c:v>2.8</c:v>
                </c:pt>
                <c:pt idx="51">
                  <c:v>3.1</c:v>
                </c:pt>
                <c:pt idx="52">
                  <c:v>2.8</c:v>
                </c:pt>
                <c:pt idx="53">
                  <c:v>2.9</c:v>
                </c:pt>
                <c:pt idx="54">
                  <c:v>3.1</c:v>
                </c:pt>
                <c:pt idx="55">
                  <c:v>2.9</c:v>
                </c:pt>
                <c:pt idx="56">
                  <c:v>3.1</c:v>
                </c:pt>
                <c:pt idx="57">
                  <c:v>3.1</c:v>
                </c:pt>
                <c:pt idx="58">
                  <c:v>3</c:v>
                </c:pt>
                <c:pt idx="59">
                  <c:v>2.9</c:v>
                </c:pt>
                <c:pt idx="60">
                  <c:v>3.1</c:v>
                </c:pt>
                <c:pt idx="61">
                  <c:v>3</c:v>
                </c:pt>
                <c:pt idx="62">
                  <c:v>3.2</c:v>
                </c:pt>
                <c:pt idx="63">
                  <c:v>3.3</c:v>
                </c:pt>
                <c:pt idx="64">
                  <c:v>3.1</c:v>
                </c:pt>
                <c:pt idx="65">
                  <c:v>3.1</c:v>
                </c:pt>
                <c:pt idx="66">
                  <c:v>3</c:v>
                </c:pt>
                <c:pt idx="67">
                  <c:v>3.2</c:v>
                </c:pt>
                <c:pt idx="68">
                  <c:v>3.2</c:v>
                </c:pt>
                <c:pt idx="69">
                  <c:v>3.2</c:v>
                </c:pt>
                <c:pt idx="70">
                  <c:v>3.1</c:v>
                </c:pt>
                <c:pt idx="71">
                  <c:v>3</c:v>
                </c:pt>
                <c:pt idx="72">
                  <c:v>3.3</c:v>
                </c:pt>
                <c:pt idx="73">
                  <c:v>3.1</c:v>
                </c:pt>
                <c:pt idx="74">
                  <c:v>3.3</c:v>
                </c:pt>
                <c:pt idx="75">
                  <c:v>3.4</c:v>
                </c:pt>
                <c:pt idx="76">
                  <c:v>3.2</c:v>
                </c:pt>
                <c:pt idx="77">
                  <c:v>3.2</c:v>
                </c:pt>
                <c:pt idx="78">
                  <c:v>3.1</c:v>
                </c:pt>
                <c:pt idx="79">
                  <c:v>3.2</c:v>
                </c:pt>
                <c:pt idx="80">
                  <c:v>3.2</c:v>
                </c:pt>
                <c:pt idx="81">
                  <c:v>3</c:v>
                </c:pt>
                <c:pt idx="82">
                  <c:v>2.9</c:v>
                </c:pt>
                <c:pt idx="83">
                  <c:v>2.9</c:v>
                </c:pt>
                <c:pt idx="84">
                  <c:v>3</c:v>
                </c:pt>
                <c:pt idx="85">
                  <c:v>2.8</c:v>
                </c:pt>
                <c:pt idx="86">
                  <c:v>2.8</c:v>
                </c:pt>
                <c:pt idx="87">
                  <c:v>2.9</c:v>
                </c:pt>
                <c:pt idx="88">
                  <c:v>2.8</c:v>
                </c:pt>
                <c:pt idx="89">
                  <c:v>2.7</c:v>
                </c:pt>
                <c:pt idx="90">
                  <c:v>2.7</c:v>
                </c:pt>
                <c:pt idx="91">
                  <c:v>2.6</c:v>
                </c:pt>
                <c:pt idx="92">
                  <c:v>2.2999999999999998</c:v>
                </c:pt>
                <c:pt idx="93">
                  <c:v>2.4</c:v>
                </c:pt>
                <c:pt idx="94">
                  <c:v>2.1</c:v>
                </c:pt>
                <c:pt idx="95">
                  <c:v>2.1</c:v>
                </c:pt>
                <c:pt idx="96">
                  <c:v>2</c:v>
                </c:pt>
                <c:pt idx="97">
                  <c:v>2.1</c:v>
                </c:pt>
                <c:pt idx="98">
                  <c:v>1.8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1.7</c:v>
                </c:pt>
                <c:pt idx="103">
                  <c:v>1.7</c:v>
                </c:pt>
                <c:pt idx="104">
                  <c:v>1.9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2</c:v>
                </c:pt>
                <c:pt idx="109">
                  <c:v>1.9</c:v>
                </c:pt>
                <c:pt idx="110">
                  <c:v>2</c:v>
                </c:pt>
                <c:pt idx="111">
                  <c:v>2.4</c:v>
                </c:pt>
                <c:pt idx="112">
                  <c:v>2.2000000000000002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2.2000000000000002</c:v>
                </c:pt>
                <c:pt idx="116">
                  <c:v>2.1</c:v>
                </c:pt>
                <c:pt idx="117">
                  <c:v>2.2999999999999998</c:v>
                </c:pt>
                <c:pt idx="118">
                  <c:v>2.2000000000000002</c:v>
                </c:pt>
                <c:pt idx="119">
                  <c:v>2.1</c:v>
                </c:pt>
                <c:pt idx="120">
                  <c:v>2.2000000000000002</c:v>
                </c:pt>
                <c:pt idx="121">
                  <c:v>2.2999999999999998</c:v>
                </c:pt>
                <c:pt idx="122">
                  <c:v>2.2999999999999998</c:v>
                </c:pt>
                <c:pt idx="123">
                  <c:v>2.4</c:v>
                </c:pt>
                <c:pt idx="124">
                  <c:v>2.2999999999999998</c:v>
                </c:pt>
                <c:pt idx="125">
                  <c:v>2.4</c:v>
                </c:pt>
                <c:pt idx="126">
                  <c:v>2.6</c:v>
                </c:pt>
                <c:pt idx="127">
                  <c:v>2.2999999999999998</c:v>
                </c:pt>
                <c:pt idx="128">
                  <c:v>2.6</c:v>
                </c:pt>
                <c:pt idx="129">
                  <c:v>2.5</c:v>
                </c:pt>
                <c:pt idx="130">
                  <c:v>2.2999999999999998</c:v>
                </c:pt>
                <c:pt idx="131">
                  <c:v>2.5</c:v>
                </c:pt>
                <c:pt idx="132">
                  <c:v>2.7</c:v>
                </c:pt>
                <c:pt idx="133">
                  <c:v>2.6</c:v>
                </c:pt>
                <c:pt idx="134">
                  <c:v>2.8</c:v>
                </c:pt>
                <c:pt idx="135">
                  <c:v>2.6</c:v>
                </c:pt>
                <c:pt idx="136">
                  <c:v>2.7</c:v>
                </c:pt>
                <c:pt idx="137">
                  <c:v>2.8</c:v>
                </c:pt>
                <c:pt idx="138">
                  <c:v>2.7</c:v>
                </c:pt>
                <c:pt idx="139">
                  <c:v>2.7</c:v>
                </c:pt>
                <c:pt idx="140">
                  <c:v>2.6</c:v>
                </c:pt>
                <c:pt idx="141">
                  <c:v>2.7</c:v>
                </c:pt>
                <c:pt idx="142">
                  <c:v>2.5</c:v>
                </c:pt>
                <c:pt idx="143">
                  <c:v>2.6</c:v>
                </c:pt>
                <c:pt idx="144">
                  <c:v>2.7</c:v>
                </c:pt>
                <c:pt idx="145">
                  <c:v>2.8</c:v>
                </c:pt>
                <c:pt idx="146">
                  <c:v>2.8</c:v>
                </c:pt>
                <c:pt idx="147">
                  <c:v>2.8</c:v>
                </c:pt>
                <c:pt idx="148">
                  <c:v>2.8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2.8</c:v>
                </c:pt>
                <c:pt idx="153">
                  <c:v>2.9</c:v>
                </c:pt>
                <c:pt idx="154">
                  <c:v>2.7</c:v>
                </c:pt>
                <c:pt idx="155">
                  <c:v>2.7</c:v>
                </c:pt>
                <c:pt idx="156">
                  <c:v>2.8</c:v>
                </c:pt>
                <c:pt idx="157">
                  <c:v>2.9</c:v>
                </c:pt>
                <c:pt idx="158">
                  <c:v>2.9</c:v>
                </c:pt>
                <c:pt idx="159">
                  <c:v>3.2</c:v>
                </c:pt>
                <c:pt idx="160">
                  <c:v>3.2</c:v>
                </c:pt>
                <c:pt idx="161">
                  <c:v>3.3</c:v>
                </c:pt>
                <c:pt idx="162">
                  <c:v>3.2</c:v>
                </c:pt>
                <c:pt idx="163">
                  <c:v>3.5</c:v>
                </c:pt>
                <c:pt idx="164">
                  <c:v>3.2</c:v>
                </c:pt>
                <c:pt idx="165">
                  <c:v>3.4</c:v>
                </c:pt>
                <c:pt idx="166">
                  <c:v>3.2</c:v>
                </c:pt>
                <c:pt idx="167">
                  <c:v>3.3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3.8</c:v>
                </c:pt>
                <c:pt idx="172">
                  <c:v>3.7</c:v>
                </c:pt>
                <c:pt idx="173">
                  <c:v>3.5</c:v>
                </c:pt>
                <c:pt idx="174">
                  <c:v>4</c:v>
                </c:pt>
                <c:pt idx="175">
                  <c:v>3.7</c:v>
                </c:pt>
                <c:pt idx="176">
                  <c:v>3.7</c:v>
                </c:pt>
                <c:pt idx="177">
                  <c:v>3.7</c:v>
                </c:pt>
                <c:pt idx="178">
                  <c:v>3.5</c:v>
                </c:pt>
                <c:pt idx="179">
                  <c:v>3.6</c:v>
                </c:pt>
                <c:pt idx="180">
                  <c:v>3.8</c:v>
                </c:pt>
                <c:pt idx="181">
                  <c:v>3.7</c:v>
                </c:pt>
                <c:pt idx="182">
                  <c:v>3.9</c:v>
                </c:pt>
                <c:pt idx="183">
                  <c:v>3.8</c:v>
                </c:pt>
                <c:pt idx="184">
                  <c:v>3.7</c:v>
                </c:pt>
                <c:pt idx="185">
                  <c:v>3.7</c:v>
                </c:pt>
                <c:pt idx="186">
                  <c:v>4</c:v>
                </c:pt>
                <c:pt idx="187">
                  <c:v>3.7</c:v>
                </c:pt>
                <c:pt idx="188">
                  <c:v>3.8</c:v>
                </c:pt>
                <c:pt idx="189">
                  <c:v>3.7</c:v>
                </c:pt>
                <c:pt idx="190">
                  <c:v>3.7</c:v>
                </c:pt>
                <c:pt idx="191">
                  <c:v>3.7</c:v>
                </c:pt>
                <c:pt idx="192">
                  <c:v>3.7</c:v>
                </c:pt>
                <c:pt idx="193">
                  <c:v>3.8</c:v>
                </c:pt>
                <c:pt idx="194">
                  <c:v>3.8</c:v>
                </c:pt>
                <c:pt idx="195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74784"/>
        <c:axId val="377976320"/>
      </c:lineChart>
      <c:dateAx>
        <c:axId val="377974784"/>
        <c:scaling>
          <c:orientation val="minMax"/>
          <c:min val="38443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7976320"/>
        <c:crosses val="autoZero"/>
        <c:auto val="1"/>
        <c:lblOffset val="100"/>
        <c:baseTimeUnit val="months"/>
      </c:dateAx>
      <c:valAx>
        <c:axId val="377976320"/>
        <c:scaling>
          <c:orientation val="minMax"/>
          <c:max val="4.2"/>
          <c:min val="1.2"/>
        </c:scaling>
        <c:delete val="0"/>
        <c:axPos val="l"/>
        <c:title>
          <c:tx>
            <c:rich>
              <a:bodyPr/>
              <a:lstStyle/>
              <a:p>
                <a:pPr>
                  <a:defRPr lang="es-ES"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7974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2925512835841305E-2"/>
          <c:y val="0.91848556430446193"/>
          <c:w val="0.86054372270711277"/>
          <c:h val="7.5163167104111986E-2"/>
        </c:manualLayout>
      </c:layout>
      <c:overlay val="0"/>
      <c:txPr>
        <a:bodyPr/>
        <a:lstStyle/>
        <a:p>
          <a:pPr>
            <a:defRPr lang="es-E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3646978887558"/>
          <c:y val="5.4827257703898132E-2"/>
          <c:w val="0.86364418435169521"/>
          <c:h val="0.66207796247691264"/>
        </c:manualLayout>
      </c:layout>
      <c:lineChart>
        <c:grouping val="standard"/>
        <c:varyColors val="0"/>
        <c:ser>
          <c:idx val="1"/>
          <c:order val="0"/>
          <c:tx>
            <c:strRef>
              <c:f>'Labor slack'!$AC$18</c:f>
              <c:strCache>
                <c:ptCount val="1"/>
                <c:pt idx="0">
                  <c:v>Peticiones por desempleo (prom 4 semanas)</c:v>
                </c:pt>
              </c:strCache>
            </c:strRef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'Labor slack'!$AC$24:$AC$1048576</c:f>
              <c:numCache>
                <c:formatCode>m/d/yyyy</c:formatCode>
                <c:ptCount val="1048553"/>
                <c:pt idx="0">
                  <c:v>24531</c:v>
                </c:pt>
                <c:pt idx="1">
                  <c:v>24562</c:v>
                </c:pt>
                <c:pt idx="2">
                  <c:v>24590</c:v>
                </c:pt>
                <c:pt idx="3">
                  <c:v>24623</c:v>
                </c:pt>
                <c:pt idx="4">
                  <c:v>24653</c:v>
                </c:pt>
                <c:pt idx="5">
                  <c:v>24684</c:v>
                </c:pt>
                <c:pt idx="6">
                  <c:v>24715</c:v>
                </c:pt>
                <c:pt idx="7">
                  <c:v>24744</c:v>
                </c:pt>
                <c:pt idx="8">
                  <c:v>24776</c:v>
                </c:pt>
                <c:pt idx="9">
                  <c:v>24806</c:v>
                </c:pt>
                <c:pt idx="10">
                  <c:v>24835</c:v>
                </c:pt>
                <c:pt idx="11">
                  <c:v>24868</c:v>
                </c:pt>
                <c:pt idx="12">
                  <c:v>24897</c:v>
                </c:pt>
                <c:pt idx="13">
                  <c:v>24926</c:v>
                </c:pt>
                <c:pt idx="14">
                  <c:v>24958</c:v>
                </c:pt>
                <c:pt idx="15">
                  <c:v>24989</c:v>
                </c:pt>
                <c:pt idx="16">
                  <c:v>25017</c:v>
                </c:pt>
                <c:pt idx="17">
                  <c:v>25050</c:v>
                </c:pt>
                <c:pt idx="18">
                  <c:v>25080</c:v>
                </c:pt>
                <c:pt idx="19">
                  <c:v>25111</c:v>
                </c:pt>
                <c:pt idx="20">
                  <c:v>25142</c:v>
                </c:pt>
                <c:pt idx="21">
                  <c:v>25171</c:v>
                </c:pt>
                <c:pt idx="22">
                  <c:v>25203</c:v>
                </c:pt>
                <c:pt idx="23">
                  <c:v>25234</c:v>
                </c:pt>
                <c:pt idx="24">
                  <c:v>25262</c:v>
                </c:pt>
                <c:pt idx="25">
                  <c:v>25293</c:v>
                </c:pt>
                <c:pt idx="26">
                  <c:v>25323</c:v>
                </c:pt>
                <c:pt idx="27">
                  <c:v>25353</c:v>
                </c:pt>
                <c:pt idx="28">
                  <c:v>25384</c:v>
                </c:pt>
                <c:pt idx="29">
                  <c:v>25415</c:v>
                </c:pt>
                <c:pt idx="30">
                  <c:v>25444</c:v>
                </c:pt>
                <c:pt idx="31">
                  <c:v>25476</c:v>
                </c:pt>
                <c:pt idx="32">
                  <c:v>25507</c:v>
                </c:pt>
                <c:pt idx="33">
                  <c:v>25535</c:v>
                </c:pt>
                <c:pt idx="34">
                  <c:v>25568</c:v>
                </c:pt>
                <c:pt idx="35">
                  <c:v>25598</c:v>
                </c:pt>
                <c:pt idx="36">
                  <c:v>25626</c:v>
                </c:pt>
                <c:pt idx="37">
                  <c:v>25658</c:v>
                </c:pt>
                <c:pt idx="38">
                  <c:v>25688</c:v>
                </c:pt>
                <c:pt idx="39">
                  <c:v>25717</c:v>
                </c:pt>
                <c:pt idx="40">
                  <c:v>25749</c:v>
                </c:pt>
                <c:pt idx="41">
                  <c:v>25780</c:v>
                </c:pt>
                <c:pt idx="42">
                  <c:v>25811</c:v>
                </c:pt>
                <c:pt idx="43">
                  <c:v>25841</c:v>
                </c:pt>
                <c:pt idx="44">
                  <c:v>25871</c:v>
                </c:pt>
                <c:pt idx="45">
                  <c:v>25902</c:v>
                </c:pt>
                <c:pt idx="46">
                  <c:v>25933</c:v>
                </c:pt>
                <c:pt idx="47">
                  <c:v>25962</c:v>
                </c:pt>
                <c:pt idx="48">
                  <c:v>25990</c:v>
                </c:pt>
                <c:pt idx="49">
                  <c:v>26023</c:v>
                </c:pt>
                <c:pt idx="50">
                  <c:v>26053</c:v>
                </c:pt>
                <c:pt idx="51">
                  <c:v>26084</c:v>
                </c:pt>
                <c:pt idx="52">
                  <c:v>26114</c:v>
                </c:pt>
                <c:pt idx="53">
                  <c:v>26144</c:v>
                </c:pt>
                <c:pt idx="54">
                  <c:v>26176</c:v>
                </c:pt>
                <c:pt idx="55">
                  <c:v>26206</c:v>
                </c:pt>
                <c:pt idx="56">
                  <c:v>26235</c:v>
                </c:pt>
                <c:pt idx="57">
                  <c:v>26267</c:v>
                </c:pt>
                <c:pt idx="58">
                  <c:v>26298</c:v>
                </c:pt>
                <c:pt idx="59">
                  <c:v>26329</c:v>
                </c:pt>
                <c:pt idx="60">
                  <c:v>26358</c:v>
                </c:pt>
                <c:pt idx="61">
                  <c:v>26389</c:v>
                </c:pt>
                <c:pt idx="62">
                  <c:v>26417</c:v>
                </c:pt>
                <c:pt idx="63">
                  <c:v>26450</c:v>
                </c:pt>
                <c:pt idx="64">
                  <c:v>26480</c:v>
                </c:pt>
                <c:pt idx="65">
                  <c:v>26511</c:v>
                </c:pt>
                <c:pt idx="66">
                  <c:v>26542</c:v>
                </c:pt>
                <c:pt idx="67">
                  <c:v>26571</c:v>
                </c:pt>
                <c:pt idx="68">
                  <c:v>26603</c:v>
                </c:pt>
                <c:pt idx="69">
                  <c:v>26633</c:v>
                </c:pt>
                <c:pt idx="70">
                  <c:v>26662</c:v>
                </c:pt>
                <c:pt idx="71">
                  <c:v>26695</c:v>
                </c:pt>
                <c:pt idx="72">
                  <c:v>26723</c:v>
                </c:pt>
                <c:pt idx="73">
                  <c:v>26753</c:v>
                </c:pt>
                <c:pt idx="74">
                  <c:v>26784</c:v>
                </c:pt>
                <c:pt idx="75">
                  <c:v>26815</c:v>
                </c:pt>
                <c:pt idx="76">
                  <c:v>26844</c:v>
                </c:pt>
                <c:pt idx="77">
                  <c:v>26876</c:v>
                </c:pt>
                <c:pt idx="78">
                  <c:v>26907</c:v>
                </c:pt>
                <c:pt idx="79">
                  <c:v>26935</c:v>
                </c:pt>
                <c:pt idx="80">
                  <c:v>26968</c:v>
                </c:pt>
                <c:pt idx="81">
                  <c:v>26998</c:v>
                </c:pt>
                <c:pt idx="82">
                  <c:v>27029</c:v>
                </c:pt>
                <c:pt idx="83">
                  <c:v>27060</c:v>
                </c:pt>
                <c:pt idx="84">
                  <c:v>27088</c:v>
                </c:pt>
                <c:pt idx="85">
                  <c:v>27117</c:v>
                </c:pt>
                <c:pt idx="86">
                  <c:v>27149</c:v>
                </c:pt>
                <c:pt idx="87">
                  <c:v>27180</c:v>
                </c:pt>
                <c:pt idx="88">
                  <c:v>27208</c:v>
                </c:pt>
                <c:pt idx="89">
                  <c:v>27241</c:v>
                </c:pt>
                <c:pt idx="90">
                  <c:v>27271</c:v>
                </c:pt>
                <c:pt idx="91">
                  <c:v>27302</c:v>
                </c:pt>
                <c:pt idx="92">
                  <c:v>27333</c:v>
                </c:pt>
                <c:pt idx="93">
                  <c:v>27362</c:v>
                </c:pt>
                <c:pt idx="94">
                  <c:v>27394</c:v>
                </c:pt>
                <c:pt idx="95">
                  <c:v>27425</c:v>
                </c:pt>
                <c:pt idx="96">
                  <c:v>27453</c:v>
                </c:pt>
                <c:pt idx="97">
                  <c:v>27484</c:v>
                </c:pt>
                <c:pt idx="98">
                  <c:v>27514</c:v>
                </c:pt>
                <c:pt idx="99">
                  <c:v>27544</c:v>
                </c:pt>
                <c:pt idx="100">
                  <c:v>27575</c:v>
                </c:pt>
                <c:pt idx="101">
                  <c:v>27606</c:v>
                </c:pt>
                <c:pt idx="102">
                  <c:v>27635</c:v>
                </c:pt>
                <c:pt idx="103">
                  <c:v>27667</c:v>
                </c:pt>
                <c:pt idx="104">
                  <c:v>27698</c:v>
                </c:pt>
                <c:pt idx="105">
                  <c:v>27726</c:v>
                </c:pt>
                <c:pt idx="106">
                  <c:v>27759</c:v>
                </c:pt>
                <c:pt idx="107">
                  <c:v>27789</c:v>
                </c:pt>
                <c:pt idx="108">
                  <c:v>27817</c:v>
                </c:pt>
                <c:pt idx="109">
                  <c:v>27850</c:v>
                </c:pt>
                <c:pt idx="110">
                  <c:v>27880</c:v>
                </c:pt>
                <c:pt idx="111">
                  <c:v>27911</c:v>
                </c:pt>
                <c:pt idx="112">
                  <c:v>27941</c:v>
                </c:pt>
                <c:pt idx="113">
                  <c:v>27971</c:v>
                </c:pt>
                <c:pt idx="114">
                  <c:v>28003</c:v>
                </c:pt>
                <c:pt idx="115">
                  <c:v>28033</c:v>
                </c:pt>
                <c:pt idx="116">
                  <c:v>28062</c:v>
                </c:pt>
                <c:pt idx="117">
                  <c:v>28094</c:v>
                </c:pt>
                <c:pt idx="118">
                  <c:v>28125</c:v>
                </c:pt>
                <c:pt idx="119">
                  <c:v>28156</c:v>
                </c:pt>
                <c:pt idx="120">
                  <c:v>28184</c:v>
                </c:pt>
                <c:pt idx="121">
                  <c:v>28215</c:v>
                </c:pt>
                <c:pt idx="122">
                  <c:v>28244</c:v>
                </c:pt>
                <c:pt idx="123">
                  <c:v>28276</c:v>
                </c:pt>
                <c:pt idx="124">
                  <c:v>28306</c:v>
                </c:pt>
                <c:pt idx="125">
                  <c:v>28335</c:v>
                </c:pt>
                <c:pt idx="126">
                  <c:v>28368</c:v>
                </c:pt>
                <c:pt idx="127">
                  <c:v>28398</c:v>
                </c:pt>
                <c:pt idx="128">
                  <c:v>28429</c:v>
                </c:pt>
                <c:pt idx="129">
                  <c:v>28459</c:v>
                </c:pt>
                <c:pt idx="130">
                  <c:v>28489</c:v>
                </c:pt>
                <c:pt idx="131">
                  <c:v>28521</c:v>
                </c:pt>
                <c:pt idx="132">
                  <c:v>28549</c:v>
                </c:pt>
                <c:pt idx="133">
                  <c:v>28580</c:v>
                </c:pt>
                <c:pt idx="134">
                  <c:v>28608</c:v>
                </c:pt>
                <c:pt idx="135">
                  <c:v>28641</c:v>
                </c:pt>
                <c:pt idx="136">
                  <c:v>28671</c:v>
                </c:pt>
                <c:pt idx="137">
                  <c:v>28702</c:v>
                </c:pt>
                <c:pt idx="138">
                  <c:v>28733</c:v>
                </c:pt>
                <c:pt idx="139">
                  <c:v>28762</c:v>
                </c:pt>
                <c:pt idx="140">
                  <c:v>28794</c:v>
                </c:pt>
                <c:pt idx="141">
                  <c:v>28824</c:v>
                </c:pt>
                <c:pt idx="142">
                  <c:v>28853</c:v>
                </c:pt>
                <c:pt idx="143">
                  <c:v>28886</c:v>
                </c:pt>
                <c:pt idx="144">
                  <c:v>28914</c:v>
                </c:pt>
                <c:pt idx="145">
                  <c:v>28944</c:v>
                </c:pt>
                <c:pt idx="146">
                  <c:v>28975</c:v>
                </c:pt>
                <c:pt idx="147">
                  <c:v>29006</c:v>
                </c:pt>
                <c:pt idx="148">
                  <c:v>29035</c:v>
                </c:pt>
                <c:pt idx="149">
                  <c:v>29067</c:v>
                </c:pt>
                <c:pt idx="150">
                  <c:v>29098</c:v>
                </c:pt>
                <c:pt idx="151">
                  <c:v>29126</c:v>
                </c:pt>
                <c:pt idx="152">
                  <c:v>29159</c:v>
                </c:pt>
                <c:pt idx="153">
                  <c:v>29189</c:v>
                </c:pt>
                <c:pt idx="154">
                  <c:v>29220</c:v>
                </c:pt>
                <c:pt idx="155">
                  <c:v>29251</c:v>
                </c:pt>
                <c:pt idx="156">
                  <c:v>29280</c:v>
                </c:pt>
                <c:pt idx="157">
                  <c:v>29311</c:v>
                </c:pt>
                <c:pt idx="158">
                  <c:v>29341</c:v>
                </c:pt>
                <c:pt idx="159">
                  <c:v>29371</c:v>
                </c:pt>
                <c:pt idx="160">
                  <c:v>29402</c:v>
                </c:pt>
                <c:pt idx="161">
                  <c:v>29433</c:v>
                </c:pt>
                <c:pt idx="162">
                  <c:v>29462</c:v>
                </c:pt>
                <c:pt idx="163">
                  <c:v>29494</c:v>
                </c:pt>
                <c:pt idx="164">
                  <c:v>29525</c:v>
                </c:pt>
                <c:pt idx="165">
                  <c:v>29553</c:v>
                </c:pt>
                <c:pt idx="166">
                  <c:v>29586</c:v>
                </c:pt>
                <c:pt idx="167">
                  <c:v>29616</c:v>
                </c:pt>
                <c:pt idx="168">
                  <c:v>29644</c:v>
                </c:pt>
                <c:pt idx="169">
                  <c:v>29676</c:v>
                </c:pt>
                <c:pt idx="170">
                  <c:v>29706</c:v>
                </c:pt>
                <c:pt idx="171">
                  <c:v>29735</c:v>
                </c:pt>
                <c:pt idx="172">
                  <c:v>29767</c:v>
                </c:pt>
                <c:pt idx="173">
                  <c:v>29798</c:v>
                </c:pt>
                <c:pt idx="174">
                  <c:v>29829</c:v>
                </c:pt>
                <c:pt idx="175">
                  <c:v>29859</c:v>
                </c:pt>
                <c:pt idx="176">
                  <c:v>29889</c:v>
                </c:pt>
                <c:pt idx="177">
                  <c:v>29920</c:v>
                </c:pt>
                <c:pt idx="178">
                  <c:v>29951</c:v>
                </c:pt>
                <c:pt idx="179">
                  <c:v>29980</c:v>
                </c:pt>
                <c:pt idx="180">
                  <c:v>30008</c:v>
                </c:pt>
                <c:pt idx="181">
                  <c:v>30041</c:v>
                </c:pt>
                <c:pt idx="182">
                  <c:v>30071</c:v>
                </c:pt>
                <c:pt idx="183">
                  <c:v>30102</c:v>
                </c:pt>
                <c:pt idx="184">
                  <c:v>30132</c:v>
                </c:pt>
                <c:pt idx="185">
                  <c:v>30162</c:v>
                </c:pt>
                <c:pt idx="186">
                  <c:v>30194</c:v>
                </c:pt>
                <c:pt idx="187">
                  <c:v>30224</c:v>
                </c:pt>
                <c:pt idx="188">
                  <c:v>30253</c:v>
                </c:pt>
                <c:pt idx="189">
                  <c:v>30285</c:v>
                </c:pt>
                <c:pt idx="190">
                  <c:v>30316</c:v>
                </c:pt>
                <c:pt idx="191">
                  <c:v>30347</c:v>
                </c:pt>
                <c:pt idx="192">
                  <c:v>30375</c:v>
                </c:pt>
                <c:pt idx="193">
                  <c:v>30406</c:v>
                </c:pt>
                <c:pt idx="194">
                  <c:v>30435</c:v>
                </c:pt>
                <c:pt idx="195">
                  <c:v>30467</c:v>
                </c:pt>
                <c:pt idx="196">
                  <c:v>30497</c:v>
                </c:pt>
                <c:pt idx="197">
                  <c:v>30526</c:v>
                </c:pt>
                <c:pt idx="198">
                  <c:v>30559</c:v>
                </c:pt>
                <c:pt idx="199">
                  <c:v>30589</c:v>
                </c:pt>
                <c:pt idx="200">
                  <c:v>30620</c:v>
                </c:pt>
                <c:pt idx="201">
                  <c:v>30650</c:v>
                </c:pt>
                <c:pt idx="202">
                  <c:v>30680</c:v>
                </c:pt>
                <c:pt idx="203">
                  <c:v>30712</c:v>
                </c:pt>
                <c:pt idx="204">
                  <c:v>30741</c:v>
                </c:pt>
                <c:pt idx="205">
                  <c:v>30771</c:v>
                </c:pt>
                <c:pt idx="206">
                  <c:v>30802</c:v>
                </c:pt>
                <c:pt idx="207">
                  <c:v>30833</c:v>
                </c:pt>
                <c:pt idx="208">
                  <c:v>30862</c:v>
                </c:pt>
                <c:pt idx="209">
                  <c:v>30894</c:v>
                </c:pt>
                <c:pt idx="210">
                  <c:v>30925</c:v>
                </c:pt>
                <c:pt idx="211">
                  <c:v>30953</c:v>
                </c:pt>
                <c:pt idx="212">
                  <c:v>30986</c:v>
                </c:pt>
                <c:pt idx="213">
                  <c:v>31016</c:v>
                </c:pt>
                <c:pt idx="214">
                  <c:v>31047</c:v>
                </c:pt>
                <c:pt idx="215">
                  <c:v>31078</c:v>
                </c:pt>
                <c:pt idx="216">
                  <c:v>31106</c:v>
                </c:pt>
                <c:pt idx="217">
                  <c:v>31135</c:v>
                </c:pt>
                <c:pt idx="218">
                  <c:v>31167</c:v>
                </c:pt>
                <c:pt idx="219">
                  <c:v>31198</c:v>
                </c:pt>
                <c:pt idx="220">
                  <c:v>31226</c:v>
                </c:pt>
                <c:pt idx="221">
                  <c:v>31259</c:v>
                </c:pt>
                <c:pt idx="222">
                  <c:v>31289</c:v>
                </c:pt>
                <c:pt idx="223">
                  <c:v>31320</c:v>
                </c:pt>
                <c:pt idx="224">
                  <c:v>31351</c:v>
                </c:pt>
                <c:pt idx="225">
                  <c:v>31380</c:v>
                </c:pt>
                <c:pt idx="226">
                  <c:v>31412</c:v>
                </c:pt>
                <c:pt idx="227">
                  <c:v>31443</c:v>
                </c:pt>
                <c:pt idx="228">
                  <c:v>31471</c:v>
                </c:pt>
                <c:pt idx="229">
                  <c:v>31502</c:v>
                </c:pt>
                <c:pt idx="230">
                  <c:v>31532</c:v>
                </c:pt>
                <c:pt idx="231">
                  <c:v>31562</c:v>
                </c:pt>
                <c:pt idx="232">
                  <c:v>31593</c:v>
                </c:pt>
                <c:pt idx="233">
                  <c:v>31624</c:v>
                </c:pt>
                <c:pt idx="234">
                  <c:v>31653</c:v>
                </c:pt>
                <c:pt idx="235">
                  <c:v>31685</c:v>
                </c:pt>
                <c:pt idx="236">
                  <c:v>31716</c:v>
                </c:pt>
                <c:pt idx="237">
                  <c:v>31744</c:v>
                </c:pt>
                <c:pt idx="238">
                  <c:v>31777</c:v>
                </c:pt>
                <c:pt idx="239">
                  <c:v>31807</c:v>
                </c:pt>
                <c:pt idx="240">
                  <c:v>31835</c:v>
                </c:pt>
                <c:pt idx="241">
                  <c:v>31867</c:v>
                </c:pt>
                <c:pt idx="242">
                  <c:v>31897</c:v>
                </c:pt>
                <c:pt idx="243">
                  <c:v>31926</c:v>
                </c:pt>
                <c:pt idx="244">
                  <c:v>31958</c:v>
                </c:pt>
                <c:pt idx="245">
                  <c:v>31989</c:v>
                </c:pt>
                <c:pt idx="246">
                  <c:v>32020</c:v>
                </c:pt>
                <c:pt idx="247">
                  <c:v>32050</c:v>
                </c:pt>
                <c:pt idx="248">
                  <c:v>32080</c:v>
                </c:pt>
                <c:pt idx="249">
                  <c:v>32111</c:v>
                </c:pt>
                <c:pt idx="250">
                  <c:v>32142</c:v>
                </c:pt>
                <c:pt idx="251">
                  <c:v>32171</c:v>
                </c:pt>
                <c:pt idx="252">
                  <c:v>32202</c:v>
                </c:pt>
                <c:pt idx="253">
                  <c:v>32233</c:v>
                </c:pt>
                <c:pt idx="254">
                  <c:v>32262</c:v>
                </c:pt>
                <c:pt idx="255">
                  <c:v>32294</c:v>
                </c:pt>
                <c:pt idx="256">
                  <c:v>32324</c:v>
                </c:pt>
                <c:pt idx="257">
                  <c:v>32353</c:v>
                </c:pt>
                <c:pt idx="258">
                  <c:v>32386</c:v>
                </c:pt>
                <c:pt idx="259">
                  <c:v>32416</c:v>
                </c:pt>
                <c:pt idx="260">
                  <c:v>32447</c:v>
                </c:pt>
                <c:pt idx="261">
                  <c:v>32477</c:v>
                </c:pt>
                <c:pt idx="262">
                  <c:v>32507</c:v>
                </c:pt>
                <c:pt idx="263">
                  <c:v>32539</c:v>
                </c:pt>
                <c:pt idx="264">
                  <c:v>32567</c:v>
                </c:pt>
                <c:pt idx="265">
                  <c:v>32598</c:v>
                </c:pt>
                <c:pt idx="266">
                  <c:v>32626</c:v>
                </c:pt>
                <c:pt idx="267">
                  <c:v>32659</c:v>
                </c:pt>
                <c:pt idx="268">
                  <c:v>32689</c:v>
                </c:pt>
                <c:pt idx="269">
                  <c:v>32720</c:v>
                </c:pt>
                <c:pt idx="270">
                  <c:v>32751</c:v>
                </c:pt>
                <c:pt idx="271">
                  <c:v>32780</c:v>
                </c:pt>
                <c:pt idx="272">
                  <c:v>32812</c:v>
                </c:pt>
                <c:pt idx="273">
                  <c:v>32842</c:v>
                </c:pt>
                <c:pt idx="274">
                  <c:v>32871</c:v>
                </c:pt>
                <c:pt idx="275">
                  <c:v>32904</c:v>
                </c:pt>
                <c:pt idx="276">
                  <c:v>32932</c:v>
                </c:pt>
                <c:pt idx="277">
                  <c:v>32962</c:v>
                </c:pt>
                <c:pt idx="278">
                  <c:v>32993</c:v>
                </c:pt>
                <c:pt idx="279">
                  <c:v>33024</c:v>
                </c:pt>
                <c:pt idx="280">
                  <c:v>33053</c:v>
                </c:pt>
                <c:pt idx="281">
                  <c:v>33085</c:v>
                </c:pt>
                <c:pt idx="282">
                  <c:v>33116</c:v>
                </c:pt>
                <c:pt idx="283">
                  <c:v>33144</c:v>
                </c:pt>
                <c:pt idx="284">
                  <c:v>33177</c:v>
                </c:pt>
                <c:pt idx="285">
                  <c:v>33207</c:v>
                </c:pt>
                <c:pt idx="286">
                  <c:v>33238</c:v>
                </c:pt>
                <c:pt idx="287">
                  <c:v>33269</c:v>
                </c:pt>
                <c:pt idx="288">
                  <c:v>33297</c:v>
                </c:pt>
                <c:pt idx="289">
                  <c:v>33326</c:v>
                </c:pt>
                <c:pt idx="290">
                  <c:v>33358</c:v>
                </c:pt>
                <c:pt idx="291">
                  <c:v>33389</c:v>
                </c:pt>
                <c:pt idx="292">
                  <c:v>33417</c:v>
                </c:pt>
                <c:pt idx="293">
                  <c:v>33450</c:v>
                </c:pt>
                <c:pt idx="294">
                  <c:v>33480</c:v>
                </c:pt>
                <c:pt idx="295">
                  <c:v>33511</c:v>
                </c:pt>
                <c:pt idx="296">
                  <c:v>33542</c:v>
                </c:pt>
                <c:pt idx="297">
                  <c:v>33571</c:v>
                </c:pt>
                <c:pt idx="298">
                  <c:v>33603</c:v>
                </c:pt>
                <c:pt idx="299">
                  <c:v>33634</c:v>
                </c:pt>
                <c:pt idx="300">
                  <c:v>33662</c:v>
                </c:pt>
                <c:pt idx="301">
                  <c:v>33694</c:v>
                </c:pt>
                <c:pt idx="302">
                  <c:v>33724</c:v>
                </c:pt>
                <c:pt idx="303">
                  <c:v>33753</c:v>
                </c:pt>
                <c:pt idx="304">
                  <c:v>33785</c:v>
                </c:pt>
                <c:pt idx="305">
                  <c:v>33816</c:v>
                </c:pt>
                <c:pt idx="306">
                  <c:v>33847</c:v>
                </c:pt>
                <c:pt idx="307">
                  <c:v>33877</c:v>
                </c:pt>
                <c:pt idx="308">
                  <c:v>33907</c:v>
                </c:pt>
                <c:pt idx="309">
                  <c:v>33938</c:v>
                </c:pt>
                <c:pt idx="310">
                  <c:v>33969</c:v>
                </c:pt>
                <c:pt idx="311">
                  <c:v>33998</c:v>
                </c:pt>
                <c:pt idx="312">
                  <c:v>34026</c:v>
                </c:pt>
                <c:pt idx="313">
                  <c:v>34059</c:v>
                </c:pt>
                <c:pt idx="314">
                  <c:v>34089</c:v>
                </c:pt>
                <c:pt idx="315">
                  <c:v>34120</c:v>
                </c:pt>
                <c:pt idx="316">
                  <c:v>34150</c:v>
                </c:pt>
                <c:pt idx="317">
                  <c:v>34180</c:v>
                </c:pt>
                <c:pt idx="318">
                  <c:v>34212</c:v>
                </c:pt>
                <c:pt idx="319">
                  <c:v>34242</c:v>
                </c:pt>
                <c:pt idx="320">
                  <c:v>34271</c:v>
                </c:pt>
                <c:pt idx="321">
                  <c:v>34303</c:v>
                </c:pt>
                <c:pt idx="322">
                  <c:v>34334</c:v>
                </c:pt>
                <c:pt idx="323">
                  <c:v>34365</c:v>
                </c:pt>
                <c:pt idx="324">
                  <c:v>34393</c:v>
                </c:pt>
                <c:pt idx="325">
                  <c:v>34424</c:v>
                </c:pt>
                <c:pt idx="326">
                  <c:v>34453</c:v>
                </c:pt>
                <c:pt idx="327">
                  <c:v>34485</c:v>
                </c:pt>
                <c:pt idx="328">
                  <c:v>34515</c:v>
                </c:pt>
                <c:pt idx="329">
                  <c:v>34544</c:v>
                </c:pt>
                <c:pt idx="330">
                  <c:v>34577</c:v>
                </c:pt>
                <c:pt idx="331">
                  <c:v>34607</c:v>
                </c:pt>
                <c:pt idx="332">
                  <c:v>34638</c:v>
                </c:pt>
                <c:pt idx="333">
                  <c:v>34668</c:v>
                </c:pt>
                <c:pt idx="334">
                  <c:v>34698</c:v>
                </c:pt>
                <c:pt idx="335">
                  <c:v>34730</c:v>
                </c:pt>
                <c:pt idx="336">
                  <c:v>34758</c:v>
                </c:pt>
                <c:pt idx="337">
                  <c:v>34789</c:v>
                </c:pt>
                <c:pt idx="338">
                  <c:v>34817</c:v>
                </c:pt>
                <c:pt idx="339">
                  <c:v>34850</c:v>
                </c:pt>
                <c:pt idx="340">
                  <c:v>34880</c:v>
                </c:pt>
                <c:pt idx="341">
                  <c:v>34911</c:v>
                </c:pt>
                <c:pt idx="342">
                  <c:v>34942</c:v>
                </c:pt>
                <c:pt idx="343">
                  <c:v>34971</c:v>
                </c:pt>
                <c:pt idx="344">
                  <c:v>35003</c:v>
                </c:pt>
                <c:pt idx="345">
                  <c:v>35033</c:v>
                </c:pt>
                <c:pt idx="346">
                  <c:v>35062</c:v>
                </c:pt>
                <c:pt idx="347">
                  <c:v>35095</c:v>
                </c:pt>
                <c:pt idx="348">
                  <c:v>35124</c:v>
                </c:pt>
                <c:pt idx="349">
                  <c:v>35153</c:v>
                </c:pt>
                <c:pt idx="350">
                  <c:v>35185</c:v>
                </c:pt>
                <c:pt idx="351">
                  <c:v>35216</c:v>
                </c:pt>
                <c:pt idx="352">
                  <c:v>35244</c:v>
                </c:pt>
                <c:pt idx="353">
                  <c:v>35277</c:v>
                </c:pt>
                <c:pt idx="354">
                  <c:v>35307</c:v>
                </c:pt>
                <c:pt idx="355">
                  <c:v>35338</c:v>
                </c:pt>
                <c:pt idx="356">
                  <c:v>35369</c:v>
                </c:pt>
                <c:pt idx="357">
                  <c:v>35398</c:v>
                </c:pt>
                <c:pt idx="358">
                  <c:v>35430</c:v>
                </c:pt>
                <c:pt idx="359">
                  <c:v>35461</c:v>
                </c:pt>
                <c:pt idx="360">
                  <c:v>35489</c:v>
                </c:pt>
                <c:pt idx="361">
                  <c:v>35520</c:v>
                </c:pt>
                <c:pt idx="362">
                  <c:v>35550</c:v>
                </c:pt>
                <c:pt idx="363">
                  <c:v>35580</c:v>
                </c:pt>
                <c:pt idx="364">
                  <c:v>35611</c:v>
                </c:pt>
                <c:pt idx="365">
                  <c:v>35642</c:v>
                </c:pt>
                <c:pt idx="366">
                  <c:v>35671</c:v>
                </c:pt>
                <c:pt idx="367">
                  <c:v>35703</c:v>
                </c:pt>
                <c:pt idx="368">
                  <c:v>35734</c:v>
                </c:pt>
                <c:pt idx="369">
                  <c:v>35762</c:v>
                </c:pt>
                <c:pt idx="370">
                  <c:v>35795</c:v>
                </c:pt>
                <c:pt idx="371">
                  <c:v>35825</c:v>
                </c:pt>
                <c:pt idx="372">
                  <c:v>35853</c:v>
                </c:pt>
                <c:pt idx="373">
                  <c:v>35885</c:v>
                </c:pt>
                <c:pt idx="374">
                  <c:v>35915</c:v>
                </c:pt>
                <c:pt idx="375">
                  <c:v>35944</c:v>
                </c:pt>
                <c:pt idx="376">
                  <c:v>35976</c:v>
                </c:pt>
                <c:pt idx="377">
                  <c:v>36007</c:v>
                </c:pt>
                <c:pt idx="378">
                  <c:v>36038</c:v>
                </c:pt>
                <c:pt idx="379">
                  <c:v>36068</c:v>
                </c:pt>
                <c:pt idx="380">
                  <c:v>36098</c:v>
                </c:pt>
                <c:pt idx="381">
                  <c:v>36129</c:v>
                </c:pt>
                <c:pt idx="382">
                  <c:v>36160</c:v>
                </c:pt>
                <c:pt idx="383">
                  <c:v>36189</c:v>
                </c:pt>
                <c:pt idx="384">
                  <c:v>36217</c:v>
                </c:pt>
                <c:pt idx="385">
                  <c:v>36250</c:v>
                </c:pt>
                <c:pt idx="386">
                  <c:v>36280</c:v>
                </c:pt>
                <c:pt idx="387">
                  <c:v>36311</c:v>
                </c:pt>
                <c:pt idx="388">
                  <c:v>36341</c:v>
                </c:pt>
                <c:pt idx="389">
                  <c:v>36371</c:v>
                </c:pt>
                <c:pt idx="390">
                  <c:v>36403</c:v>
                </c:pt>
                <c:pt idx="391">
                  <c:v>36433</c:v>
                </c:pt>
                <c:pt idx="392">
                  <c:v>36462</c:v>
                </c:pt>
                <c:pt idx="393">
                  <c:v>36494</c:v>
                </c:pt>
                <c:pt idx="394">
                  <c:v>36525</c:v>
                </c:pt>
                <c:pt idx="395">
                  <c:v>36556</c:v>
                </c:pt>
                <c:pt idx="396">
                  <c:v>36585</c:v>
                </c:pt>
                <c:pt idx="397">
                  <c:v>36616</c:v>
                </c:pt>
                <c:pt idx="398">
                  <c:v>36644</c:v>
                </c:pt>
                <c:pt idx="399">
                  <c:v>36677</c:v>
                </c:pt>
                <c:pt idx="400">
                  <c:v>36707</c:v>
                </c:pt>
                <c:pt idx="401">
                  <c:v>36738</c:v>
                </c:pt>
                <c:pt idx="402">
                  <c:v>36769</c:v>
                </c:pt>
                <c:pt idx="403">
                  <c:v>36798</c:v>
                </c:pt>
                <c:pt idx="404">
                  <c:v>36830</c:v>
                </c:pt>
                <c:pt idx="405">
                  <c:v>36860</c:v>
                </c:pt>
                <c:pt idx="406">
                  <c:v>36889</c:v>
                </c:pt>
                <c:pt idx="407">
                  <c:v>36922</c:v>
                </c:pt>
                <c:pt idx="408">
                  <c:v>36950</c:v>
                </c:pt>
                <c:pt idx="409">
                  <c:v>36980</c:v>
                </c:pt>
                <c:pt idx="410">
                  <c:v>37011</c:v>
                </c:pt>
                <c:pt idx="411">
                  <c:v>37042</c:v>
                </c:pt>
                <c:pt idx="412">
                  <c:v>37071</c:v>
                </c:pt>
                <c:pt idx="413">
                  <c:v>37103</c:v>
                </c:pt>
                <c:pt idx="414">
                  <c:v>37134</c:v>
                </c:pt>
                <c:pt idx="415">
                  <c:v>37162</c:v>
                </c:pt>
                <c:pt idx="416">
                  <c:v>37195</c:v>
                </c:pt>
                <c:pt idx="417">
                  <c:v>37225</c:v>
                </c:pt>
                <c:pt idx="418">
                  <c:v>37256</c:v>
                </c:pt>
                <c:pt idx="419">
                  <c:v>37287</c:v>
                </c:pt>
                <c:pt idx="420">
                  <c:v>37315</c:v>
                </c:pt>
                <c:pt idx="421">
                  <c:v>37344</c:v>
                </c:pt>
                <c:pt idx="422">
                  <c:v>37376</c:v>
                </c:pt>
                <c:pt idx="423">
                  <c:v>37407</c:v>
                </c:pt>
                <c:pt idx="424">
                  <c:v>37435</c:v>
                </c:pt>
                <c:pt idx="425">
                  <c:v>37468</c:v>
                </c:pt>
                <c:pt idx="426">
                  <c:v>37498</c:v>
                </c:pt>
                <c:pt idx="427">
                  <c:v>37529</c:v>
                </c:pt>
                <c:pt idx="428">
                  <c:v>37560</c:v>
                </c:pt>
                <c:pt idx="429">
                  <c:v>37589</c:v>
                </c:pt>
                <c:pt idx="430">
                  <c:v>37621</c:v>
                </c:pt>
                <c:pt idx="431">
                  <c:v>37652</c:v>
                </c:pt>
                <c:pt idx="432">
                  <c:v>37680</c:v>
                </c:pt>
                <c:pt idx="433">
                  <c:v>37711</c:v>
                </c:pt>
                <c:pt idx="434">
                  <c:v>37741</c:v>
                </c:pt>
                <c:pt idx="435">
                  <c:v>37771</c:v>
                </c:pt>
                <c:pt idx="436">
                  <c:v>37802</c:v>
                </c:pt>
                <c:pt idx="437">
                  <c:v>37833</c:v>
                </c:pt>
                <c:pt idx="438">
                  <c:v>37862</c:v>
                </c:pt>
                <c:pt idx="439">
                  <c:v>37894</c:v>
                </c:pt>
                <c:pt idx="440">
                  <c:v>37925</c:v>
                </c:pt>
                <c:pt idx="441">
                  <c:v>37953</c:v>
                </c:pt>
                <c:pt idx="442">
                  <c:v>37986</c:v>
                </c:pt>
                <c:pt idx="443">
                  <c:v>38016</c:v>
                </c:pt>
                <c:pt idx="444">
                  <c:v>38044</c:v>
                </c:pt>
                <c:pt idx="445">
                  <c:v>38077</c:v>
                </c:pt>
                <c:pt idx="446">
                  <c:v>38107</c:v>
                </c:pt>
                <c:pt idx="447">
                  <c:v>38138</c:v>
                </c:pt>
                <c:pt idx="448">
                  <c:v>38168</c:v>
                </c:pt>
                <c:pt idx="449">
                  <c:v>38198</c:v>
                </c:pt>
                <c:pt idx="450">
                  <c:v>38230</c:v>
                </c:pt>
                <c:pt idx="451">
                  <c:v>38260</c:v>
                </c:pt>
                <c:pt idx="452">
                  <c:v>38289</c:v>
                </c:pt>
                <c:pt idx="453">
                  <c:v>38321</c:v>
                </c:pt>
                <c:pt idx="454">
                  <c:v>38352</c:v>
                </c:pt>
                <c:pt idx="455">
                  <c:v>38383</c:v>
                </c:pt>
                <c:pt idx="456">
                  <c:v>38411</c:v>
                </c:pt>
                <c:pt idx="457">
                  <c:v>38442</c:v>
                </c:pt>
                <c:pt idx="458">
                  <c:v>38471</c:v>
                </c:pt>
                <c:pt idx="459">
                  <c:v>38503</c:v>
                </c:pt>
                <c:pt idx="460">
                  <c:v>38533</c:v>
                </c:pt>
                <c:pt idx="461">
                  <c:v>38562</c:v>
                </c:pt>
                <c:pt idx="462">
                  <c:v>38595</c:v>
                </c:pt>
                <c:pt idx="463">
                  <c:v>38625</c:v>
                </c:pt>
                <c:pt idx="464">
                  <c:v>38656</c:v>
                </c:pt>
                <c:pt idx="465">
                  <c:v>38686</c:v>
                </c:pt>
                <c:pt idx="466">
                  <c:v>38716</c:v>
                </c:pt>
                <c:pt idx="467">
                  <c:v>38748</c:v>
                </c:pt>
                <c:pt idx="468">
                  <c:v>38776</c:v>
                </c:pt>
                <c:pt idx="469">
                  <c:v>38807</c:v>
                </c:pt>
                <c:pt idx="470">
                  <c:v>38835</c:v>
                </c:pt>
                <c:pt idx="471">
                  <c:v>38868</c:v>
                </c:pt>
                <c:pt idx="472">
                  <c:v>38898</c:v>
                </c:pt>
                <c:pt idx="473">
                  <c:v>38929</c:v>
                </c:pt>
                <c:pt idx="474">
                  <c:v>38960</c:v>
                </c:pt>
                <c:pt idx="475">
                  <c:v>38989</c:v>
                </c:pt>
                <c:pt idx="476">
                  <c:v>39021</c:v>
                </c:pt>
                <c:pt idx="477">
                  <c:v>39051</c:v>
                </c:pt>
                <c:pt idx="478">
                  <c:v>39080</c:v>
                </c:pt>
                <c:pt idx="479">
                  <c:v>39113</c:v>
                </c:pt>
                <c:pt idx="480">
                  <c:v>39141</c:v>
                </c:pt>
                <c:pt idx="481">
                  <c:v>39171</c:v>
                </c:pt>
                <c:pt idx="482">
                  <c:v>39202</c:v>
                </c:pt>
                <c:pt idx="483">
                  <c:v>39233</c:v>
                </c:pt>
                <c:pt idx="484">
                  <c:v>39262</c:v>
                </c:pt>
                <c:pt idx="485">
                  <c:v>39294</c:v>
                </c:pt>
                <c:pt idx="486">
                  <c:v>39325</c:v>
                </c:pt>
                <c:pt idx="487">
                  <c:v>39353</c:v>
                </c:pt>
                <c:pt idx="488">
                  <c:v>39386</c:v>
                </c:pt>
                <c:pt idx="489">
                  <c:v>39416</c:v>
                </c:pt>
                <c:pt idx="490">
                  <c:v>39447</c:v>
                </c:pt>
                <c:pt idx="491">
                  <c:v>39478</c:v>
                </c:pt>
                <c:pt idx="492">
                  <c:v>39507</c:v>
                </c:pt>
                <c:pt idx="493">
                  <c:v>39538</c:v>
                </c:pt>
                <c:pt idx="494">
                  <c:v>39568</c:v>
                </c:pt>
                <c:pt idx="495">
                  <c:v>39598</c:v>
                </c:pt>
                <c:pt idx="496">
                  <c:v>39629</c:v>
                </c:pt>
                <c:pt idx="497">
                  <c:v>39660</c:v>
                </c:pt>
                <c:pt idx="498">
                  <c:v>39689</c:v>
                </c:pt>
                <c:pt idx="499">
                  <c:v>39721</c:v>
                </c:pt>
                <c:pt idx="500">
                  <c:v>39752</c:v>
                </c:pt>
                <c:pt idx="501">
                  <c:v>39780</c:v>
                </c:pt>
                <c:pt idx="502">
                  <c:v>39813</c:v>
                </c:pt>
                <c:pt idx="503">
                  <c:v>39843</c:v>
                </c:pt>
                <c:pt idx="504">
                  <c:v>39871</c:v>
                </c:pt>
                <c:pt idx="505">
                  <c:v>39903</c:v>
                </c:pt>
                <c:pt idx="506">
                  <c:v>39933</c:v>
                </c:pt>
                <c:pt idx="507">
                  <c:v>39962</c:v>
                </c:pt>
                <c:pt idx="508">
                  <c:v>39994</c:v>
                </c:pt>
                <c:pt idx="509">
                  <c:v>40025</c:v>
                </c:pt>
                <c:pt idx="510">
                  <c:v>40056</c:v>
                </c:pt>
                <c:pt idx="511">
                  <c:v>40086</c:v>
                </c:pt>
                <c:pt idx="512">
                  <c:v>40116</c:v>
                </c:pt>
                <c:pt idx="513">
                  <c:v>40147</c:v>
                </c:pt>
                <c:pt idx="514">
                  <c:v>40178</c:v>
                </c:pt>
                <c:pt idx="515">
                  <c:v>40207</c:v>
                </c:pt>
                <c:pt idx="516">
                  <c:v>40235</c:v>
                </c:pt>
                <c:pt idx="517">
                  <c:v>40268</c:v>
                </c:pt>
                <c:pt idx="518">
                  <c:v>40298</c:v>
                </c:pt>
                <c:pt idx="519">
                  <c:v>40329</c:v>
                </c:pt>
                <c:pt idx="520">
                  <c:v>40359</c:v>
                </c:pt>
                <c:pt idx="521">
                  <c:v>40389</c:v>
                </c:pt>
                <c:pt idx="522">
                  <c:v>40421</c:v>
                </c:pt>
                <c:pt idx="523">
                  <c:v>40451</c:v>
                </c:pt>
                <c:pt idx="524">
                  <c:v>40480</c:v>
                </c:pt>
                <c:pt idx="525">
                  <c:v>40512</c:v>
                </c:pt>
                <c:pt idx="526">
                  <c:v>40543</c:v>
                </c:pt>
                <c:pt idx="527">
                  <c:v>40574</c:v>
                </c:pt>
                <c:pt idx="528">
                  <c:v>40602</c:v>
                </c:pt>
                <c:pt idx="529">
                  <c:v>40633</c:v>
                </c:pt>
                <c:pt idx="530">
                  <c:v>40662</c:v>
                </c:pt>
                <c:pt idx="531">
                  <c:v>40694</c:v>
                </c:pt>
                <c:pt idx="532">
                  <c:v>40724</c:v>
                </c:pt>
                <c:pt idx="533">
                  <c:v>40753</c:v>
                </c:pt>
                <c:pt idx="534">
                  <c:v>40786</c:v>
                </c:pt>
                <c:pt idx="535">
                  <c:v>40816</c:v>
                </c:pt>
                <c:pt idx="536">
                  <c:v>40847</c:v>
                </c:pt>
                <c:pt idx="537">
                  <c:v>40877</c:v>
                </c:pt>
                <c:pt idx="538">
                  <c:v>40907</c:v>
                </c:pt>
                <c:pt idx="539">
                  <c:v>40939</c:v>
                </c:pt>
                <c:pt idx="540">
                  <c:v>40968</c:v>
                </c:pt>
                <c:pt idx="541">
                  <c:v>40998</c:v>
                </c:pt>
                <c:pt idx="542">
                  <c:v>41029</c:v>
                </c:pt>
                <c:pt idx="543">
                  <c:v>41060</c:v>
                </c:pt>
                <c:pt idx="544">
                  <c:v>41089</c:v>
                </c:pt>
                <c:pt idx="545">
                  <c:v>41121</c:v>
                </c:pt>
                <c:pt idx="546">
                  <c:v>41152</c:v>
                </c:pt>
                <c:pt idx="547">
                  <c:v>41180</c:v>
                </c:pt>
                <c:pt idx="548">
                  <c:v>41213</c:v>
                </c:pt>
                <c:pt idx="549">
                  <c:v>41243</c:v>
                </c:pt>
                <c:pt idx="550">
                  <c:v>41274</c:v>
                </c:pt>
                <c:pt idx="551">
                  <c:v>41305</c:v>
                </c:pt>
                <c:pt idx="552">
                  <c:v>41333</c:v>
                </c:pt>
                <c:pt idx="553">
                  <c:v>41362</c:v>
                </c:pt>
                <c:pt idx="554">
                  <c:v>41394</c:v>
                </c:pt>
                <c:pt idx="555">
                  <c:v>41425</c:v>
                </c:pt>
                <c:pt idx="556">
                  <c:v>41453</c:v>
                </c:pt>
                <c:pt idx="557">
                  <c:v>41486</c:v>
                </c:pt>
                <c:pt idx="558">
                  <c:v>41516</c:v>
                </c:pt>
                <c:pt idx="559">
                  <c:v>41547</c:v>
                </c:pt>
                <c:pt idx="560">
                  <c:v>41578</c:v>
                </c:pt>
                <c:pt idx="561">
                  <c:v>41607</c:v>
                </c:pt>
                <c:pt idx="562">
                  <c:v>41639</c:v>
                </c:pt>
                <c:pt idx="563">
                  <c:v>41670</c:v>
                </c:pt>
                <c:pt idx="564">
                  <c:v>41698</c:v>
                </c:pt>
                <c:pt idx="565">
                  <c:v>41729</c:v>
                </c:pt>
                <c:pt idx="566">
                  <c:v>41759</c:v>
                </c:pt>
                <c:pt idx="567">
                  <c:v>41789</c:v>
                </c:pt>
                <c:pt idx="568">
                  <c:v>41820</c:v>
                </c:pt>
                <c:pt idx="569">
                  <c:v>41851</c:v>
                </c:pt>
                <c:pt idx="570">
                  <c:v>41880</c:v>
                </c:pt>
                <c:pt idx="571">
                  <c:v>41912</c:v>
                </c:pt>
                <c:pt idx="572">
                  <c:v>41943</c:v>
                </c:pt>
                <c:pt idx="573">
                  <c:v>41971</c:v>
                </c:pt>
                <c:pt idx="574">
                  <c:v>42004</c:v>
                </c:pt>
                <c:pt idx="575">
                  <c:v>42034</c:v>
                </c:pt>
                <c:pt idx="576">
                  <c:v>42062</c:v>
                </c:pt>
                <c:pt idx="577">
                  <c:v>42094</c:v>
                </c:pt>
              </c:numCache>
            </c:numRef>
          </c:cat>
          <c:val>
            <c:numRef>
              <c:f>'Labor slack'!$AD$24:$AD$1224</c:f>
              <c:numCache>
                <c:formatCode>General</c:formatCode>
                <c:ptCount val="1201"/>
                <c:pt idx="0">
                  <c:v>229</c:v>
                </c:pt>
                <c:pt idx="1">
                  <c:v>248</c:v>
                </c:pt>
                <c:pt idx="2">
                  <c:v>264</c:v>
                </c:pt>
                <c:pt idx="3">
                  <c:v>235.75</c:v>
                </c:pt>
                <c:pt idx="4">
                  <c:v>222.25</c:v>
                </c:pt>
                <c:pt idx="5">
                  <c:v>232.5</c:v>
                </c:pt>
                <c:pt idx="6">
                  <c:v>212.75</c:v>
                </c:pt>
                <c:pt idx="7">
                  <c:v>216</c:v>
                </c:pt>
                <c:pt idx="8">
                  <c:v>216.75</c:v>
                </c:pt>
                <c:pt idx="9">
                  <c:v>206.25</c:v>
                </c:pt>
                <c:pt idx="10">
                  <c:v>215</c:v>
                </c:pt>
                <c:pt idx="11">
                  <c:v>215.75</c:v>
                </c:pt>
                <c:pt idx="12">
                  <c:v>210.75</c:v>
                </c:pt>
                <c:pt idx="13">
                  <c:v>196.5</c:v>
                </c:pt>
                <c:pt idx="14">
                  <c:v>199</c:v>
                </c:pt>
                <c:pt idx="15">
                  <c:v>196.5</c:v>
                </c:pt>
                <c:pt idx="16">
                  <c:v>192.25</c:v>
                </c:pt>
                <c:pt idx="17">
                  <c:v>196.25</c:v>
                </c:pt>
                <c:pt idx="18">
                  <c:v>197.75</c:v>
                </c:pt>
                <c:pt idx="19">
                  <c:v>191</c:v>
                </c:pt>
                <c:pt idx="20">
                  <c:v>186</c:v>
                </c:pt>
                <c:pt idx="21">
                  <c:v>184</c:v>
                </c:pt>
                <c:pt idx="22">
                  <c:v>199.5</c:v>
                </c:pt>
                <c:pt idx="23">
                  <c:v>194.75</c:v>
                </c:pt>
                <c:pt idx="24">
                  <c:v>195.5</c:v>
                </c:pt>
                <c:pt idx="25">
                  <c:v>186</c:v>
                </c:pt>
                <c:pt idx="26">
                  <c:v>184</c:v>
                </c:pt>
                <c:pt idx="27">
                  <c:v>182.25</c:v>
                </c:pt>
                <c:pt idx="28">
                  <c:v>192</c:v>
                </c:pt>
                <c:pt idx="29">
                  <c:v>208.75</c:v>
                </c:pt>
                <c:pt idx="30">
                  <c:v>199</c:v>
                </c:pt>
                <c:pt idx="31">
                  <c:v>194.75</c:v>
                </c:pt>
                <c:pt idx="32">
                  <c:v>200.5</c:v>
                </c:pt>
                <c:pt idx="33">
                  <c:v>206.75</c:v>
                </c:pt>
                <c:pt idx="34">
                  <c:v>219.75</c:v>
                </c:pt>
                <c:pt idx="35">
                  <c:v>251.25</c:v>
                </c:pt>
                <c:pt idx="36">
                  <c:v>258.5</c:v>
                </c:pt>
                <c:pt idx="37">
                  <c:v>268.25</c:v>
                </c:pt>
                <c:pt idx="38">
                  <c:v>325.25</c:v>
                </c:pt>
                <c:pt idx="39">
                  <c:v>304.5</c:v>
                </c:pt>
                <c:pt idx="40">
                  <c:v>296.5</c:v>
                </c:pt>
                <c:pt idx="41">
                  <c:v>282.5</c:v>
                </c:pt>
                <c:pt idx="42">
                  <c:v>291.5</c:v>
                </c:pt>
                <c:pt idx="43">
                  <c:v>318.5</c:v>
                </c:pt>
                <c:pt idx="44">
                  <c:v>329.5</c:v>
                </c:pt>
                <c:pt idx="45">
                  <c:v>325.25</c:v>
                </c:pt>
                <c:pt idx="46">
                  <c:v>306</c:v>
                </c:pt>
                <c:pt idx="47">
                  <c:v>297.75</c:v>
                </c:pt>
                <c:pt idx="48">
                  <c:v>284</c:v>
                </c:pt>
                <c:pt idx="49">
                  <c:v>293.75</c:v>
                </c:pt>
                <c:pt idx="50">
                  <c:v>285.25</c:v>
                </c:pt>
                <c:pt idx="51">
                  <c:v>292.75</c:v>
                </c:pt>
                <c:pt idx="52">
                  <c:v>296.5</c:v>
                </c:pt>
                <c:pt idx="53">
                  <c:v>297.25</c:v>
                </c:pt>
                <c:pt idx="54">
                  <c:v>325.25</c:v>
                </c:pt>
                <c:pt idx="55">
                  <c:v>320.25</c:v>
                </c:pt>
                <c:pt idx="56">
                  <c:v>297.25</c:v>
                </c:pt>
                <c:pt idx="57">
                  <c:v>287</c:v>
                </c:pt>
                <c:pt idx="58">
                  <c:v>268</c:v>
                </c:pt>
                <c:pt idx="59">
                  <c:v>269.25</c:v>
                </c:pt>
                <c:pt idx="60">
                  <c:v>263.5</c:v>
                </c:pt>
                <c:pt idx="61">
                  <c:v>263</c:v>
                </c:pt>
                <c:pt idx="62">
                  <c:v>264.25</c:v>
                </c:pt>
                <c:pt idx="63">
                  <c:v>267.75</c:v>
                </c:pt>
                <c:pt idx="64">
                  <c:v>294.75</c:v>
                </c:pt>
                <c:pt idx="65">
                  <c:v>284.5</c:v>
                </c:pt>
                <c:pt idx="66">
                  <c:v>253.5</c:v>
                </c:pt>
                <c:pt idx="67">
                  <c:v>255.75</c:v>
                </c:pt>
                <c:pt idx="68">
                  <c:v>251</c:v>
                </c:pt>
                <c:pt idx="69">
                  <c:v>250.75</c:v>
                </c:pt>
                <c:pt idx="70">
                  <c:v>246.5</c:v>
                </c:pt>
                <c:pt idx="71">
                  <c:v>228.5</c:v>
                </c:pt>
                <c:pt idx="72">
                  <c:v>222</c:v>
                </c:pt>
                <c:pt idx="73">
                  <c:v>227.75</c:v>
                </c:pt>
                <c:pt idx="74">
                  <c:v>239</c:v>
                </c:pt>
                <c:pt idx="75">
                  <c:v>240.25</c:v>
                </c:pt>
                <c:pt idx="76">
                  <c:v>240.5</c:v>
                </c:pt>
                <c:pt idx="77">
                  <c:v>242.75</c:v>
                </c:pt>
                <c:pt idx="78">
                  <c:v>254.75</c:v>
                </c:pt>
                <c:pt idx="79">
                  <c:v>248</c:v>
                </c:pt>
                <c:pt idx="80">
                  <c:v>241.5</c:v>
                </c:pt>
                <c:pt idx="81">
                  <c:v>256.25</c:v>
                </c:pt>
                <c:pt idx="82">
                  <c:v>291</c:v>
                </c:pt>
                <c:pt idx="83">
                  <c:v>305.25</c:v>
                </c:pt>
                <c:pt idx="84">
                  <c:v>318.5</c:v>
                </c:pt>
                <c:pt idx="85">
                  <c:v>314.25</c:v>
                </c:pt>
                <c:pt idx="86">
                  <c:v>293</c:v>
                </c:pt>
                <c:pt idx="87">
                  <c:v>295.25</c:v>
                </c:pt>
                <c:pt idx="88">
                  <c:v>312.5</c:v>
                </c:pt>
                <c:pt idx="89">
                  <c:v>309.5</c:v>
                </c:pt>
                <c:pt idx="90">
                  <c:v>343</c:v>
                </c:pt>
                <c:pt idx="91">
                  <c:v>360.75</c:v>
                </c:pt>
                <c:pt idx="92">
                  <c:v>396.75</c:v>
                </c:pt>
                <c:pt idx="93">
                  <c:v>470.5</c:v>
                </c:pt>
                <c:pt idx="94">
                  <c:v>524</c:v>
                </c:pt>
                <c:pt idx="95">
                  <c:v>560.75</c:v>
                </c:pt>
                <c:pt idx="96">
                  <c:v>541.25</c:v>
                </c:pt>
                <c:pt idx="97">
                  <c:v>546.75</c:v>
                </c:pt>
                <c:pt idx="98">
                  <c:v>525.25</c:v>
                </c:pt>
                <c:pt idx="99">
                  <c:v>497.25</c:v>
                </c:pt>
                <c:pt idx="100">
                  <c:v>495.5</c:v>
                </c:pt>
                <c:pt idx="101">
                  <c:v>442</c:v>
                </c:pt>
                <c:pt idx="102">
                  <c:v>451.5</c:v>
                </c:pt>
                <c:pt idx="103">
                  <c:v>445.25</c:v>
                </c:pt>
                <c:pt idx="104">
                  <c:v>418.25</c:v>
                </c:pt>
                <c:pt idx="105">
                  <c:v>397.25</c:v>
                </c:pt>
                <c:pt idx="106">
                  <c:v>374.25</c:v>
                </c:pt>
                <c:pt idx="107">
                  <c:v>373.5</c:v>
                </c:pt>
                <c:pt idx="108">
                  <c:v>348.25</c:v>
                </c:pt>
                <c:pt idx="109">
                  <c:v>360.5</c:v>
                </c:pt>
                <c:pt idx="110">
                  <c:v>371.5</c:v>
                </c:pt>
                <c:pt idx="111">
                  <c:v>393.25</c:v>
                </c:pt>
                <c:pt idx="112">
                  <c:v>393.75</c:v>
                </c:pt>
                <c:pt idx="113">
                  <c:v>390</c:v>
                </c:pt>
                <c:pt idx="114">
                  <c:v>388.5</c:v>
                </c:pt>
                <c:pt idx="115">
                  <c:v>407.5</c:v>
                </c:pt>
                <c:pt idx="116">
                  <c:v>409.25</c:v>
                </c:pt>
                <c:pt idx="117">
                  <c:v>389.5</c:v>
                </c:pt>
                <c:pt idx="118">
                  <c:v>368.25</c:v>
                </c:pt>
                <c:pt idx="119">
                  <c:v>407.25</c:v>
                </c:pt>
                <c:pt idx="120">
                  <c:v>450.75</c:v>
                </c:pt>
                <c:pt idx="121">
                  <c:v>360.25</c:v>
                </c:pt>
                <c:pt idx="122">
                  <c:v>371.75</c:v>
                </c:pt>
                <c:pt idx="123">
                  <c:v>380.25</c:v>
                </c:pt>
                <c:pt idx="124">
                  <c:v>361.25</c:v>
                </c:pt>
                <c:pt idx="125">
                  <c:v>364.25</c:v>
                </c:pt>
                <c:pt idx="126">
                  <c:v>367.25</c:v>
                </c:pt>
                <c:pt idx="127">
                  <c:v>362.25</c:v>
                </c:pt>
                <c:pt idx="128">
                  <c:v>361.75</c:v>
                </c:pt>
                <c:pt idx="129">
                  <c:v>353.5</c:v>
                </c:pt>
                <c:pt idx="130">
                  <c:v>357.75</c:v>
                </c:pt>
                <c:pt idx="131">
                  <c:v>351</c:v>
                </c:pt>
                <c:pt idx="132">
                  <c:v>383.25</c:v>
                </c:pt>
                <c:pt idx="133">
                  <c:v>343.5</c:v>
                </c:pt>
                <c:pt idx="134">
                  <c:v>324.25</c:v>
                </c:pt>
                <c:pt idx="135">
                  <c:v>327</c:v>
                </c:pt>
                <c:pt idx="136">
                  <c:v>333.75</c:v>
                </c:pt>
                <c:pt idx="137">
                  <c:v>350.75</c:v>
                </c:pt>
                <c:pt idx="138">
                  <c:v>348.75</c:v>
                </c:pt>
                <c:pt idx="139">
                  <c:v>325</c:v>
                </c:pt>
                <c:pt idx="140">
                  <c:v>328.25</c:v>
                </c:pt>
                <c:pt idx="141">
                  <c:v>330.5</c:v>
                </c:pt>
                <c:pt idx="142">
                  <c:v>350.25</c:v>
                </c:pt>
                <c:pt idx="143">
                  <c:v>357.5</c:v>
                </c:pt>
                <c:pt idx="144">
                  <c:v>358.5</c:v>
                </c:pt>
                <c:pt idx="145">
                  <c:v>358.75</c:v>
                </c:pt>
                <c:pt idx="146">
                  <c:v>415.5</c:v>
                </c:pt>
                <c:pt idx="147">
                  <c:v>348</c:v>
                </c:pt>
                <c:pt idx="148">
                  <c:v>366</c:v>
                </c:pt>
                <c:pt idx="149">
                  <c:v>379.25</c:v>
                </c:pt>
                <c:pt idx="150">
                  <c:v>388</c:v>
                </c:pt>
                <c:pt idx="151">
                  <c:v>385</c:v>
                </c:pt>
                <c:pt idx="152">
                  <c:v>402.25</c:v>
                </c:pt>
                <c:pt idx="153">
                  <c:v>418.5</c:v>
                </c:pt>
                <c:pt idx="154">
                  <c:v>431.25</c:v>
                </c:pt>
                <c:pt idx="155">
                  <c:v>414.25</c:v>
                </c:pt>
                <c:pt idx="156">
                  <c:v>419.25</c:v>
                </c:pt>
                <c:pt idx="157">
                  <c:v>440</c:v>
                </c:pt>
                <c:pt idx="158">
                  <c:v>529.75</c:v>
                </c:pt>
                <c:pt idx="159">
                  <c:v>626.75</c:v>
                </c:pt>
                <c:pt idx="160">
                  <c:v>607</c:v>
                </c:pt>
                <c:pt idx="161">
                  <c:v>559.25</c:v>
                </c:pt>
                <c:pt idx="162">
                  <c:v>518</c:v>
                </c:pt>
                <c:pt idx="163">
                  <c:v>482.75</c:v>
                </c:pt>
                <c:pt idx="164">
                  <c:v>427.25</c:v>
                </c:pt>
                <c:pt idx="165">
                  <c:v>411</c:v>
                </c:pt>
                <c:pt idx="166">
                  <c:v>410</c:v>
                </c:pt>
                <c:pt idx="167">
                  <c:v>413.75</c:v>
                </c:pt>
                <c:pt idx="168">
                  <c:v>428.75</c:v>
                </c:pt>
                <c:pt idx="169">
                  <c:v>407.5</c:v>
                </c:pt>
                <c:pt idx="170">
                  <c:v>410.25</c:v>
                </c:pt>
                <c:pt idx="171">
                  <c:v>417.25</c:v>
                </c:pt>
                <c:pt idx="172">
                  <c:v>433</c:v>
                </c:pt>
                <c:pt idx="173">
                  <c:v>434.75</c:v>
                </c:pt>
                <c:pt idx="174">
                  <c:v>443.75</c:v>
                </c:pt>
                <c:pt idx="175">
                  <c:v>473.25</c:v>
                </c:pt>
                <c:pt idx="176">
                  <c:v>493.75</c:v>
                </c:pt>
                <c:pt idx="177">
                  <c:v>511.75</c:v>
                </c:pt>
                <c:pt idx="178">
                  <c:v>551</c:v>
                </c:pt>
                <c:pt idx="179">
                  <c:v>545.25</c:v>
                </c:pt>
                <c:pt idx="180">
                  <c:v>533.75</c:v>
                </c:pt>
                <c:pt idx="181">
                  <c:v>556.5</c:v>
                </c:pt>
                <c:pt idx="182">
                  <c:v>586.5</c:v>
                </c:pt>
                <c:pt idx="183">
                  <c:v>585.75</c:v>
                </c:pt>
                <c:pt idx="184">
                  <c:v>599.5</c:v>
                </c:pt>
                <c:pt idx="185">
                  <c:v>570</c:v>
                </c:pt>
                <c:pt idx="186">
                  <c:v>629.5</c:v>
                </c:pt>
                <c:pt idx="187">
                  <c:v>660.75</c:v>
                </c:pt>
                <c:pt idx="188">
                  <c:v>641.75</c:v>
                </c:pt>
                <c:pt idx="189">
                  <c:v>594.25</c:v>
                </c:pt>
                <c:pt idx="190">
                  <c:v>518</c:v>
                </c:pt>
                <c:pt idx="191">
                  <c:v>492.75</c:v>
                </c:pt>
                <c:pt idx="192">
                  <c:v>488.75</c:v>
                </c:pt>
                <c:pt idx="193">
                  <c:v>480.25</c:v>
                </c:pt>
                <c:pt idx="194">
                  <c:v>497.25</c:v>
                </c:pt>
                <c:pt idx="195">
                  <c:v>468</c:v>
                </c:pt>
                <c:pt idx="196">
                  <c:v>444.25</c:v>
                </c:pt>
                <c:pt idx="197">
                  <c:v>404.5</c:v>
                </c:pt>
                <c:pt idx="198">
                  <c:v>435.75</c:v>
                </c:pt>
                <c:pt idx="199">
                  <c:v>409.25</c:v>
                </c:pt>
                <c:pt idx="200">
                  <c:v>399.5</c:v>
                </c:pt>
                <c:pt idx="201">
                  <c:v>392.5</c:v>
                </c:pt>
                <c:pt idx="202">
                  <c:v>369.75</c:v>
                </c:pt>
                <c:pt idx="203">
                  <c:v>351</c:v>
                </c:pt>
                <c:pt idx="204">
                  <c:v>339.25</c:v>
                </c:pt>
                <c:pt idx="205">
                  <c:v>345.5</c:v>
                </c:pt>
                <c:pt idx="206">
                  <c:v>369.25</c:v>
                </c:pt>
                <c:pt idx="207">
                  <c:v>360.25</c:v>
                </c:pt>
                <c:pt idx="208">
                  <c:v>363</c:v>
                </c:pt>
                <c:pt idx="209">
                  <c:v>360.5</c:v>
                </c:pt>
                <c:pt idx="210">
                  <c:v>390.25</c:v>
                </c:pt>
                <c:pt idx="211">
                  <c:v>398</c:v>
                </c:pt>
                <c:pt idx="212">
                  <c:v>419.25</c:v>
                </c:pt>
                <c:pt idx="213">
                  <c:v>401.5</c:v>
                </c:pt>
                <c:pt idx="214">
                  <c:v>381.75</c:v>
                </c:pt>
                <c:pt idx="215">
                  <c:v>370.75</c:v>
                </c:pt>
                <c:pt idx="216">
                  <c:v>391.75</c:v>
                </c:pt>
                <c:pt idx="217">
                  <c:v>382.5</c:v>
                </c:pt>
                <c:pt idx="218">
                  <c:v>398.25</c:v>
                </c:pt>
                <c:pt idx="219">
                  <c:v>393.5</c:v>
                </c:pt>
                <c:pt idx="220">
                  <c:v>392.25</c:v>
                </c:pt>
                <c:pt idx="221">
                  <c:v>378.25</c:v>
                </c:pt>
                <c:pt idx="222">
                  <c:v>403.75</c:v>
                </c:pt>
                <c:pt idx="223">
                  <c:v>408.5</c:v>
                </c:pt>
                <c:pt idx="224">
                  <c:v>405.75</c:v>
                </c:pt>
                <c:pt idx="225">
                  <c:v>392.25</c:v>
                </c:pt>
                <c:pt idx="226">
                  <c:v>385.25</c:v>
                </c:pt>
                <c:pt idx="227">
                  <c:v>367.25</c:v>
                </c:pt>
                <c:pt idx="228">
                  <c:v>372.25</c:v>
                </c:pt>
                <c:pt idx="229">
                  <c:v>382.75</c:v>
                </c:pt>
                <c:pt idx="230">
                  <c:v>385.75</c:v>
                </c:pt>
                <c:pt idx="231">
                  <c:v>384.5</c:v>
                </c:pt>
                <c:pt idx="232">
                  <c:v>370.5</c:v>
                </c:pt>
                <c:pt idx="233">
                  <c:v>362</c:v>
                </c:pt>
                <c:pt idx="234">
                  <c:v>405.25</c:v>
                </c:pt>
                <c:pt idx="235">
                  <c:v>395.5</c:v>
                </c:pt>
                <c:pt idx="236">
                  <c:v>376.5</c:v>
                </c:pt>
                <c:pt idx="237">
                  <c:v>363</c:v>
                </c:pt>
                <c:pt idx="238">
                  <c:v>358.25</c:v>
                </c:pt>
                <c:pt idx="239">
                  <c:v>351.25</c:v>
                </c:pt>
                <c:pt idx="240">
                  <c:v>348.75</c:v>
                </c:pt>
                <c:pt idx="241">
                  <c:v>333.25</c:v>
                </c:pt>
                <c:pt idx="242">
                  <c:v>336.25</c:v>
                </c:pt>
                <c:pt idx="243">
                  <c:v>331.25</c:v>
                </c:pt>
                <c:pt idx="244">
                  <c:v>322.25</c:v>
                </c:pt>
                <c:pt idx="245">
                  <c:v>324.75</c:v>
                </c:pt>
                <c:pt idx="246">
                  <c:v>320</c:v>
                </c:pt>
                <c:pt idx="247">
                  <c:v>309.75</c:v>
                </c:pt>
                <c:pt idx="248">
                  <c:v>299.75</c:v>
                </c:pt>
                <c:pt idx="249">
                  <c:v>306.75</c:v>
                </c:pt>
                <c:pt idx="250">
                  <c:v>318.75</c:v>
                </c:pt>
                <c:pt idx="251">
                  <c:v>340.75</c:v>
                </c:pt>
                <c:pt idx="252">
                  <c:v>318.75</c:v>
                </c:pt>
                <c:pt idx="253">
                  <c:v>305.5</c:v>
                </c:pt>
                <c:pt idx="254">
                  <c:v>313</c:v>
                </c:pt>
                <c:pt idx="255">
                  <c:v>313.75</c:v>
                </c:pt>
                <c:pt idx="256">
                  <c:v>308.25</c:v>
                </c:pt>
                <c:pt idx="257">
                  <c:v>325.75</c:v>
                </c:pt>
                <c:pt idx="258">
                  <c:v>314.75</c:v>
                </c:pt>
                <c:pt idx="259">
                  <c:v>301</c:v>
                </c:pt>
                <c:pt idx="260">
                  <c:v>291.25</c:v>
                </c:pt>
                <c:pt idx="261">
                  <c:v>290.5</c:v>
                </c:pt>
                <c:pt idx="262">
                  <c:v>292</c:v>
                </c:pt>
                <c:pt idx="263">
                  <c:v>289.75</c:v>
                </c:pt>
                <c:pt idx="264">
                  <c:v>303.75</c:v>
                </c:pt>
                <c:pt idx="265">
                  <c:v>321.5</c:v>
                </c:pt>
                <c:pt idx="266">
                  <c:v>309</c:v>
                </c:pt>
                <c:pt idx="267">
                  <c:v>324.5</c:v>
                </c:pt>
                <c:pt idx="268">
                  <c:v>339</c:v>
                </c:pt>
                <c:pt idx="269">
                  <c:v>339.75</c:v>
                </c:pt>
                <c:pt idx="270">
                  <c:v>334.5</c:v>
                </c:pt>
                <c:pt idx="271">
                  <c:v>337.75</c:v>
                </c:pt>
                <c:pt idx="272">
                  <c:v>363.25</c:v>
                </c:pt>
                <c:pt idx="273">
                  <c:v>336.75</c:v>
                </c:pt>
                <c:pt idx="274">
                  <c:v>358</c:v>
                </c:pt>
                <c:pt idx="275">
                  <c:v>361</c:v>
                </c:pt>
                <c:pt idx="276">
                  <c:v>358.25</c:v>
                </c:pt>
                <c:pt idx="277">
                  <c:v>343.75</c:v>
                </c:pt>
                <c:pt idx="278">
                  <c:v>361.75</c:v>
                </c:pt>
                <c:pt idx="279">
                  <c:v>355.25</c:v>
                </c:pt>
                <c:pt idx="280">
                  <c:v>361</c:v>
                </c:pt>
                <c:pt idx="281">
                  <c:v>367</c:v>
                </c:pt>
                <c:pt idx="282">
                  <c:v>390</c:v>
                </c:pt>
                <c:pt idx="283">
                  <c:v>394.5</c:v>
                </c:pt>
                <c:pt idx="284">
                  <c:v>425.25</c:v>
                </c:pt>
                <c:pt idx="285">
                  <c:v>452</c:v>
                </c:pt>
                <c:pt idx="286">
                  <c:v>456</c:v>
                </c:pt>
                <c:pt idx="287">
                  <c:v>439.75</c:v>
                </c:pt>
                <c:pt idx="288">
                  <c:v>484</c:v>
                </c:pt>
                <c:pt idx="289">
                  <c:v>501.25</c:v>
                </c:pt>
                <c:pt idx="290">
                  <c:v>467.25</c:v>
                </c:pt>
                <c:pt idx="291">
                  <c:v>442.25</c:v>
                </c:pt>
                <c:pt idx="292">
                  <c:v>427.75</c:v>
                </c:pt>
                <c:pt idx="293">
                  <c:v>418.25</c:v>
                </c:pt>
                <c:pt idx="294">
                  <c:v>430</c:v>
                </c:pt>
                <c:pt idx="295">
                  <c:v>424.5</c:v>
                </c:pt>
                <c:pt idx="296">
                  <c:v>422.75</c:v>
                </c:pt>
                <c:pt idx="297">
                  <c:v>445</c:v>
                </c:pt>
                <c:pt idx="298">
                  <c:v>456.75</c:v>
                </c:pt>
                <c:pt idx="299">
                  <c:v>441</c:v>
                </c:pt>
                <c:pt idx="300">
                  <c:v>442.75</c:v>
                </c:pt>
                <c:pt idx="301">
                  <c:v>429.5</c:v>
                </c:pt>
                <c:pt idx="302">
                  <c:v>418.25</c:v>
                </c:pt>
                <c:pt idx="303">
                  <c:v>414</c:v>
                </c:pt>
                <c:pt idx="304">
                  <c:v>418.75</c:v>
                </c:pt>
                <c:pt idx="305">
                  <c:v>446.75</c:v>
                </c:pt>
                <c:pt idx="306">
                  <c:v>403.25</c:v>
                </c:pt>
                <c:pt idx="307">
                  <c:v>417</c:v>
                </c:pt>
                <c:pt idx="308">
                  <c:v>372.75</c:v>
                </c:pt>
                <c:pt idx="309">
                  <c:v>362.25</c:v>
                </c:pt>
                <c:pt idx="310">
                  <c:v>339</c:v>
                </c:pt>
                <c:pt idx="311">
                  <c:v>346.75</c:v>
                </c:pt>
                <c:pt idx="312">
                  <c:v>338.25</c:v>
                </c:pt>
                <c:pt idx="313">
                  <c:v>351</c:v>
                </c:pt>
                <c:pt idx="314">
                  <c:v>349.25</c:v>
                </c:pt>
                <c:pt idx="315">
                  <c:v>343.75</c:v>
                </c:pt>
                <c:pt idx="316">
                  <c:v>342.75</c:v>
                </c:pt>
                <c:pt idx="317">
                  <c:v>355</c:v>
                </c:pt>
                <c:pt idx="318">
                  <c:v>341</c:v>
                </c:pt>
                <c:pt idx="319">
                  <c:v>339</c:v>
                </c:pt>
                <c:pt idx="320">
                  <c:v>354</c:v>
                </c:pt>
                <c:pt idx="321">
                  <c:v>341</c:v>
                </c:pt>
                <c:pt idx="322">
                  <c:v>324</c:v>
                </c:pt>
                <c:pt idx="323">
                  <c:v>363.75</c:v>
                </c:pt>
                <c:pt idx="324">
                  <c:v>348.5</c:v>
                </c:pt>
                <c:pt idx="325">
                  <c:v>335.75</c:v>
                </c:pt>
                <c:pt idx="326">
                  <c:v>344.5</c:v>
                </c:pt>
                <c:pt idx="327">
                  <c:v>359</c:v>
                </c:pt>
                <c:pt idx="328">
                  <c:v>340</c:v>
                </c:pt>
                <c:pt idx="329">
                  <c:v>344.25</c:v>
                </c:pt>
                <c:pt idx="330">
                  <c:v>336.25</c:v>
                </c:pt>
                <c:pt idx="331">
                  <c:v>328</c:v>
                </c:pt>
                <c:pt idx="332">
                  <c:v>334.25</c:v>
                </c:pt>
                <c:pt idx="333">
                  <c:v>328</c:v>
                </c:pt>
                <c:pt idx="334">
                  <c:v>323</c:v>
                </c:pt>
                <c:pt idx="335">
                  <c:v>333.5</c:v>
                </c:pt>
                <c:pt idx="336">
                  <c:v>337.75</c:v>
                </c:pt>
                <c:pt idx="337">
                  <c:v>339.25</c:v>
                </c:pt>
                <c:pt idx="338">
                  <c:v>354</c:v>
                </c:pt>
                <c:pt idx="339">
                  <c:v>370.25</c:v>
                </c:pt>
                <c:pt idx="340">
                  <c:v>364.5</c:v>
                </c:pt>
                <c:pt idx="341">
                  <c:v>375.5</c:v>
                </c:pt>
                <c:pt idx="342">
                  <c:v>356.25</c:v>
                </c:pt>
                <c:pt idx="343">
                  <c:v>363.75</c:v>
                </c:pt>
                <c:pt idx="344">
                  <c:v>371.5</c:v>
                </c:pt>
                <c:pt idx="345">
                  <c:v>377</c:v>
                </c:pt>
                <c:pt idx="346">
                  <c:v>363</c:v>
                </c:pt>
                <c:pt idx="347">
                  <c:v>374</c:v>
                </c:pt>
                <c:pt idx="348">
                  <c:v>377.25</c:v>
                </c:pt>
                <c:pt idx="349">
                  <c:v>391</c:v>
                </c:pt>
                <c:pt idx="350">
                  <c:v>359.25</c:v>
                </c:pt>
                <c:pt idx="351">
                  <c:v>345</c:v>
                </c:pt>
                <c:pt idx="352">
                  <c:v>342.75</c:v>
                </c:pt>
                <c:pt idx="353">
                  <c:v>337</c:v>
                </c:pt>
                <c:pt idx="354">
                  <c:v>333.25</c:v>
                </c:pt>
                <c:pt idx="355">
                  <c:v>342.75</c:v>
                </c:pt>
                <c:pt idx="356">
                  <c:v>339</c:v>
                </c:pt>
                <c:pt idx="357">
                  <c:v>337</c:v>
                </c:pt>
                <c:pt idx="358">
                  <c:v>353.5</c:v>
                </c:pt>
                <c:pt idx="359">
                  <c:v>335.5</c:v>
                </c:pt>
                <c:pt idx="360">
                  <c:v>317.75</c:v>
                </c:pt>
                <c:pt idx="361">
                  <c:v>319</c:v>
                </c:pt>
                <c:pt idx="362">
                  <c:v>327</c:v>
                </c:pt>
                <c:pt idx="363">
                  <c:v>319.25</c:v>
                </c:pt>
                <c:pt idx="364">
                  <c:v>325.5</c:v>
                </c:pt>
                <c:pt idx="365">
                  <c:v>320.25</c:v>
                </c:pt>
                <c:pt idx="366">
                  <c:v>332.75</c:v>
                </c:pt>
                <c:pt idx="367">
                  <c:v>315.25</c:v>
                </c:pt>
                <c:pt idx="368">
                  <c:v>310.5</c:v>
                </c:pt>
                <c:pt idx="369">
                  <c:v>315</c:v>
                </c:pt>
                <c:pt idx="370">
                  <c:v>313.25</c:v>
                </c:pt>
                <c:pt idx="371">
                  <c:v>323.5</c:v>
                </c:pt>
                <c:pt idx="372">
                  <c:v>319</c:v>
                </c:pt>
                <c:pt idx="373">
                  <c:v>315</c:v>
                </c:pt>
                <c:pt idx="374">
                  <c:v>311</c:v>
                </c:pt>
                <c:pt idx="375">
                  <c:v>313</c:v>
                </c:pt>
                <c:pt idx="376">
                  <c:v>338</c:v>
                </c:pt>
                <c:pt idx="377">
                  <c:v>324.25</c:v>
                </c:pt>
                <c:pt idx="378">
                  <c:v>309</c:v>
                </c:pt>
                <c:pt idx="379">
                  <c:v>304</c:v>
                </c:pt>
                <c:pt idx="380">
                  <c:v>312.75</c:v>
                </c:pt>
                <c:pt idx="381">
                  <c:v>316</c:v>
                </c:pt>
                <c:pt idx="382">
                  <c:v>316</c:v>
                </c:pt>
                <c:pt idx="383">
                  <c:v>325</c:v>
                </c:pt>
                <c:pt idx="384">
                  <c:v>301.5</c:v>
                </c:pt>
                <c:pt idx="385">
                  <c:v>302.75</c:v>
                </c:pt>
                <c:pt idx="386">
                  <c:v>305</c:v>
                </c:pt>
                <c:pt idx="387">
                  <c:v>303</c:v>
                </c:pt>
                <c:pt idx="388">
                  <c:v>294</c:v>
                </c:pt>
                <c:pt idx="389">
                  <c:v>300.75</c:v>
                </c:pt>
                <c:pt idx="390">
                  <c:v>290.75</c:v>
                </c:pt>
                <c:pt idx="391">
                  <c:v>289.5</c:v>
                </c:pt>
                <c:pt idx="392">
                  <c:v>285.75</c:v>
                </c:pt>
                <c:pt idx="393">
                  <c:v>281.75</c:v>
                </c:pt>
                <c:pt idx="394">
                  <c:v>278.25</c:v>
                </c:pt>
                <c:pt idx="395">
                  <c:v>289</c:v>
                </c:pt>
                <c:pt idx="396">
                  <c:v>293.75</c:v>
                </c:pt>
                <c:pt idx="397">
                  <c:v>269.75</c:v>
                </c:pt>
                <c:pt idx="398">
                  <c:v>273</c:v>
                </c:pt>
                <c:pt idx="399">
                  <c:v>282.25</c:v>
                </c:pt>
                <c:pt idx="400">
                  <c:v>288.75</c:v>
                </c:pt>
                <c:pt idx="401">
                  <c:v>298.5</c:v>
                </c:pt>
                <c:pt idx="402">
                  <c:v>312.75</c:v>
                </c:pt>
                <c:pt idx="403">
                  <c:v>300</c:v>
                </c:pt>
                <c:pt idx="404">
                  <c:v>301</c:v>
                </c:pt>
                <c:pt idx="405">
                  <c:v>334.25</c:v>
                </c:pt>
                <c:pt idx="406">
                  <c:v>348</c:v>
                </c:pt>
                <c:pt idx="407">
                  <c:v>340</c:v>
                </c:pt>
                <c:pt idx="408">
                  <c:v>371.25</c:v>
                </c:pt>
                <c:pt idx="409">
                  <c:v>388</c:v>
                </c:pt>
                <c:pt idx="410">
                  <c:v>396.75</c:v>
                </c:pt>
                <c:pt idx="411">
                  <c:v>394.5</c:v>
                </c:pt>
                <c:pt idx="412">
                  <c:v>395</c:v>
                </c:pt>
                <c:pt idx="413">
                  <c:v>398</c:v>
                </c:pt>
                <c:pt idx="414">
                  <c:v>398.25</c:v>
                </c:pt>
                <c:pt idx="415">
                  <c:v>443.25</c:v>
                </c:pt>
                <c:pt idx="416">
                  <c:v>480.75</c:v>
                </c:pt>
                <c:pt idx="417">
                  <c:v>453.75</c:v>
                </c:pt>
                <c:pt idx="418">
                  <c:v>404.75</c:v>
                </c:pt>
                <c:pt idx="419">
                  <c:v>408.5</c:v>
                </c:pt>
                <c:pt idx="420">
                  <c:v>399</c:v>
                </c:pt>
                <c:pt idx="421">
                  <c:v>421.25</c:v>
                </c:pt>
                <c:pt idx="422">
                  <c:v>429.25</c:v>
                </c:pt>
                <c:pt idx="423">
                  <c:v>401.25</c:v>
                </c:pt>
                <c:pt idx="424">
                  <c:v>389.5</c:v>
                </c:pt>
                <c:pt idx="425">
                  <c:v>386</c:v>
                </c:pt>
                <c:pt idx="426">
                  <c:v>395</c:v>
                </c:pt>
                <c:pt idx="427">
                  <c:v>409.5</c:v>
                </c:pt>
                <c:pt idx="428">
                  <c:v>407.5</c:v>
                </c:pt>
                <c:pt idx="429">
                  <c:v>389</c:v>
                </c:pt>
                <c:pt idx="430">
                  <c:v>414.25</c:v>
                </c:pt>
                <c:pt idx="431">
                  <c:v>400</c:v>
                </c:pt>
                <c:pt idx="432">
                  <c:v>416.75</c:v>
                </c:pt>
                <c:pt idx="433">
                  <c:v>425.25</c:v>
                </c:pt>
                <c:pt idx="434">
                  <c:v>436.25</c:v>
                </c:pt>
                <c:pt idx="435">
                  <c:v>423</c:v>
                </c:pt>
                <c:pt idx="436">
                  <c:v>421.75</c:v>
                </c:pt>
                <c:pt idx="437">
                  <c:v>411.5</c:v>
                </c:pt>
                <c:pt idx="438">
                  <c:v>400</c:v>
                </c:pt>
                <c:pt idx="439">
                  <c:v>395.5</c:v>
                </c:pt>
                <c:pt idx="440">
                  <c:v>376.25</c:v>
                </c:pt>
                <c:pt idx="441">
                  <c:v>363</c:v>
                </c:pt>
                <c:pt idx="442">
                  <c:v>358.25</c:v>
                </c:pt>
                <c:pt idx="443">
                  <c:v>361.25</c:v>
                </c:pt>
                <c:pt idx="444">
                  <c:v>360.75</c:v>
                </c:pt>
                <c:pt idx="445">
                  <c:v>342</c:v>
                </c:pt>
                <c:pt idx="446">
                  <c:v>345.5</c:v>
                </c:pt>
                <c:pt idx="447">
                  <c:v>339.25</c:v>
                </c:pt>
                <c:pt idx="448">
                  <c:v>349</c:v>
                </c:pt>
                <c:pt idx="449">
                  <c:v>347.25</c:v>
                </c:pt>
                <c:pt idx="450">
                  <c:v>340.75</c:v>
                </c:pt>
                <c:pt idx="451">
                  <c:v>337.25</c:v>
                </c:pt>
                <c:pt idx="452">
                  <c:v>333.75</c:v>
                </c:pt>
                <c:pt idx="453">
                  <c:v>328.75</c:v>
                </c:pt>
                <c:pt idx="454">
                  <c:v>328.5</c:v>
                </c:pt>
                <c:pt idx="455">
                  <c:v>340.25</c:v>
                </c:pt>
                <c:pt idx="456">
                  <c:v>311.75</c:v>
                </c:pt>
                <c:pt idx="457">
                  <c:v>332</c:v>
                </c:pt>
                <c:pt idx="458">
                  <c:v>320.25</c:v>
                </c:pt>
                <c:pt idx="459">
                  <c:v>327</c:v>
                </c:pt>
                <c:pt idx="460">
                  <c:v>325.75</c:v>
                </c:pt>
                <c:pt idx="461">
                  <c:v>323.75</c:v>
                </c:pt>
                <c:pt idx="462">
                  <c:v>315.75</c:v>
                </c:pt>
                <c:pt idx="463">
                  <c:v>397.25</c:v>
                </c:pt>
                <c:pt idx="464">
                  <c:v>344.25</c:v>
                </c:pt>
                <c:pt idx="465">
                  <c:v>317.25</c:v>
                </c:pt>
                <c:pt idx="466">
                  <c:v>315.25</c:v>
                </c:pt>
                <c:pt idx="467">
                  <c:v>295.75</c:v>
                </c:pt>
                <c:pt idx="468">
                  <c:v>290.75</c:v>
                </c:pt>
                <c:pt idx="469">
                  <c:v>299</c:v>
                </c:pt>
                <c:pt idx="470">
                  <c:v>306.75</c:v>
                </c:pt>
                <c:pt idx="471">
                  <c:v>332.75</c:v>
                </c:pt>
                <c:pt idx="472">
                  <c:v>307.75</c:v>
                </c:pt>
                <c:pt idx="473">
                  <c:v>319.5</c:v>
                </c:pt>
                <c:pt idx="474">
                  <c:v>314.25</c:v>
                </c:pt>
                <c:pt idx="475">
                  <c:v>316.5</c:v>
                </c:pt>
                <c:pt idx="476">
                  <c:v>315.5</c:v>
                </c:pt>
                <c:pt idx="477">
                  <c:v>326.25</c:v>
                </c:pt>
                <c:pt idx="478">
                  <c:v>323.25</c:v>
                </c:pt>
                <c:pt idx="479">
                  <c:v>317.25</c:v>
                </c:pt>
                <c:pt idx="480">
                  <c:v>322.75</c:v>
                </c:pt>
                <c:pt idx="481">
                  <c:v>306.75</c:v>
                </c:pt>
                <c:pt idx="482">
                  <c:v>320.25</c:v>
                </c:pt>
                <c:pt idx="483">
                  <c:v>304.25</c:v>
                </c:pt>
                <c:pt idx="484">
                  <c:v>315.75</c:v>
                </c:pt>
                <c:pt idx="485">
                  <c:v>313.25</c:v>
                </c:pt>
                <c:pt idx="486">
                  <c:v>320</c:v>
                </c:pt>
                <c:pt idx="487">
                  <c:v>313.25</c:v>
                </c:pt>
                <c:pt idx="488">
                  <c:v>328.25</c:v>
                </c:pt>
                <c:pt idx="489">
                  <c:v>340.25</c:v>
                </c:pt>
                <c:pt idx="490">
                  <c:v>349.25</c:v>
                </c:pt>
                <c:pt idx="491">
                  <c:v>338.75</c:v>
                </c:pt>
                <c:pt idx="492">
                  <c:v>345.5</c:v>
                </c:pt>
                <c:pt idx="493">
                  <c:v>368</c:v>
                </c:pt>
                <c:pt idx="494">
                  <c:v>359.5</c:v>
                </c:pt>
                <c:pt idx="495">
                  <c:v>366</c:v>
                </c:pt>
                <c:pt idx="496">
                  <c:v>383.25</c:v>
                </c:pt>
                <c:pt idx="497">
                  <c:v>398</c:v>
                </c:pt>
                <c:pt idx="498">
                  <c:v>429.25</c:v>
                </c:pt>
                <c:pt idx="499">
                  <c:v>464</c:v>
                </c:pt>
                <c:pt idx="500">
                  <c:v>477.25</c:v>
                </c:pt>
                <c:pt idx="501">
                  <c:v>527.25</c:v>
                </c:pt>
                <c:pt idx="502">
                  <c:v>564</c:v>
                </c:pt>
                <c:pt idx="503">
                  <c:v>589.25</c:v>
                </c:pt>
                <c:pt idx="504">
                  <c:v>644</c:v>
                </c:pt>
                <c:pt idx="505">
                  <c:v>659.25</c:v>
                </c:pt>
                <c:pt idx="506">
                  <c:v>627.75</c:v>
                </c:pt>
                <c:pt idx="507">
                  <c:v>614.5</c:v>
                </c:pt>
                <c:pt idx="508">
                  <c:v>598.25</c:v>
                </c:pt>
                <c:pt idx="509">
                  <c:v>562</c:v>
                </c:pt>
                <c:pt idx="510">
                  <c:v>560.25</c:v>
                </c:pt>
                <c:pt idx="511">
                  <c:v>547.5</c:v>
                </c:pt>
                <c:pt idx="512">
                  <c:v>523.5</c:v>
                </c:pt>
                <c:pt idx="513">
                  <c:v>494</c:v>
                </c:pt>
                <c:pt idx="514">
                  <c:v>485.5</c:v>
                </c:pt>
                <c:pt idx="515">
                  <c:v>485.75</c:v>
                </c:pt>
                <c:pt idx="516">
                  <c:v>485.75</c:v>
                </c:pt>
                <c:pt idx="517">
                  <c:v>470.25</c:v>
                </c:pt>
                <c:pt idx="518">
                  <c:v>462</c:v>
                </c:pt>
                <c:pt idx="519">
                  <c:v>461.5</c:v>
                </c:pt>
                <c:pt idx="520">
                  <c:v>460.5</c:v>
                </c:pt>
                <c:pt idx="521">
                  <c:v>460.5</c:v>
                </c:pt>
                <c:pt idx="522">
                  <c:v>475</c:v>
                </c:pt>
                <c:pt idx="523">
                  <c:v>453.5</c:v>
                </c:pt>
                <c:pt idx="524">
                  <c:v>447</c:v>
                </c:pt>
                <c:pt idx="525">
                  <c:v>426.25</c:v>
                </c:pt>
                <c:pt idx="526">
                  <c:v>416.5</c:v>
                </c:pt>
                <c:pt idx="527">
                  <c:v>430.25</c:v>
                </c:pt>
                <c:pt idx="528">
                  <c:v>401.5</c:v>
                </c:pt>
                <c:pt idx="529">
                  <c:v>406</c:v>
                </c:pt>
                <c:pt idx="530">
                  <c:v>427</c:v>
                </c:pt>
                <c:pt idx="531">
                  <c:v>422.5</c:v>
                </c:pt>
                <c:pt idx="532">
                  <c:v>418.25</c:v>
                </c:pt>
                <c:pt idx="533">
                  <c:v>411.25</c:v>
                </c:pt>
                <c:pt idx="534">
                  <c:v>409.5</c:v>
                </c:pt>
                <c:pt idx="535">
                  <c:v>415.5</c:v>
                </c:pt>
                <c:pt idx="536">
                  <c:v>401.75</c:v>
                </c:pt>
                <c:pt idx="537">
                  <c:v>389.25</c:v>
                </c:pt>
                <c:pt idx="538">
                  <c:v>374.5</c:v>
                </c:pt>
                <c:pt idx="539">
                  <c:v>377.75</c:v>
                </c:pt>
                <c:pt idx="540">
                  <c:v>363.25</c:v>
                </c:pt>
                <c:pt idx="541">
                  <c:v>364.5</c:v>
                </c:pt>
                <c:pt idx="542">
                  <c:v>381.75</c:v>
                </c:pt>
                <c:pt idx="543">
                  <c:v>373.5</c:v>
                </c:pt>
                <c:pt idx="544">
                  <c:v>379.75</c:v>
                </c:pt>
                <c:pt idx="545">
                  <c:v>372.5</c:v>
                </c:pt>
                <c:pt idx="546">
                  <c:v>373.25</c:v>
                </c:pt>
                <c:pt idx="547">
                  <c:v>384.5</c:v>
                </c:pt>
                <c:pt idx="548">
                  <c:v>368.5</c:v>
                </c:pt>
                <c:pt idx="549">
                  <c:v>403.75</c:v>
                </c:pt>
                <c:pt idx="550">
                  <c:v>355</c:v>
                </c:pt>
                <c:pt idx="551">
                  <c:v>353.75</c:v>
                </c:pt>
                <c:pt idx="552">
                  <c:v>351.5</c:v>
                </c:pt>
                <c:pt idx="553">
                  <c:v>354.75</c:v>
                </c:pt>
                <c:pt idx="554">
                  <c:v>346.5</c:v>
                </c:pt>
                <c:pt idx="555">
                  <c:v>350.25</c:v>
                </c:pt>
                <c:pt idx="556">
                  <c:v>344.25</c:v>
                </c:pt>
                <c:pt idx="557">
                  <c:v>346</c:v>
                </c:pt>
                <c:pt idx="558">
                  <c:v>331.25</c:v>
                </c:pt>
                <c:pt idx="559">
                  <c:v>316.25</c:v>
                </c:pt>
                <c:pt idx="560">
                  <c:v>358.5</c:v>
                </c:pt>
                <c:pt idx="561">
                  <c:v>325.75</c:v>
                </c:pt>
                <c:pt idx="562">
                  <c:v>347</c:v>
                </c:pt>
                <c:pt idx="563">
                  <c:v>328.5</c:v>
                </c:pt>
                <c:pt idx="564">
                  <c:v>332.5</c:v>
                </c:pt>
                <c:pt idx="565">
                  <c:v>324</c:v>
                </c:pt>
                <c:pt idx="566">
                  <c:v>323.5</c:v>
                </c:pt>
                <c:pt idx="567">
                  <c:v>311.25</c:v>
                </c:pt>
                <c:pt idx="568">
                  <c:v>314.25</c:v>
                </c:pt>
                <c:pt idx="569">
                  <c:v>301.5</c:v>
                </c:pt>
                <c:pt idx="570">
                  <c:v>302.25</c:v>
                </c:pt>
                <c:pt idx="571">
                  <c:v>297.5</c:v>
                </c:pt>
                <c:pt idx="572">
                  <c:v>283.75</c:v>
                </c:pt>
                <c:pt idx="573">
                  <c:v>295.75</c:v>
                </c:pt>
                <c:pt idx="574">
                  <c:v>284.5</c:v>
                </c:pt>
                <c:pt idx="575">
                  <c:v>286</c:v>
                </c:pt>
                <c:pt idx="576">
                  <c:v>301.25</c:v>
                </c:pt>
                <c:pt idx="577">
                  <c:v>286.25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'Labor slack'!$AE$21</c:f>
              <c:strCache>
                <c:ptCount val="1"/>
                <c:pt idx="0">
                  <c:v>Promedio histórico</c:v>
                </c:pt>
              </c:strCache>
            </c:strRef>
          </c:tx>
          <c:spPr>
            <a:ln w="22225">
              <a:prstDash val="sysDot"/>
            </a:ln>
          </c:spPr>
          <c:marker>
            <c:symbol val="none"/>
          </c:marker>
          <c:cat>
            <c:numRef>
              <c:f>'Labor slack'!$AC$24:$AC$1048576</c:f>
              <c:numCache>
                <c:formatCode>m/d/yyyy</c:formatCode>
                <c:ptCount val="1048553"/>
                <c:pt idx="0">
                  <c:v>24531</c:v>
                </c:pt>
                <c:pt idx="1">
                  <c:v>24562</c:v>
                </c:pt>
                <c:pt idx="2">
                  <c:v>24590</c:v>
                </c:pt>
                <c:pt idx="3">
                  <c:v>24623</c:v>
                </c:pt>
                <c:pt idx="4">
                  <c:v>24653</c:v>
                </c:pt>
                <c:pt idx="5">
                  <c:v>24684</c:v>
                </c:pt>
                <c:pt idx="6">
                  <c:v>24715</c:v>
                </c:pt>
                <c:pt idx="7">
                  <c:v>24744</c:v>
                </c:pt>
                <c:pt idx="8">
                  <c:v>24776</c:v>
                </c:pt>
                <c:pt idx="9">
                  <c:v>24806</c:v>
                </c:pt>
                <c:pt idx="10">
                  <c:v>24835</c:v>
                </c:pt>
                <c:pt idx="11">
                  <c:v>24868</c:v>
                </c:pt>
                <c:pt idx="12">
                  <c:v>24897</c:v>
                </c:pt>
                <c:pt idx="13">
                  <c:v>24926</c:v>
                </c:pt>
                <c:pt idx="14">
                  <c:v>24958</c:v>
                </c:pt>
                <c:pt idx="15">
                  <c:v>24989</c:v>
                </c:pt>
                <c:pt idx="16">
                  <c:v>25017</c:v>
                </c:pt>
                <c:pt idx="17">
                  <c:v>25050</c:v>
                </c:pt>
                <c:pt idx="18">
                  <c:v>25080</c:v>
                </c:pt>
                <c:pt idx="19">
                  <c:v>25111</c:v>
                </c:pt>
                <c:pt idx="20">
                  <c:v>25142</c:v>
                </c:pt>
                <c:pt idx="21">
                  <c:v>25171</c:v>
                </c:pt>
                <c:pt idx="22">
                  <c:v>25203</c:v>
                </c:pt>
                <c:pt idx="23">
                  <c:v>25234</c:v>
                </c:pt>
                <c:pt idx="24">
                  <c:v>25262</c:v>
                </c:pt>
                <c:pt idx="25">
                  <c:v>25293</c:v>
                </c:pt>
                <c:pt idx="26">
                  <c:v>25323</c:v>
                </c:pt>
                <c:pt idx="27">
                  <c:v>25353</c:v>
                </c:pt>
                <c:pt idx="28">
                  <c:v>25384</c:v>
                </c:pt>
                <c:pt idx="29">
                  <c:v>25415</c:v>
                </c:pt>
                <c:pt idx="30">
                  <c:v>25444</c:v>
                </c:pt>
                <c:pt idx="31">
                  <c:v>25476</c:v>
                </c:pt>
                <c:pt idx="32">
                  <c:v>25507</c:v>
                </c:pt>
                <c:pt idx="33">
                  <c:v>25535</c:v>
                </c:pt>
                <c:pt idx="34">
                  <c:v>25568</c:v>
                </c:pt>
                <c:pt idx="35">
                  <c:v>25598</c:v>
                </c:pt>
                <c:pt idx="36">
                  <c:v>25626</c:v>
                </c:pt>
                <c:pt idx="37">
                  <c:v>25658</c:v>
                </c:pt>
                <c:pt idx="38">
                  <c:v>25688</c:v>
                </c:pt>
                <c:pt idx="39">
                  <c:v>25717</c:v>
                </c:pt>
                <c:pt idx="40">
                  <c:v>25749</c:v>
                </c:pt>
                <c:pt idx="41">
                  <c:v>25780</c:v>
                </c:pt>
                <c:pt idx="42">
                  <c:v>25811</c:v>
                </c:pt>
                <c:pt idx="43">
                  <c:v>25841</c:v>
                </c:pt>
                <c:pt idx="44">
                  <c:v>25871</c:v>
                </c:pt>
                <c:pt idx="45">
                  <c:v>25902</c:v>
                </c:pt>
                <c:pt idx="46">
                  <c:v>25933</c:v>
                </c:pt>
                <c:pt idx="47">
                  <c:v>25962</c:v>
                </c:pt>
                <c:pt idx="48">
                  <c:v>25990</c:v>
                </c:pt>
                <c:pt idx="49">
                  <c:v>26023</c:v>
                </c:pt>
                <c:pt idx="50">
                  <c:v>26053</c:v>
                </c:pt>
                <c:pt idx="51">
                  <c:v>26084</c:v>
                </c:pt>
                <c:pt idx="52">
                  <c:v>26114</c:v>
                </c:pt>
                <c:pt idx="53">
                  <c:v>26144</c:v>
                </c:pt>
                <c:pt idx="54">
                  <c:v>26176</c:v>
                </c:pt>
                <c:pt idx="55">
                  <c:v>26206</c:v>
                </c:pt>
                <c:pt idx="56">
                  <c:v>26235</c:v>
                </c:pt>
                <c:pt idx="57">
                  <c:v>26267</c:v>
                </c:pt>
                <c:pt idx="58">
                  <c:v>26298</c:v>
                </c:pt>
                <c:pt idx="59">
                  <c:v>26329</c:v>
                </c:pt>
                <c:pt idx="60">
                  <c:v>26358</c:v>
                </c:pt>
                <c:pt idx="61">
                  <c:v>26389</c:v>
                </c:pt>
                <c:pt idx="62">
                  <c:v>26417</c:v>
                </c:pt>
                <c:pt idx="63">
                  <c:v>26450</c:v>
                </c:pt>
                <c:pt idx="64">
                  <c:v>26480</c:v>
                </c:pt>
                <c:pt idx="65">
                  <c:v>26511</c:v>
                </c:pt>
                <c:pt idx="66">
                  <c:v>26542</c:v>
                </c:pt>
                <c:pt idx="67">
                  <c:v>26571</c:v>
                </c:pt>
                <c:pt idx="68">
                  <c:v>26603</c:v>
                </c:pt>
                <c:pt idx="69">
                  <c:v>26633</c:v>
                </c:pt>
                <c:pt idx="70">
                  <c:v>26662</c:v>
                </c:pt>
                <c:pt idx="71">
                  <c:v>26695</c:v>
                </c:pt>
                <c:pt idx="72">
                  <c:v>26723</c:v>
                </c:pt>
                <c:pt idx="73">
                  <c:v>26753</c:v>
                </c:pt>
                <c:pt idx="74">
                  <c:v>26784</c:v>
                </c:pt>
                <c:pt idx="75">
                  <c:v>26815</c:v>
                </c:pt>
                <c:pt idx="76">
                  <c:v>26844</c:v>
                </c:pt>
                <c:pt idx="77">
                  <c:v>26876</c:v>
                </c:pt>
                <c:pt idx="78">
                  <c:v>26907</c:v>
                </c:pt>
                <c:pt idx="79">
                  <c:v>26935</c:v>
                </c:pt>
                <c:pt idx="80">
                  <c:v>26968</c:v>
                </c:pt>
                <c:pt idx="81">
                  <c:v>26998</c:v>
                </c:pt>
                <c:pt idx="82">
                  <c:v>27029</c:v>
                </c:pt>
                <c:pt idx="83">
                  <c:v>27060</c:v>
                </c:pt>
                <c:pt idx="84">
                  <c:v>27088</c:v>
                </c:pt>
                <c:pt idx="85">
                  <c:v>27117</c:v>
                </c:pt>
                <c:pt idx="86">
                  <c:v>27149</c:v>
                </c:pt>
                <c:pt idx="87">
                  <c:v>27180</c:v>
                </c:pt>
                <c:pt idx="88">
                  <c:v>27208</c:v>
                </c:pt>
                <c:pt idx="89">
                  <c:v>27241</c:v>
                </c:pt>
                <c:pt idx="90">
                  <c:v>27271</c:v>
                </c:pt>
                <c:pt idx="91">
                  <c:v>27302</c:v>
                </c:pt>
                <c:pt idx="92">
                  <c:v>27333</c:v>
                </c:pt>
                <c:pt idx="93">
                  <c:v>27362</c:v>
                </c:pt>
                <c:pt idx="94">
                  <c:v>27394</c:v>
                </c:pt>
                <c:pt idx="95">
                  <c:v>27425</c:v>
                </c:pt>
                <c:pt idx="96">
                  <c:v>27453</c:v>
                </c:pt>
                <c:pt idx="97">
                  <c:v>27484</c:v>
                </c:pt>
                <c:pt idx="98">
                  <c:v>27514</c:v>
                </c:pt>
                <c:pt idx="99">
                  <c:v>27544</c:v>
                </c:pt>
                <c:pt idx="100">
                  <c:v>27575</c:v>
                </c:pt>
                <c:pt idx="101">
                  <c:v>27606</c:v>
                </c:pt>
                <c:pt idx="102">
                  <c:v>27635</c:v>
                </c:pt>
                <c:pt idx="103">
                  <c:v>27667</c:v>
                </c:pt>
                <c:pt idx="104">
                  <c:v>27698</c:v>
                </c:pt>
                <c:pt idx="105">
                  <c:v>27726</c:v>
                </c:pt>
                <c:pt idx="106">
                  <c:v>27759</c:v>
                </c:pt>
                <c:pt idx="107">
                  <c:v>27789</c:v>
                </c:pt>
                <c:pt idx="108">
                  <c:v>27817</c:v>
                </c:pt>
                <c:pt idx="109">
                  <c:v>27850</c:v>
                </c:pt>
                <c:pt idx="110">
                  <c:v>27880</c:v>
                </c:pt>
                <c:pt idx="111">
                  <c:v>27911</c:v>
                </c:pt>
                <c:pt idx="112">
                  <c:v>27941</c:v>
                </c:pt>
                <c:pt idx="113">
                  <c:v>27971</c:v>
                </c:pt>
                <c:pt idx="114">
                  <c:v>28003</c:v>
                </c:pt>
                <c:pt idx="115">
                  <c:v>28033</c:v>
                </c:pt>
                <c:pt idx="116">
                  <c:v>28062</c:v>
                </c:pt>
                <c:pt idx="117">
                  <c:v>28094</c:v>
                </c:pt>
                <c:pt idx="118">
                  <c:v>28125</c:v>
                </c:pt>
                <c:pt idx="119">
                  <c:v>28156</c:v>
                </c:pt>
                <c:pt idx="120">
                  <c:v>28184</c:v>
                </c:pt>
                <c:pt idx="121">
                  <c:v>28215</c:v>
                </c:pt>
                <c:pt idx="122">
                  <c:v>28244</c:v>
                </c:pt>
                <c:pt idx="123">
                  <c:v>28276</c:v>
                </c:pt>
                <c:pt idx="124">
                  <c:v>28306</c:v>
                </c:pt>
                <c:pt idx="125">
                  <c:v>28335</c:v>
                </c:pt>
                <c:pt idx="126">
                  <c:v>28368</c:v>
                </c:pt>
                <c:pt idx="127">
                  <c:v>28398</c:v>
                </c:pt>
                <c:pt idx="128">
                  <c:v>28429</c:v>
                </c:pt>
                <c:pt idx="129">
                  <c:v>28459</c:v>
                </c:pt>
                <c:pt idx="130">
                  <c:v>28489</c:v>
                </c:pt>
                <c:pt idx="131">
                  <c:v>28521</c:v>
                </c:pt>
                <c:pt idx="132">
                  <c:v>28549</c:v>
                </c:pt>
                <c:pt idx="133">
                  <c:v>28580</c:v>
                </c:pt>
                <c:pt idx="134">
                  <c:v>28608</c:v>
                </c:pt>
                <c:pt idx="135">
                  <c:v>28641</c:v>
                </c:pt>
                <c:pt idx="136">
                  <c:v>28671</c:v>
                </c:pt>
                <c:pt idx="137">
                  <c:v>28702</c:v>
                </c:pt>
                <c:pt idx="138">
                  <c:v>28733</c:v>
                </c:pt>
                <c:pt idx="139">
                  <c:v>28762</c:v>
                </c:pt>
                <c:pt idx="140">
                  <c:v>28794</c:v>
                </c:pt>
                <c:pt idx="141">
                  <c:v>28824</c:v>
                </c:pt>
                <c:pt idx="142">
                  <c:v>28853</c:v>
                </c:pt>
                <c:pt idx="143">
                  <c:v>28886</c:v>
                </c:pt>
                <c:pt idx="144">
                  <c:v>28914</c:v>
                </c:pt>
                <c:pt idx="145">
                  <c:v>28944</c:v>
                </c:pt>
                <c:pt idx="146">
                  <c:v>28975</c:v>
                </c:pt>
                <c:pt idx="147">
                  <c:v>29006</c:v>
                </c:pt>
                <c:pt idx="148">
                  <c:v>29035</c:v>
                </c:pt>
                <c:pt idx="149">
                  <c:v>29067</c:v>
                </c:pt>
                <c:pt idx="150">
                  <c:v>29098</c:v>
                </c:pt>
                <c:pt idx="151">
                  <c:v>29126</c:v>
                </c:pt>
                <c:pt idx="152">
                  <c:v>29159</c:v>
                </c:pt>
                <c:pt idx="153">
                  <c:v>29189</c:v>
                </c:pt>
                <c:pt idx="154">
                  <c:v>29220</c:v>
                </c:pt>
                <c:pt idx="155">
                  <c:v>29251</c:v>
                </c:pt>
                <c:pt idx="156">
                  <c:v>29280</c:v>
                </c:pt>
                <c:pt idx="157">
                  <c:v>29311</c:v>
                </c:pt>
                <c:pt idx="158">
                  <c:v>29341</c:v>
                </c:pt>
                <c:pt idx="159">
                  <c:v>29371</c:v>
                </c:pt>
                <c:pt idx="160">
                  <c:v>29402</c:v>
                </c:pt>
                <c:pt idx="161">
                  <c:v>29433</c:v>
                </c:pt>
                <c:pt idx="162">
                  <c:v>29462</c:v>
                </c:pt>
                <c:pt idx="163">
                  <c:v>29494</c:v>
                </c:pt>
                <c:pt idx="164">
                  <c:v>29525</c:v>
                </c:pt>
                <c:pt idx="165">
                  <c:v>29553</c:v>
                </c:pt>
                <c:pt idx="166">
                  <c:v>29586</c:v>
                </c:pt>
                <c:pt idx="167">
                  <c:v>29616</c:v>
                </c:pt>
                <c:pt idx="168">
                  <c:v>29644</c:v>
                </c:pt>
                <c:pt idx="169">
                  <c:v>29676</c:v>
                </c:pt>
                <c:pt idx="170">
                  <c:v>29706</c:v>
                </c:pt>
                <c:pt idx="171">
                  <c:v>29735</c:v>
                </c:pt>
                <c:pt idx="172">
                  <c:v>29767</c:v>
                </c:pt>
                <c:pt idx="173">
                  <c:v>29798</c:v>
                </c:pt>
                <c:pt idx="174">
                  <c:v>29829</c:v>
                </c:pt>
                <c:pt idx="175">
                  <c:v>29859</c:v>
                </c:pt>
                <c:pt idx="176">
                  <c:v>29889</c:v>
                </c:pt>
                <c:pt idx="177">
                  <c:v>29920</c:v>
                </c:pt>
                <c:pt idx="178">
                  <c:v>29951</c:v>
                </c:pt>
                <c:pt idx="179">
                  <c:v>29980</c:v>
                </c:pt>
                <c:pt idx="180">
                  <c:v>30008</c:v>
                </c:pt>
                <c:pt idx="181">
                  <c:v>30041</c:v>
                </c:pt>
                <c:pt idx="182">
                  <c:v>30071</c:v>
                </c:pt>
                <c:pt idx="183">
                  <c:v>30102</c:v>
                </c:pt>
                <c:pt idx="184">
                  <c:v>30132</c:v>
                </c:pt>
                <c:pt idx="185">
                  <c:v>30162</c:v>
                </c:pt>
                <c:pt idx="186">
                  <c:v>30194</c:v>
                </c:pt>
                <c:pt idx="187">
                  <c:v>30224</c:v>
                </c:pt>
                <c:pt idx="188">
                  <c:v>30253</c:v>
                </c:pt>
                <c:pt idx="189">
                  <c:v>30285</c:v>
                </c:pt>
                <c:pt idx="190">
                  <c:v>30316</c:v>
                </c:pt>
                <c:pt idx="191">
                  <c:v>30347</c:v>
                </c:pt>
                <c:pt idx="192">
                  <c:v>30375</c:v>
                </c:pt>
                <c:pt idx="193">
                  <c:v>30406</c:v>
                </c:pt>
                <c:pt idx="194">
                  <c:v>30435</c:v>
                </c:pt>
                <c:pt idx="195">
                  <c:v>30467</c:v>
                </c:pt>
                <c:pt idx="196">
                  <c:v>30497</c:v>
                </c:pt>
                <c:pt idx="197">
                  <c:v>30526</c:v>
                </c:pt>
                <c:pt idx="198">
                  <c:v>30559</c:v>
                </c:pt>
                <c:pt idx="199">
                  <c:v>30589</c:v>
                </c:pt>
                <c:pt idx="200">
                  <c:v>30620</c:v>
                </c:pt>
                <c:pt idx="201">
                  <c:v>30650</c:v>
                </c:pt>
                <c:pt idx="202">
                  <c:v>30680</c:v>
                </c:pt>
                <c:pt idx="203">
                  <c:v>30712</c:v>
                </c:pt>
                <c:pt idx="204">
                  <c:v>30741</c:v>
                </c:pt>
                <c:pt idx="205">
                  <c:v>30771</c:v>
                </c:pt>
                <c:pt idx="206">
                  <c:v>30802</c:v>
                </c:pt>
                <c:pt idx="207">
                  <c:v>30833</c:v>
                </c:pt>
                <c:pt idx="208">
                  <c:v>30862</c:v>
                </c:pt>
                <c:pt idx="209">
                  <c:v>30894</c:v>
                </c:pt>
                <c:pt idx="210">
                  <c:v>30925</c:v>
                </c:pt>
                <c:pt idx="211">
                  <c:v>30953</c:v>
                </c:pt>
                <c:pt idx="212">
                  <c:v>30986</c:v>
                </c:pt>
                <c:pt idx="213">
                  <c:v>31016</c:v>
                </c:pt>
                <c:pt idx="214">
                  <c:v>31047</c:v>
                </c:pt>
                <c:pt idx="215">
                  <c:v>31078</c:v>
                </c:pt>
                <c:pt idx="216">
                  <c:v>31106</c:v>
                </c:pt>
                <c:pt idx="217">
                  <c:v>31135</c:v>
                </c:pt>
                <c:pt idx="218">
                  <c:v>31167</c:v>
                </c:pt>
                <c:pt idx="219">
                  <c:v>31198</c:v>
                </c:pt>
                <c:pt idx="220">
                  <c:v>31226</c:v>
                </c:pt>
                <c:pt idx="221">
                  <c:v>31259</c:v>
                </c:pt>
                <c:pt idx="222">
                  <c:v>31289</c:v>
                </c:pt>
                <c:pt idx="223">
                  <c:v>31320</c:v>
                </c:pt>
                <c:pt idx="224">
                  <c:v>31351</c:v>
                </c:pt>
                <c:pt idx="225">
                  <c:v>31380</c:v>
                </c:pt>
                <c:pt idx="226">
                  <c:v>31412</c:v>
                </c:pt>
                <c:pt idx="227">
                  <c:v>31443</c:v>
                </c:pt>
                <c:pt idx="228">
                  <c:v>31471</c:v>
                </c:pt>
                <c:pt idx="229">
                  <c:v>31502</c:v>
                </c:pt>
                <c:pt idx="230">
                  <c:v>31532</c:v>
                </c:pt>
                <c:pt idx="231">
                  <c:v>31562</c:v>
                </c:pt>
                <c:pt idx="232">
                  <c:v>31593</c:v>
                </c:pt>
                <c:pt idx="233">
                  <c:v>31624</c:v>
                </c:pt>
                <c:pt idx="234">
                  <c:v>31653</c:v>
                </c:pt>
                <c:pt idx="235">
                  <c:v>31685</c:v>
                </c:pt>
                <c:pt idx="236">
                  <c:v>31716</c:v>
                </c:pt>
                <c:pt idx="237">
                  <c:v>31744</c:v>
                </c:pt>
                <c:pt idx="238">
                  <c:v>31777</c:v>
                </c:pt>
                <c:pt idx="239">
                  <c:v>31807</c:v>
                </c:pt>
                <c:pt idx="240">
                  <c:v>31835</c:v>
                </c:pt>
                <c:pt idx="241">
                  <c:v>31867</c:v>
                </c:pt>
                <c:pt idx="242">
                  <c:v>31897</c:v>
                </c:pt>
                <c:pt idx="243">
                  <c:v>31926</c:v>
                </c:pt>
                <c:pt idx="244">
                  <c:v>31958</c:v>
                </c:pt>
                <c:pt idx="245">
                  <c:v>31989</c:v>
                </c:pt>
                <c:pt idx="246">
                  <c:v>32020</c:v>
                </c:pt>
                <c:pt idx="247">
                  <c:v>32050</c:v>
                </c:pt>
                <c:pt idx="248">
                  <c:v>32080</c:v>
                </c:pt>
                <c:pt idx="249">
                  <c:v>32111</c:v>
                </c:pt>
                <c:pt idx="250">
                  <c:v>32142</c:v>
                </c:pt>
                <c:pt idx="251">
                  <c:v>32171</c:v>
                </c:pt>
                <c:pt idx="252">
                  <c:v>32202</c:v>
                </c:pt>
                <c:pt idx="253">
                  <c:v>32233</c:v>
                </c:pt>
                <c:pt idx="254">
                  <c:v>32262</c:v>
                </c:pt>
                <c:pt idx="255">
                  <c:v>32294</c:v>
                </c:pt>
                <c:pt idx="256">
                  <c:v>32324</c:v>
                </c:pt>
                <c:pt idx="257">
                  <c:v>32353</c:v>
                </c:pt>
                <c:pt idx="258">
                  <c:v>32386</c:v>
                </c:pt>
                <c:pt idx="259">
                  <c:v>32416</c:v>
                </c:pt>
                <c:pt idx="260">
                  <c:v>32447</c:v>
                </c:pt>
                <c:pt idx="261">
                  <c:v>32477</c:v>
                </c:pt>
                <c:pt idx="262">
                  <c:v>32507</c:v>
                </c:pt>
                <c:pt idx="263">
                  <c:v>32539</c:v>
                </c:pt>
                <c:pt idx="264">
                  <c:v>32567</c:v>
                </c:pt>
                <c:pt idx="265">
                  <c:v>32598</c:v>
                </c:pt>
                <c:pt idx="266">
                  <c:v>32626</c:v>
                </c:pt>
                <c:pt idx="267">
                  <c:v>32659</c:v>
                </c:pt>
                <c:pt idx="268">
                  <c:v>32689</c:v>
                </c:pt>
                <c:pt idx="269">
                  <c:v>32720</c:v>
                </c:pt>
                <c:pt idx="270">
                  <c:v>32751</c:v>
                </c:pt>
                <c:pt idx="271">
                  <c:v>32780</c:v>
                </c:pt>
                <c:pt idx="272">
                  <c:v>32812</c:v>
                </c:pt>
                <c:pt idx="273">
                  <c:v>32842</c:v>
                </c:pt>
                <c:pt idx="274">
                  <c:v>32871</c:v>
                </c:pt>
                <c:pt idx="275">
                  <c:v>32904</c:v>
                </c:pt>
                <c:pt idx="276">
                  <c:v>32932</c:v>
                </c:pt>
                <c:pt idx="277">
                  <c:v>32962</c:v>
                </c:pt>
                <c:pt idx="278">
                  <c:v>32993</c:v>
                </c:pt>
                <c:pt idx="279">
                  <c:v>33024</c:v>
                </c:pt>
                <c:pt idx="280">
                  <c:v>33053</c:v>
                </c:pt>
                <c:pt idx="281">
                  <c:v>33085</c:v>
                </c:pt>
                <c:pt idx="282">
                  <c:v>33116</c:v>
                </c:pt>
                <c:pt idx="283">
                  <c:v>33144</c:v>
                </c:pt>
                <c:pt idx="284">
                  <c:v>33177</c:v>
                </c:pt>
                <c:pt idx="285">
                  <c:v>33207</c:v>
                </c:pt>
                <c:pt idx="286">
                  <c:v>33238</c:v>
                </c:pt>
                <c:pt idx="287">
                  <c:v>33269</c:v>
                </c:pt>
                <c:pt idx="288">
                  <c:v>33297</c:v>
                </c:pt>
                <c:pt idx="289">
                  <c:v>33326</c:v>
                </c:pt>
                <c:pt idx="290">
                  <c:v>33358</c:v>
                </c:pt>
                <c:pt idx="291">
                  <c:v>33389</c:v>
                </c:pt>
                <c:pt idx="292">
                  <c:v>33417</c:v>
                </c:pt>
                <c:pt idx="293">
                  <c:v>33450</c:v>
                </c:pt>
                <c:pt idx="294">
                  <c:v>33480</c:v>
                </c:pt>
                <c:pt idx="295">
                  <c:v>33511</c:v>
                </c:pt>
                <c:pt idx="296">
                  <c:v>33542</c:v>
                </c:pt>
                <c:pt idx="297">
                  <c:v>33571</c:v>
                </c:pt>
                <c:pt idx="298">
                  <c:v>33603</c:v>
                </c:pt>
                <c:pt idx="299">
                  <c:v>33634</c:v>
                </c:pt>
                <c:pt idx="300">
                  <c:v>33662</c:v>
                </c:pt>
                <c:pt idx="301">
                  <c:v>33694</c:v>
                </c:pt>
                <c:pt idx="302">
                  <c:v>33724</c:v>
                </c:pt>
                <c:pt idx="303">
                  <c:v>33753</c:v>
                </c:pt>
                <c:pt idx="304">
                  <c:v>33785</c:v>
                </c:pt>
                <c:pt idx="305">
                  <c:v>33816</c:v>
                </c:pt>
                <c:pt idx="306">
                  <c:v>33847</c:v>
                </c:pt>
                <c:pt idx="307">
                  <c:v>33877</c:v>
                </c:pt>
                <c:pt idx="308">
                  <c:v>33907</c:v>
                </c:pt>
                <c:pt idx="309">
                  <c:v>33938</c:v>
                </c:pt>
                <c:pt idx="310">
                  <c:v>33969</c:v>
                </c:pt>
                <c:pt idx="311">
                  <c:v>33998</c:v>
                </c:pt>
                <c:pt idx="312">
                  <c:v>34026</c:v>
                </c:pt>
                <c:pt idx="313">
                  <c:v>34059</c:v>
                </c:pt>
                <c:pt idx="314">
                  <c:v>34089</c:v>
                </c:pt>
                <c:pt idx="315">
                  <c:v>34120</c:v>
                </c:pt>
                <c:pt idx="316">
                  <c:v>34150</c:v>
                </c:pt>
                <c:pt idx="317">
                  <c:v>34180</c:v>
                </c:pt>
                <c:pt idx="318">
                  <c:v>34212</c:v>
                </c:pt>
                <c:pt idx="319">
                  <c:v>34242</c:v>
                </c:pt>
                <c:pt idx="320">
                  <c:v>34271</c:v>
                </c:pt>
                <c:pt idx="321">
                  <c:v>34303</c:v>
                </c:pt>
                <c:pt idx="322">
                  <c:v>34334</c:v>
                </c:pt>
                <c:pt idx="323">
                  <c:v>34365</c:v>
                </c:pt>
                <c:pt idx="324">
                  <c:v>34393</c:v>
                </c:pt>
                <c:pt idx="325">
                  <c:v>34424</c:v>
                </c:pt>
                <c:pt idx="326">
                  <c:v>34453</c:v>
                </c:pt>
                <c:pt idx="327">
                  <c:v>34485</c:v>
                </c:pt>
                <c:pt idx="328">
                  <c:v>34515</c:v>
                </c:pt>
                <c:pt idx="329">
                  <c:v>34544</c:v>
                </c:pt>
                <c:pt idx="330">
                  <c:v>34577</c:v>
                </c:pt>
                <c:pt idx="331">
                  <c:v>34607</c:v>
                </c:pt>
                <c:pt idx="332">
                  <c:v>34638</c:v>
                </c:pt>
                <c:pt idx="333">
                  <c:v>34668</c:v>
                </c:pt>
                <c:pt idx="334">
                  <c:v>34698</c:v>
                </c:pt>
                <c:pt idx="335">
                  <c:v>34730</c:v>
                </c:pt>
                <c:pt idx="336">
                  <c:v>34758</c:v>
                </c:pt>
                <c:pt idx="337">
                  <c:v>34789</c:v>
                </c:pt>
                <c:pt idx="338">
                  <c:v>34817</c:v>
                </c:pt>
                <c:pt idx="339">
                  <c:v>34850</c:v>
                </c:pt>
                <c:pt idx="340">
                  <c:v>34880</c:v>
                </c:pt>
                <c:pt idx="341">
                  <c:v>34911</c:v>
                </c:pt>
                <c:pt idx="342">
                  <c:v>34942</c:v>
                </c:pt>
                <c:pt idx="343">
                  <c:v>34971</c:v>
                </c:pt>
                <c:pt idx="344">
                  <c:v>35003</c:v>
                </c:pt>
                <c:pt idx="345">
                  <c:v>35033</c:v>
                </c:pt>
                <c:pt idx="346">
                  <c:v>35062</c:v>
                </c:pt>
                <c:pt idx="347">
                  <c:v>35095</c:v>
                </c:pt>
                <c:pt idx="348">
                  <c:v>35124</c:v>
                </c:pt>
                <c:pt idx="349">
                  <c:v>35153</c:v>
                </c:pt>
                <c:pt idx="350">
                  <c:v>35185</c:v>
                </c:pt>
                <c:pt idx="351">
                  <c:v>35216</c:v>
                </c:pt>
                <c:pt idx="352">
                  <c:v>35244</c:v>
                </c:pt>
                <c:pt idx="353">
                  <c:v>35277</c:v>
                </c:pt>
                <c:pt idx="354">
                  <c:v>35307</c:v>
                </c:pt>
                <c:pt idx="355">
                  <c:v>35338</c:v>
                </c:pt>
                <c:pt idx="356">
                  <c:v>35369</c:v>
                </c:pt>
                <c:pt idx="357">
                  <c:v>35398</c:v>
                </c:pt>
                <c:pt idx="358">
                  <c:v>35430</c:v>
                </c:pt>
                <c:pt idx="359">
                  <c:v>35461</c:v>
                </c:pt>
                <c:pt idx="360">
                  <c:v>35489</c:v>
                </c:pt>
                <c:pt idx="361">
                  <c:v>35520</c:v>
                </c:pt>
                <c:pt idx="362">
                  <c:v>35550</c:v>
                </c:pt>
                <c:pt idx="363">
                  <c:v>35580</c:v>
                </c:pt>
                <c:pt idx="364">
                  <c:v>35611</c:v>
                </c:pt>
                <c:pt idx="365">
                  <c:v>35642</c:v>
                </c:pt>
                <c:pt idx="366">
                  <c:v>35671</c:v>
                </c:pt>
                <c:pt idx="367">
                  <c:v>35703</c:v>
                </c:pt>
                <c:pt idx="368">
                  <c:v>35734</c:v>
                </c:pt>
                <c:pt idx="369">
                  <c:v>35762</c:v>
                </c:pt>
                <c:pt idx="370">
                  <c:v>35795</c:v>
                </c:pt>
                <c:pt idx="371">
                  <c:v>35825</c:v>
                </c:pt>
                <c:pt idx="372">
                  <c:v>35853</c:v>
                </c:pt>
                <c:pt idx="373">
                  <c:v>35885</c:v>
                </c:pt>
                <c:pt idx="374">
                  <c:v>35915</c:v>
                </c:pt>
                <c:pt idx="375">
                  <c:v>35944</c:v>
                </c:pt>
                <c:pt idx="376">
                  <c:v>35976</c:v>
                </c:pt>
                <c:pt idx="377">
                  <c:v>36007</c:v>
                </c:pt>
                <c:pt idx="378">
                  <c:v>36038</c:v>
                </c:pt>
                <c:pt idx="379">
                  <c:v>36068</c:v>
                </c:pt>
                <c:pt idx="380">
                  <c:v>36098</c:v>
                </c:pt>
                <c:pt idx="381">
                  <c:v>36129</c:v>
                </c:pt>
                <c:pt idx="382">
                  <c:v>36160</c:v>
                </c:pt>
                <c:pt idx="383">
                  <c:v>36189</c:v>
                </c:pt>
                <c:pt idx="384">
                  <c:v>36217</c:v>
                </c:pt>
                <c:pt idx="385">
                  <c:v>36250</c:v>
                </c:pt>
                <c:pt idx="386">
                  <c:v>36280</c:v>
                </c:pt>
                <c:pt idx="387">
                  <c:v>36311</c:v>
                </c:pt>
                <c:pt idx="388">
                  <c:v>36341</c:v>
                </c:pt>
                <c:pt idx="389">
                  <c:v>36371</c:v>
                </c:pt>
                <c:pt idx="390">
                  <c:v>36403</c:v>
                </c:pt>
                <c:pt idx="391">
                  <c:v>36433</c:v>
                </c:pt>
                <c:pt idx="392">
                  <c:v>36462</c:v>
                </c:pt>
                <c:pt idx="393">
                  <c:v>36494</c:v>
                </c:pt>
                <c:pt idx="394">
                  <c:v>36525</c:v>
                </c:pt>
                <c:pt idx="395">
                  <c:v>36556</c:v>
                </c:pt>
                <c:pt idx="396">
                  <c:v>36585</c:v>
                </c:pt>
                <c:pt idx="397">
                  <c:v>36616</c:v>
                </c:pt>
                <c:pt idx="398">
                  <c:v>36644</c:v>
                </c:pt>
                <c:pt idx="399">
                  <c:v>36677</c:v>
                </c:pt>
                <c:pt idx="400">
                  <c:v>36707</c:v>
                </c:pt>
                <c:pt idx="401">
                  <c:v>36738</c:v>
                </c:pt>
                <c:pt idx="402">
                  <c:v>36769</c:v>
                </c:pt>
                <c:pt idx="403">
                  <c:v>36798</c:v>
                </c:pt>
                <c:pt idx="404">
                  <c:v>36830</c:v>
                </c:pt>
                <c:pt idx="405">
                  <c:v>36860</c:v>
                </c:pt>
                <c:pt idx="406">
                  <c:v>36889</c:v>
                </c:pt>
                <c:pt idx="407">
                  <c:v>36922</c:v>
                </c:pt>
                <c:pt idx="408">
                  <c:v>36950</c:v>
                </c:pt>
                <c:pt idx="409">
                  <c:v>36980</c:v>
                </c:pt>
                <c:pt idx="410">
                  <c:v>37011</c:v>
                </c:pt>
                <c:pt idx="411">
                  <c:v>37042</c:v>
                </c:pt>
                <c:pt idx="412">
                  <c:v>37071</c:v>
                </c:pt>
                <c:pt idx="413">
                  <c:v>37103</c:v>
                </c:pt>
                <c:pt idx="414">
                  <c:v>37134</c:v>
                </c:pt>
                <c:pt idx="415">
                  <c:v>37162</c:v>
                </c:pt>
                <c:pt idx="416">
                  <c:v>37195</c:v>
                </c:pt>
                <c:pt idx="417">
                  <c:v>37225</c:v>
                </c:pt>
                <c:pt idx="418">
                  <c:v>37256</c:v>
                </c:pt>
                <c:pt idx="419">
                  <c:v>37287</c:v>
                </c:pt>
                <c:pt idx="420">
                  <c:v>37315</c:v>
                </c:pt>
                <c:pt idx="421">
                  <c:v>37344</c:v>
                </c:pt>
                <c:pt idx="422">
                  <c:v>37376</c:v>
                </c:pt>
                <c:pt idx="423">
                  <c:v>37407</c:v>
                </c:pt>
                <c:pt idx="424">
                  <c:v>37435</c:v>
                </c:pt>
                <c:pt idx="425">
                  <c:v>37468</c:v>
                </c:pt>
                <c:pt idx="426">
                  <c:v>37498</c:v>
                </c:pt>
                <c:pt idx="427">
                  <c:v>37529</c:v>
                </c:pt>
                <c:pt idx="428">
                  <c:v>37560</c:v>
                </c:pt>
                <c:pt idx="429">
                  <c:v>37589</c:v>
                </c:pt>
                <c:pt idx="430">
                  <c:v>37621</c:v>
                </c:pt>
                <c:pt idx="431">
                  <c:v>37652</c:v>
                </c:pt>
                <c:pt idx="432">
                  <c:v>37680</c:v>
                </c:pt>
                <c:pt idx="433">
                  <c:v>37711</c:v>
                </c:pt>
                <c:pt idx="434">
                  <c:v>37741</c:v>
                </c:pt>
                <c:pt idx="435">
                  <c:v>37771</c:v>
                </c:pt>
                <c:pt idx="436">
                  <c:v>37802</c:v>
                </c:pt>
                <c:pt idx="437">
                  <c:v>37833</c:v>
                </c:pt>
                <c:pt idx="438">
                  <c:v>37862</c:v>
                </c:pt>
                <c:pt idx="439">
                  <c:v>37894</c:v>
                </c:pt>
                <c:pt idx="440">
                  <c:v>37925</c:v>
                </c:pt>
                <c:pt idx="441">
                  <c:v>37953</c:v>
                </c:pt>
                <c:pt idx="442">
                  <c:v>37986</c:v>
                </c:pt>
                <c:pt idx="443">
                  <c:v>38016</c:v>
                </c:pt>
                <c:pt idx="444">
                  <c:v>38044</c:v>
                </c:pt>
                <c:pt idx="445">
                  <c:v>38077</c:v>
                </c:pt>
                <c:pt idx="446">
                  <c:v>38107</c:v>
                </c:pt>
                <c:pt idx="447">
                  <c:v>38138</c:v>
                </c:pt>
                <c:pt idx="448">
                  <c:v>38168</c:v>
                </c:pt>
                <c:pt idx="449">
                  <c:v>38198</c:v>
                </c:pt>
                <c:pt idx="450">
                  <c:v>38230</c:v>
                </c:pt>
                <c:pt idx="451">
                  <c:v>38260</c:v>
                </c:pt>
                <c:pt idx="452">
                  <c:v>38289</c:v>
                </c:pt>
                <c:pt idx="453">
                  <c:v>38321</c:v>
                </c:pt>
                <c:pt idx="454">
                  <c:v>38352</c:v>
                </c:pt>
                <c:pt idx="455">
                  <c:v>38383</c:v>
                </c:pt>
                <c:pt idx="456">
                  <c:v>38411</c:v>
                </c:pt>
                <c:pt idx="457">
                  <c:v>38442</c:v>
                </c:pt>
                <c:pt idx="458">
                  <c:v>38471</c:v>
                </c:pt>
                <c:pt idx="459">
                  <c:v>38503</c:v>
                </c:pt>
                <c:pt idx="460">
                  <c:v>38533</c:v>
                </c:pt>
                <c:pt idx="461">
                  <c:v>38562</c:v>
                </c:pt>
                <c:pt idx="462">
                  <c:v>38595</c:v>
                </c:pt>
                <c:pt idx="463">
                  <c:v>38625</c:v>
                </c:pt>
                <c:pt idx="464">
                  <c:v>38656</c:v>
                </c:pt>
                <c:pt idx="465">
                  <c:v>38686</c:v>
                </c:pt>
                <c:pt idx="466">
                  <c:v>38716</c:v>
                </c:pt>
                <c:pt idx="467">
                  <c:v>38748</c:v>
                </c:pt>
                <c:pt idx="468">
                  <c:v>38776</c:v>
                </c:pt>
                <c:pt idx="469">
                  <c:v>38807</c:v>
                </c:pt>
                <c:pt idx="470">
                  <c:v>38835</c:v>
                </c:pt>
                <c:pt idx="471">
                  <c:v>38868</c:v>
                </c:pt>
                <c:pt idx="472">
                  <c:v>38898</c:v>
                </c:pt>
                <c:pt idx="473">
                  <c:v>38929</c:v>
                </c:pt>
                <c:pt idx="474">
                  <c:v>38960</c:v>
                </c:pt>
                <c:pt idx="475">
                  <c:v>38989</c:v>
                </c:pt>
                <c:pt idx="476">
                  <c:v>39021</c:v>
                </c:pt>
                <c:pt idx="477">
                  <c:v>39051</c:v>
                </c:pt>
                <c:pt idx="478">
                  <c:v>39080</c:v>
                </c:pt>
                <c:pt idx="479">
                  <c:v>39113</c:v>
                </c:pt>
                <c:pt idx="480">
                  <c:v>39141</c:v>
                </c:pt>
                <c:pt idx="481">
                  <c:v>39171</c:v>
                </c:pt>
                <c:pt idx="482">
                  <c:v>39202</c:v>
                </c:pt>
                <c:pt idx="483">
                  <c:v>39233</c:v>
                </c:pt>
                <c:pt idx="484">
                  <c:v>39262</c:v>
                </c:pt>
                <c:pt idx="485">
                  <c:v>39294</c:v>
                </c:pt>
                <c:pt idx="486">
                  <c:v>39325</c:v>
                </c:pt>
                <c:pt idx="487">
                  <c:v>39353</c:v>
                </c:pt>
                <c:pt idx="488">
                  <c:v>39386</c:v>
                </c:pt>
                <c:pt idx="489">
                  <c:v>39416</c:v>
                </c:pt>
                <c:pt idx="490">
                  <c:v>39447</c:v>
                </c:pt>
                <c:pt idx="491">
                  <c:v>39478</c:v>
                </c:pt>
                <c:pt idx="492">
                  <c:v>39507</c:v>
                </c:pt>
                <c:pt idx="493">
                  <c:v>39538</c:v>
                </c:pt>
                <c:pt idx="494">
                  <c:v>39568</c:v>
                </c:pt>
                <c:pt idx="495">
                  <c:v>39598</c:v>
                </c:pt>
                <c:pt idx="496">
                  <c:v>39629</c:v>
                </c:pt>
                <c:pt idx="497">
                  <c:v>39660</c:v>
                </c:pt>
                <c:pt idx="498">
                  <c:v>39689</c:v>
                </c:pt>
                <c:pt idx="499">
                  <c:v>39721</c:v>
                </c:pt>
                <c:pt idx="500">
                  <c:v>39752</c:v>
                </c:pt>
                <c:pt idx="501">
                  <c:v>39780</c:v>
                </c:pt>
                <c:pt idx="502">
                  <c:v>39813</c:v>
                </c:pt>
                <c:pt idx="503">
                  <c:v>39843</c:v>
                </c:pt>
                <c:pt idx="504">
                  <c:v>39871</c:v>
                </c:pt>
                <c:pt idx="505">
                  <c:v>39903</c:v>
                </c:pt>
                <c:pt idx="506">
                  <c:v>39933</c:v>
                </c:pt>
                <c:pt idx="507">
                  <c:v>39962</c:v>
                </c:pt>
                <c:pt idx="508">
                  <c:v>39994</c:v>
                </c:pt>
                <c:pt idx="509">
                  <c:v>40025</c:v>
                </c:pt>
                <c:pt idx="510">
                  <c:v>40056</c:v>
                </c:pt>
                <c:pt idx="511">
                  <c:v>40086</c:v>
                </c:pt>
                <c:pt idx="512">
                  <c:v>40116</c:v>
                </c:pt>
                <c:pt idx="513">
                  <c:v>40147</c:v>
                </c:pt>
                <c:pt idx="514">
                  <c:v>40178</c:v>
                </c:pt>
                <c:pt idx="515">
                  <c:v>40207</c:v>
                </c:pt>
                <c:pt idx="516">
                  <c:v>40235</c:v>
                </c:pt>
                <c:pt idx="517">
                  <c:v>40268</c:v>
                </c:pt>
                <c:pt idx="518">
                  <c:v>40298</c:v>
                </c:pt>
                <c:pt idx="519">
                  <c:v>40329</c:v>
                </c:pt>
                <c:pt idx="520">
                  <c:v>40359</c:v>
                </c:pt>
                <c:pt idx="521">
                  <c:v>40389</c:v>
                </c:pt>
                <c:pt idx="522">
                  <c:v>40421</c:v>
                </c:pt>
                <c:pt idx="523">
                  <c:v>40451</c:v>
                </c:pt>
                <c:pt idx="524">
                  <c:v>40480</c:v>
                </c:pt>
                <c:pt idx="525">
                  <c:v>40512</c:v>
                </c:pt>
                <c:pt idx="526">
                  <c:v>40543</c:v>
                </c:pt>
                <c:pt idx="527">
                  <c:v>40574</c:v>
                </c:pt>
                <c:pt idx="528">
                  <c:v>40602</c:v>
                </c:pt>
                <c:pt idx="529">
                  <c:v>40633</c:v>
                </c:pt>
                <c:pt idx="530">
                  <c:v>40662</c:v>
                </c:pt>
                <c:pt idx="531">
                  <c:v>40694</c:v>
                </c:pt>
                <c:pt idx="532">
                  <c:v>40724</c:v>
                </c:pt>
                <c:pt idx="533">
                  <c:v>40753</c:v>
                </c:pt>
                <c:pt idx="534">
                  <c:v>40786</c:v>
                </c:pt>
                <c:pt idx="535">
                  <c:v>40816</c:v>
                </c:pt>
                <c:pt idx="536">
                  <c:v>40847</c:v>
                </c:pt>
                <c:pt idx="537">
                  <c:v>40877</c:v>
                </c:pt>
                <c:pt idx="538">
                  <c:v>40907</c:v>
                </c:pt>
                <c:pt idx="539">
                  <c:v>40939</c:v>
                </c:pt>
                <c:pt idx="540">
                  <c:v>40968</c:v>
                </c:pt>
                <c:pt idx="541">
                  <c:v>40998</c:v>
                </c:pt>
                <c:pt idx="542">
                  <c:v>41029</c:v>
                </c:pt>
                <c:pt idx="543">
                  <c:v>41060</c:v>
                </c:pt>
                <c:pt idx="544">
                  <c:v>41089</c:v>
                </c:pt>
                <c:pt idx="545">
                  <c:v>41121</c:v>
                </c:pt>
                <c:pt idx="546">
                  <c:v>41152</c:v>
                </c:pt>
                <c:pt idx="547">
                  <c:v>41180</c:v>
                </c:pt>
                <c:pt idx="548">
                  <c:v>41213</c:v>
                </c:pt>
                <c:pt idx="549">
                  <c:v>41243</c:v>
                </c:pt>
                <c:pt idx="550">
                  <c:v>41274</c:v>
                </c:pt>
                <c:pt idx="551">
                  <c:v>41305</c:v>
                </c:pt>
                <c:pt idx="552">
                  <c:v>41333</c:v>
                </c:pt>
                <c:pt idx="553">
                  <c:v>41362</c:v>
                </c:pt>
                <c:pt idx="554">
                  <c:v>41394</c:v>
                </c:pt>
                <c:pt idx="555">
                  <c:v>41425</c:v>
                </c:pt>
                <c:pt idx="556">
                  <c:v>41453</c:v>
                </c:pt>
                <c:pt idx="557">
                  <c:v>41486</c:v>
                </c:pt>
                <c:pt idx="558">
                  <c:v>41516</c:v>
                </c:pt>
                <c:pt idx="559">
                  <c:v>41547</c:v>
                </c:pt>
                <c:pt idx="560">
                  <c:v>41578</c:v>
                </c:pt>
                <c:pt idx="561">
                  <c:v>41607</c:v>
                </c:pt>
                <c:pt idx="562">
                  <c:v>41639</c:v>
                </c:pt>
                <c:pt idx="563">
                  <c:v>41670</c:v>
                </c:pt>
                <c:pt idx="564">
                  <c:v>41698</c:v>
                </c:pt>
                <c:pt idx="565">
                  <c:v>41729</c:v>
                </c:pt>
                <c:pt idx="566">
                  <c:v>41759</c:v>
                </c:pt>
                <c:pt idx="567">
                  <c:v>41789</c:v>
                </c:pt>
                <c:pt idx="568">
                  <c:v>41820</c:v>
                </c:pt>
                <c:pt idx="569">
                  <c:v>41851</c:v>
                </c:pt>
                <c:pt idx="570">
                  <c:v>41880</c:v>
                </c:pt>
                <c:pt idx="571">
                  <c:v>41912</c:v>
                </c:pt>
                <c:pt idx="572">
                  <c:v>41943</c:v>
                </c:pt>
                <c:pt idx="573">
                  <c:v>41971</c:v>
                </c:pt>
                <c:pt idx="574">
                  <c:v>42004</c:v>
                </c:pt>
                <c:pt idx="575">
                  <c:v>42034</c:v>
                </c:pt>
                <c:pt idx="576">
                  <c:v>42062</c:v>
                </c:pt>
                <c:pt idx="577">
                  <c:v>42094</c:v>
                </c:pt>
              </c:numCache>
            </c:numRef>
          </c:cat>
          <c:val>
            <c:numRef>
              <c:f>'Labor slack'!$AE$24:$AE$1048576</c:f>
              <c:numCache>
                <c:formatCode>General</c:formatCode>
                <c:ptCount val="1048553"/>
                <c:pt idx="0">
                  <c:v>361.69516407599309</c:v>
                </c:pt>
                <c:pt idx="1">
                  <c:v>361.69516407599309</c:v>
                </c:pt>
                <c:pt idx="2">
                  <c:v>361.69516407599309</c:v>
                </c:pt>
                <c:pt idx="3">
                  <c:v>361.69516407599309</c:v>
                </c:pt>
                <c:pt idx="4">
                  <c:v>361.69516407599309</c:v>
                </c:pt>
                <c:pt idx="5">
                  <c:v>361.69516407599309</c:v>
                </c:pt>
                <c:pt idx="6">
                  <c:v>361.69516407599309</c:v>
                </c:pt>
                <c:pt idx="7">
                  <c:v>361.69516407599309</c:v>
                </c:pt>
                <c:pt idx="8">
                  <c:v>361.69516407599309</c:v>
                </c:pt>
                <c:pt idx="9">
                  <c:v>361.69516407599309</c:v>
                </c:pt>
                <c:pt idx="10">
                  <c:v>361.69516407599309</c:v>
                </c:pt>
                <c:pt idx="11">
                  <c:v>361.69516407599309</c:v>
                </c:pt>
                <c:pt idx="12">
                  <c:v>361.69516407599309</c:v>
                </c:pt>
                <c:pt idx="13">
                  <c:v>361.69516407599309</c:v>
                </c:pt>
                <c:pt idx="14">
                  <c:v>361.69516407599309</c:v>
                </c:pt>
                <c:pt idx="15">
                  <c:v>361.69516407599309</c:v>
                </c:pt>
                <c:pt idx="16">
                  <c:v>361.69516407599309</c:v>
                </c:pt>
                <c:pt idx="17">
                  <c:v>361.69516407599309</c:v>
                </c:pt>
                <c:pt idx="18">
                  <c:v>361.69516407599309</c:v>
                </c:pt>
                <c:pt idx="19">
                  <c:v>361.69516407599309</c:v>
                </c:pt>
                <c:pt idx="20">
                  <c:v>361.69516407599309</c:v>
                </c:pt>
                <c:pt idx="21">
                  <c:v>361.69516407599309</c:v>
                </c:pt>
                <c:pt idx="22">
                  <c:v>361.69516407599309</c:v>
                </c:pt>
                <c:pt idx="23">
                  <c:v>361.69516407599309</c:v>
                </c:pt>
                <c:pt idx="24">
                  <c:v>361.69516407599309</c:v>
                </c:pt>
                <c:pt idx="25">
                  <c:v>361.69516407599309</c:v>
                </c:pt>
                <c:pt idx="26">
                  <c:v>361.69516407599309</c:v>
                </c:pt>
                <c:pt idx="27">
                  <c:v>361.69516407599309</c:v>
                </c:pt>
                <c:pt idx="28">
                  <c:v>361.69516407599309</c:v>
                </c:pt>
                <c:pt idx="29">
                  <c:v>361.69516407599309</c:v>
                </c:pt>
                <c:pt idx="30">
                  <c:v>361.69516407599309</c:v>
                </c:pt>
                <c:pt idx="31">
                  <c:v>361.69516407599309</c:v>
                </c:pt>
                <c:pt idx="32">
                  <c:v>361.69516407599309</c:v>
                </c:pt>
                <c:pt idx="33">
                  <c:v>361.69516407599309</c:v>
                </c:pt>
                <c:pt idx="34">
                  <c:v>361.69516407599309</c:v>
                </c:pt>
                <c:pt idx="35">
                  <c:v>361.69516407599309</c:v>
                </c:pt>
                <c:pt idx="36">
                  <c:v>361.69516407599309</c:v>
                </c:pt>
                <c:pt idx="37">
                  <c:v>361.69516407599309</c:v>
                </c:pt>
                <c:pt idx="38">
                  <c:v>361.69516407599309</c:v>
                </c:pt>
                <c:pt idx="39">
                  <c:v>361.69516407599309</c:v>
                </c:pt>
                <c:pt idx="40">
                  <c:v>361.69516407599309</c:v>
                </c:pt>
                <c:pt idx="41">
                  <c:v>361.69516407599309</c:v>
                </c:pt>
                <c:pt idx="42">
                  <c:v>361.69516407599309</c:v>
                </c:pt>
                <c:pt idx="43">
                  <c:v>361.69516407599309</c:v>
                </c:pt>
                <c:pt idx="44">
                  <c:v>361.69516407599309</c:v>
                </c:pt>
                <c:pt idx="45">
                  <c:v>361.69516407599309</c:v>
                </c:pt>
                <c:pt idx="46">
                  <c:v>361.69516407599309</c:v>
                </c:pt>
                <c:pt idx="47">
                  <c:v>361.69516407599309</c:v>
                </c:pt>
                <c:pt idx="48">
                  <c:v>361.69516407599309</c:v>
                </c:pt>
                <c:pt idx="49">
                  <c:v>361.69516407599309</c:v>
                </c:pt>
                <c:pt idx="50">
                  <c:v>361.69516407599309</c:v>
                </c:pt>
                <c:pt idx="51">
                  <c:v>361.69516407599309</c:v>
                </c:pt>
                <c:pt idx="52">
                  <c:v>361.69516407599309</c:v>
                </c:pt>
                <c:pt idx="53">
                  <c:v>361.69516407599309</c:v>
                </c:pt>
                <c:pt idx="54">
                  <c:v>361.69516407599309</c:v>
                </c:pt>
                <c:pt idx="55">
                  <c:v>361.69516407599309</c:v>
                </c:pt>
                <c:pt idx="56">
                  <c:v>361.69516407599309</c:v>
                </c:pt>
                <c:pt idx="57">
                  <c:v>361.69516407599309</c:v>
                </c:pt>
                <c:pt idx="58">
                  <c:v>361.69516407599309</c:v>
                </c:pt>
                <c:pt idx="59">
                  <c:v>361.69516407599309</c:v>
                </c:pt>
                <c:pt idx="60">
                  <c:v>361.69516407599309</c:v>
                </c:pt>
                <c:pt idx="61">
                  <c:v>361.69516407599309</c:v>
                </c:pt>
                <c:pt idx="62">
                  <c:v>361.69516407599309</c:v>
                </c:pt>
                <c:pt idx="63">
                  <c:v>361.69516407599309</c:v>
                </c:pt>
                <c:pt idx="64">
                  <c:v>361.69516407599309</c:v>
                </c:pt>
                <c:pt idx="65">
                  <c:v>361.69516407599309</c:v>
                </c:pt>
                <c:pt idx="66">
                  <c:v>361.69516407599309</c:v>
                </c:pt>
                <c:pt idx="67">
                  <c:v>361.69516407599309</c:v>
                </c:pt>
                <c:pt idx="68">
                  <c:v>361.69516407599309</c:v>
                </c:pt>
                <c:pt idx="69">
                  <c:v>361.69516407599309</c:v>
                </c:pt>
                <c:pt idx="70">
                  <c:v>361.69516407599309</c:v>
                </c:pt>
                <c:pt idx="71">
                  <c:v>361.69516407599309</c:v>
                </c:pt>
                <c:pt idx="72">
                  <c:v>361.69516407599309</c:v>
                </c:pt>
                <c:pt idx="73">
                  <c:v>361.69516407599309</c:v>
                </c:pt>
                <c:pt idx="74">
                  <c:v>361.69516407599309</c:v>
                </c:pt>
                <c:pt idx="75">
                  <c:v>361.69516407599309</c:v>
                </c:pt>
                <c:pt idx="76">
                  <c:v>361.69516407599309</c:v>
                </c:pt>
                <c:pt idx="77">
                  <c:v>361.69516407599309</c:v>
                </c:pt>
                <c:pt idx="78">
                  <c:v>361.69516407599309</c:v>
                </c:pt>
                <c:pt idx="79">
                  <c:v>361.69516407599309</c:v>
                </c:pt>
                <c:pt idx="80">
                  <c:v>361.69516407599309</c:v>
                </c:pt>
                <c:pt idx="81">
                  <c:v>361.69516407599309</c:v>
                </c:pt>
                <c:pt idx="82">
                  <c:v>361.69516407599309</c:v>
                </c:pt>
                <c:pt idx="83">
                  <c:v>361.69516407599309</c:v>
                </c:pt>
                <c:pt idx="84">
                  <c:v>361.69516407599309</c:v>
                </c:pt>
                <c:pt idx="85">
                  <c:v>361.69516407599309</c:v>
                </c:pt>
                <c:pt idx="86">
                  <c:v>361.69516407599309</c:v>
                </c:pt>
                <c:pt idx="87">
                  <c:v>361.69516407599309</c:v>
                </c:pt>
                <c:pt idx="88">
                  <c:v>361.69516407599309</c:v>
                </c:pt>
                <c:pt idx="89">
                  <c:v>361.69516407599309</c:v>
                </c:pt>
                <c:pt idx="90">
                  <c:v>361.69516407599309</c:v>
                </c:pt>
                <c:pt idx="91">
                  <c:v>361.69516407599309</c:v>
                </c:pt>
                <c:pt idx="92">
                  <c:v>361.69516407599309</c:v>
                </c:pt>
                <c:pt idx="93">
                  <c:v>361.69516407599309</c:v>
                </c:pt>
                <c:pt idx="94">
                  <c:v>361.69516407599309</c:v>
                </c:pt>
                <c:pt idx="95">
                  <c:v>361.69516407599309</c:v>
                </c:pt>
                <c:pt idx="96">
                  <c:v>361.69516407599309</c:v>
                </c:pt>
                <c:pt idx="97">
                  <c:v>361.69516407599309</c:v>
                </c:pt>
                <c:pt idx="98">
                  <c:v>361.69516407599309</c:v>
                </c:pt>
                <c:pt idx="99">
                  <c:v>361.69516407599309</c:v>
                </c:pt>
                <c:pt idx="100">
                  <c:v>361.69516407599309</c:v>
                </c:pt>
                <c:pt idx="101">
                  <c:v>361.69516407599309</c:v>
                </c:pt>
                <c:pt idx="102">
                  <c:v>361.69516407599309</c:v>
                </c:pt>
                <c:pt idx="103">
                  <c:v>361.69516407599309</c:v>
                </c:pt>
                <c:pt idx="104">
                  <c:v>361.69516407599309</c:v>
                </c:pt>
                <c:pt idx="105">
                  <c:v>361.69516407599309</c:v>
                </c:pt>
                <c:pt idx="106">
                  <c:v>361.69516407599309</c:v>
                </c:pt>
                <c:pt idx="107">
                  <c:v>361.69516407599309</c:v>
                </c:pt>
                <c:pt idx="108">
                  <c:v>361.69516407599309</c:v>
                </c:pt>
                <c:pt idx="109">
                  <c:v>361.69516407599309</c:v>
                </c:pt>
                <c:pt idx="110">
                  <c:v>361.69516407599309</c:v>
                </c:pt>
                <c:pt idx="111">
                  <c:v>361.69516407599309</c:v>
                </c:pt>
                <c:pt idx="112">
                  <c:v>361.69516407599309</c:v>
                </c:pt>
                <c:pt idx="113">
                  <c:v>361.69516407599309</c:v>
                </c:pt>
                <c:pt idx="114">
                  <c:v>361.69516407599309</c:v>
                </c:pt>
                <c:pt idx="115">
                  <c:v>361.69516407599309</c:v>
                </c:pt>
                <c:pt idx="116">
                  <c:v>361.69516407599309</c:v>
                </c:pt>
                <c:pt idx="117">
                  <c:v>361.69516407599309</c:v>
                </c:pt>
                <c:pt idx="118">
                  <c:v>361.69516407599309</c:v>
                </c:pt>
                <c:pt idx="119">
                  <c:v>361.69516407599309</c:v>
                </c:pt>
                <c:pt idx="120">
                  <c:v>361.69516407599309</c:v>
                </c:pt>
                <c:pt idx="121">
                  <c:v>361.69516407599309</c:v>
                </c:pt>
                <c:pt idx="122">
                  <c:v>361.69516407599309</c:v>
                </c:pt>
                <c:pt idx="123">
                  <c:v>361.69516407599309</c:v>
                </c:pt>
                <c:pt idx="124">
                  <c:v>361.69516407599309</c:v>
                </c:pt>
                <c:pt idx="125">
                  <c:v>361.69516407599309</c:v>
                </c:pt>
                <c:pt idx="126">
                  <c:v>361.69516407599309</c:v>
                </c:pt>
                <c:pt idx="127">
                  <c:v>361.69516407599309</c:v>
                </c:pt>
                <c:pt idx="128">
                  <c:v>361.69516407599309</c:v>
                </c:pt>
                <c:pt idx="129">
                  <c:v>361.69516407599309</c:v>
                </c:pt>
                <c:pt idx="130">
                  <c:v>361.69516407599309</c:v>
                </c:pt>
                <c:pt idx="131">
                  <c:v>361.69516407599309</c:v>
                </c:pt>
                <c:pt idx="132">
                  <c:v>361.69516407599309</c:v>
                </c:pt>
                <c:pt idx="133">
                  <c:v>361.69516407599309</c:v>
                </c:pt>
                <c:pt idx="134">
                  <c:v>361.69516407599309</c:v>
                </c:pt>
                <c:pt idx="135">
                  <c:v>361.69516407599309</c:v>
                </c:pt>
                <c:pt idx="136">
                  <c:v>361.69516407599309</c:v>
                </c:pt>
                <c:pt idx="137">
                  <c:v>361.69516407599309</c:v>
                </c:pt>
                <c:pt idx="138">
                  <c:v>361.69516407599309</c:v>
                </c:pt>
                <c:pt idx="139">
                  <c:v>361.69516407599309</c:v>
                </c:pt>
                <c:pt idx="140">
                  <c:v>361.69516407599309</c:v>
                </c:pt>
                <c:pt idx="141">
                  <c:v>361.69516407599309</c:v>
                </c:pt>
                <c:pt idx="142">
                  <c:v>361.69516407599309</c:v>
                </c:pt>
                <c:pt idx="143">
                  <c:v>361.69516407599309</c:v>
                </c:pt>
                <c:pt idx="144">
                  <c:v>361.69516407599309</c:v>
                </c:pt>
                <c:pt idx="145">
                  <c:v>361.69516407599309</c:v>
                </c:pt>
                <c:pt idx="146">
                  <c:v>361.69516407599309</c:v>
                </c:pt>
                <c:pt idx="147">
                  <c:v>361.69516407599309</c:v>
                </c:pt>
                <c:pt idx="148">
                  <c:v>361.69516407599309</c:v>
                </c:pt>
                <c:pt idx="149">
                  <c:v>361.69516407599309</c:v>
                </c:pt>
                <c:pt idx="150">
                  <c:v>361.69516407599309</c:v>
                </c:pt>
                <c:pt idx="151">
                  <c:v>361.69516407599309</c:v>
                </c:pt>
                <c:pt idx="152">
                  <c:v>361.69516407599309</c:v>
                </c:pt>
                <c:pt idx="153">
                  <c:v>361.69516407599309</c:v>
                </c:pt>
                <c:pt idx="154">
                  <c:v>361.69516407599309</c:v>
                </c:pt>
                <c:pt idx="155">
                  <c:v>361.69516407599309</c:v>
                </c:pt>
                <c:pt idx="156">
                  <c:v>361.69516407599309</c:v>
                </c:pt>
                <c:pt idx="157">
                  <c:v>361.69516407599309</c:v>
                </c:pt>
                <c:pt idx="158">
                  <c:v>361.69516407599309</c:v>
                </c:pt>
                <c:pt idx="159">
                  <c:v>361.69516407599309</c:v>
                </c:pt>
                <c:pt idx="160">
                  <c:v>361.69516407599309</c:v>
                </c:pt>
                <c:pt idx="161">
                  <c:v>361.69516407599309</c:v>
                </c:pt>
                <c:pt idx="162">
                  <c:v>361.69516407599309</c:v>
                </c:pt>
                <c:pt idx="163">
                  <c:v>361.69516407599309</c:v>
                </c:pt>
                <c:pt idx="164">
                  <c:v>361.69516407599309</c:v>
                </c:pt>
                <c:pt idx="165">
                  <c:v>361.69516407599309</c:v>
                </c:pt>
                <c:pt idx="166">
                  <c:v>361.69516407599309</c:v>
                </c:pt>
                <c:pt idx="167">
                  <c:v>361.69516407599309</c:v>
                </c:pt>
                <c:pt idx="168">
                  <c:v>361.69516407599309</c:v>
                </c:pt>
                <c:pt idx="169">
                  <c:v>361.69516407599309</c:v>
                </c:pt>
                <c:pt idx="170">
                  <c:v>361.69516407599309</c:v>
                </c:pt>
                <c:pt idx="171">
                  <c:v>361.69516407599309</c:v>
                </c:pt>
                <c:pt idx="172">
                  <c:v>361.69516407599309</c:v>
                </c:pt>
                <c:pt idx="173">
                  <c:v>361.69516407599309</c:v>
                </c:pt>
                <c:pt idx="174">
                  <c:v>361.69516407599309</c:v>
                </c:pt>
                <c:pt idx="175">
                  <c:v>361.69516407599309</c:v>
                </c:pt>
                <c:pt idx="176">
                  <c:v>361.69516407599309</c:v>
                </c:pt>
                <c:pt idx="177">
                  <c:v>361.69516407599309</c:v>
                </c:pt>
                <c:pt idx="178">
                  <c:v>361.69516407599309</c:v>
                </c:pt>
                <c:pt idx="179">
                  <c:v>361.69516407599309</c:v>
                </c:pt>
                <c:pt idx="180">
                  <c:v>361.69516407599309</c:v>
                </c:pt>
                <c:pt idx="181">
                  <c:v>361.69516407599309</c:v>
                </c:pt>
                <c:pt idx="182">
                  <c:v>361.69516407599309</c:v>
                </c:pt>
                <c:pt idx="183">
                  <c:v>361.69516407599309</c:v>
                </c:pt>
                <c:pt idx="184">
                  <c:v>361.69516407599309</c:v>
                </c:pt>
                <c:pt idx="185">
                  <c:v>361.69516407599309</c:v>
                </c:pt>
                <c:pt idx="186">
                  <c:v>361.69516407599309</c:v>
                </c:pt>
                <c:pt idx="187">
                  <c:v>361.69516407599309</c:v>
                </c:pt>
                <c:pt idx="188">
                  <c:v>361.69516407599309</c:v>
                </c:pt>
                <c:pt idx="189">
                  <c:v>361.69516407599309</c:v>
                </c:pt>
                <c:pt idx="190">
                  <c:v>361.69516407599309</c:v>
                </c:pt>
                <c:pt idx="191">
                  <c:v>361.69516407599309</c:v>
                </c:pt>
                <c:pt idx="192">
                  <c:v>361.69516407599309</c:v>
                </c:pt>
                <c:pt idx="193">
                  <c:v>361.69516407599309</c:v>
                </c:pt>
                <c:pt idx="194">
                  <c:v>361.69516407599309</c:v>
                </c:pt>
                <c:pt idx="195">
                  <c:v>361.69516407599309</c:v>
                </c:pt>
                <c:pt idx="196">
                  <c:v>361.69516407599309</c:v>
                </c:pt>
                <c:pt idx="197">
                  <c:v>361.69516407599309</c:v>
                </c:pt>
                <c:pt idx="198">
                  <c:v>361.69516407599309</c:v>
                </c:pt>
                <c:pt idx="199">
                  <c:v>361.69516407599309</c:v>
                </c:pt>
                <c:pt idx="200">
                  <c:v>361.69516407599309</c:v>
                </c:pt>
                <c:pt idx="201">
                  <c:v>361.69516407599309</c:v>
                </c:pt>
                <c:pt idx="202">
                  <c:v>361.69516407599309</c:v>
                </c:pt>
                <c:pt idx="203">
                  <c:v>361.69516407599309</c:v>
                </c:pt>
                <c:pt idx="204">
                  <c:v>361.69516407599309</c:v>
                </c:pt>
                <c:pt idx="205">
                  <c:v>361.69516407599309</c:v>
                </c:pt>
                <c:pt idx="206">
                  <c:v>361.69516407599309</c:v>
                </c:pt>
                <c:pt idx="207">
                  <c:v>361.69516407599309</c:v>
                </c:pt>
                <c:pt idx="208">
                  <c:v>361.69516407599309</c:v>
                </c:pt>
                <c:pt idx="209">
                  <c:v>361.69516407599309</c:v>
                </c:pt>
                <c:pt idx="210">
                  <c:v>361.69516407599309</c:v>
                </c:pt>
                <c:pt idx="211">
                  <c:v>361.69516407599309</c:v>
                </c:pt>
                <c:pt idx="212">
                  <c:v>361.69516407599309</c:v>
                </c:pt>
                <c:pt idx="213">
                  <c:v>361.69516407599309</c:v>
                </c:pt>
                <c:pt idx="214">
                  <c:v>361.69516407599309</c:v>
                </c:pt>
                <c:pt idx="215">
                  <c:v>361.69516407599309</c:v>
                </c:pt>
                <c:pt idx="216">
                  <c:v>361.69516407599309</c:v>
                </c:pt>
                <c:pt idx="217">
                  <c:v>361.69516407599309</c:v>
                </c:pt>
                <c:pt idx="218">
                  <c:v>361.69516407599309</c:v>
                </c:pt>
                <c:pt idx="219">
                  <c:v>361.69516407599309</c:v>
                </c:pt>
                <c:pt idx="220">
                  <c:v>361.69516407599309</c:v>
                </c:pt>
                <c:pt idx="221">
                  <c:v>361.69516407599309</c:v>
                </c:pt>
                <c:pt idx="222">
                  <c:v>361.69516407599309</c:v>
                </c:pt>
                <c:pt idx="223">
                  <c:v>361.69516407599309</c:v>
                </c:pt>
                <c:pt idx="224">
                  <c:v>361.69516407599309</c:v>
                </c:pt>
                <c:pt idx="225">
                  <c:v>361.69516407599309</c:v>
                </c:pt>
                <c:pt idx="226">
                  <c:v>361.69516407599309</c:v>
                </c:pt>
                <c:pt idx="227">
                  <c:v>361.69516407599309</c:v>
                </c:pt>
                <c:pt idx="228">
                  <c:v>361.69516407599309</c:v>
                </c:pt>
                <c:pt idx="229">
                  <c:v>361.69516407599309</c:v>
                </c:pt>
                <c:pt idx="230">
                  <c:v>361.69516407599309</c:v>
                </c:pt>
                <c:pt idx="231">
                  <c:v>361.69516407599309</c:v>
                </c:pt>
                <c:pt idx="232">
                  <c:v>361.69516407599309</c:v>
                </c:pt>
                <c:pt idx="233">
                  <c:v>361.69516407599309</c:v>
                </c:pt>
                <c:pt idx="234">
                  <c:v>361.69516407599309</c:v>
                </c:pt>
                <c:pt idx="235">
                  <c:v>361.69516407599309</c:v>
                </c:pt>
                <c:pt idx="236">
                  <c:v>361.69516407599309</c:v>
                </c:pt>
                <c:pt idx="237">
                  <c:v>361.69516407599309</c:v>
                </c:pt>
                <c:pt idx="238">
                  <c:v>361.69516407599309</c:v>
                </c:pt>
                <c:pt idx="239">
                  <c:v>361.69516407599309</c:v>
                </c:pt>
                <c:pt idx="240">
                  <c:v>361.69516407599309</c:v>
                </c:pt>
                <c:pt idx="241">
                  <c:v>361.69516407599309</c:v>
                </c:pt>
                <c:pt idx="242">
                  <c:v>361.69516407599309</c:v>
                </c:pt>
                <c:pt idx="243">
                  <c:v>361.69516407599309</c:v>
                </c:pt>
                <c:pt idx="244">
                  <c:v>361.69516407599309</c:v>
                </c:pt>
                <c:pt idx="245">
                  <c:v>361.69516407599309</c:v>
                </c:pt>
                <c:pt idx="246">
                  <c:v>361.69516407599309</c:v>
                </c:pt>
                <c:pt idx="247">
                  <c:v>361.69516407599309</c:v>
                </c:pt>
                <c:pt idx="248">
                  <c:v>361.69516407599309</c:v>
                </c:pt>
                <c:pt idx="249">
                  <c:v>361.69516407599309</c:v>
                </c:pt>
                <c:pt idx="250">
                  <c:v>361.69516407599309</c:v>
                </c:pt>
                <c:pt idx="251">
                  <c:v>361.69516407599309</c:v>
                </c:pt>
                <c:pt idx="252">
                  <c:v>361.69516407599309</c:v>
                </c:pt>
                <c:pt idx="253">
                  <c:v>361.69516407599309</c:v>
                </c:pt>
                <c:pt idx="254">
                  <c:v>361.69516407599309</c:v>
                </c:pt>
                <c:pt idx="255">
                  <c:v>361.69516407599309</c:v>
                </c:pt>
                <c:pt idx="256">
                  <c:v>361.69516407599309</c:v>
                </c:pt>
                <c:pt idx="257">
                  <c:v>361.69516407599309</c:v>
                </c:pt>
                <c:pt idx="258">
                  <c:v>361.69516407599309</c:v>
                </c:pt>
                <c:pt idx="259">
                  <c:v>361.69516407599309</c:v>
                </c:pt>
                <c:pt idx="260">
                  <c:v>361.69516407599309</c:v>
                </c:pt>
                <c:pt idx="261">
                  <c:v>361.69516407599309</c:v>
                </c:pt>
                <c:pt idx="262">
                  <c:v>361.69516407599309</c:v>
                </c:pt>
                <c:pt idx="263">
                  <c:v>361.69516407599309</c:v>
                </c:pt>
                <c:pt idx="264">
                  <c:v>361.69516407599309</c:v>
                </c:pt>
                <c:pt idx="265">
                  <c:v>361.69516407599309</c:v>
                </c:pt>
                <c:pt idx="266">
                  <c:v>361.69516407599309</c:v>
                </c:pt>
                <c:pt idx="267">
                  <c:v>361.69516407599309</c:v>
                </c:pt>
                <c:pt idx="268">
                  <c:v>361.69516407599309</c:v>
                </c:pt>
                <c:pt idx="269">
                  <c:v>361.69516407599309</c:v>
                </c:pt>
                <c:pt idx="270">
                  <c:v>361.69516407599309</c:v>
                </c:pt>
                <c:pt idx="271">
                  <c:v>361.69516407599309</c:v>
                </c:pt>
                <c:pt idx="272">
                  <c:v>361.69516407599309</c:v>
                </c:pt>
                <c:pt idx="273">
                  <c:v>361.69516407599309</c:v>
                </c:pt>
                <c:pt idx="274">
                  <c:v>361.69516407599309</c:v>
                </c:pt>
                <c:pt idx="275">
                  <c:v>361.69516407599309</c:v>
                </c:pt>
                <c:pt idx="276">
                  <c:v>361.69516407599309</c:v>
                </c:pt>
                <c:pt idx="277">
                  <c:v>361.69516407599309</c:v>
                </c:pt>
                <c:pt idx="278">
                  <c:v>361.69516407599309</c:v>
                </c:pt>
                <c:pt idx="279">
                  <c:v>361.69516407599309</c:v>
                </c:pt>
                <c:pt idx="280">
                  <c:v>361.69516407599309</c:v>
                </c:pt>
                <c:pt idx="281">
                  <c:v>361.69516407599309</c:v>
                </c:pt>
                <c:pt idx="282">
                  <c:v>361.69516407599309</c:v>
                </c:pt>
                <c:pt idx="283">
                  <c:v>361.69516407599309</c:v>
                </c:pt>
                <c:pt idx="284">
                  <c:v>361.69516407599309</c:v>
                </c:pt>
                <c:pt idx="285">
                  <c:v>361.69516407599309</c:v>
                </c:pt>
                <c:pt idx="286">
                  <c:v>361.69516407599309</c:v>
                </c:pt>
                <c:pt idx="287">
                  <c:v>361.69516407599309</c:v>
                </c:pt>
                <c:pt idx="288">
                  <c:v>361.69516407599309</c:v>
                </c:pt>
                <c:pt idx="289">
                  <c:v>361.69516407599309</c:v>
                </c:pt>
                <c:pt idx="290">
                  <c:v>361.69516407599309</c:v>
                </c:pt>
                <c:pt idx="291">
                  <c:v>361.69516407599309</c:v>
                </c:pt>
                <c:pt idx="292">
                  <c:v>361.69516407599309</c:v>
                </c:pt>
                <c:pt idx="293">
                  <c:v>361.69516407599309</c:v>
                </c:pt>
                <c:pt idx="294">
                  <c:v>361.69516407599309</c:v>
                </c:pt>
                <c:pt idx="295">
                  <c:v>361.69516407599309</c:v>
                </c:pt>
                <c:pt idx="296">
                  <c:v>361.69516407599309</c:v>
                </c:pt>
                <c:pt idx="297">
                  <c:v>361.69516407599309</c:v>
                </c:pt>
                <c:pt idx="298">
                  <c:v>361.69516407599309</c:v>
                </c:pt>
                <c:pt idx="299">
                  <c:v>361.69516407599309</c:v>
                </c:pt>
                <c:pt idx="300">
                  <c:v>361.69516407599309</c:v>
                </c:pt>
                <c:pt idx="301">
                  <c:v>361.69516407599309</c:v>
                </c:pt>
                <c:pt idx="302">
                  <c:v>361.69516407599309</c:v>
                </c:pt>
                <c:pt idx="303">
                  <c:v>361.69516407599309</c:v>
                </c:pt>
                <c:pt idx="304">
                  <c:v>361.69516407599309</c:v>
                </c:pt>
                <c:pt idx="305">
                  <c:v>361.69516407599309</c:v>
                </c:pt>
                <c:pt idx="306">
                  <c:v>361.69516407599309</c:v>
                </c:pt>
                <c:pt idx="307">
                  <c:v>361.69516407599309</c:v>
                </c:pt>
                <c:pt idx="308">
                  <c:v>361.69516407599309</c:v>
                </c:pt>
                <c:pt idx="309">
                  <c:v>361.69516407599309</c:v>
                </c:pt>
                <c:pt idx="310">
                  <c:v>361.69516407599309</c:v>
                </c:pt>
                <c:pt idx="311">
                  <c:v>361.69516407599309</c:v>
                </c:pt>
                <c:pt idx="312">
                  <c:v>361.69516407599309</c:v>
                </c:pt>
                <c:pt idx="313">
                  <c:v>361.69516407599309</c:v>
                </c:pt>
                <c:pt idx="314">
                  <c:v>361.69516407599309</c:v>
                </c:pt>
                <c:pt idx="315">
                  <c:v>361.69516407599309</c:v>
                </c:pt>
                <c:pt idx="316">
                  <c:v>361.69516407599309</c:v>
                </c:pt>
                <c:pt idx="317">
                  <c:v>361.69516407599309</c:v>
                </c:pt>
                <c:pt idx="318">
                  <c:v>361.69516407599309</c:v>
                </c:pt>
                <c:pt idx="319">
                  <c:v>361.69516407599309</c:v>
                </c:pt>
                <c:pt idx="320">
                  <c:v>361.69516407599309</c:v>
                </c:pt>
                <c:pt idx="321">
                  <c:v>361.69516407599309</c:v>
                </c:pt>
                <c:pt idx="322">
                  <c:v>361.69516407599309</c:v>
                </c:pt>
                <c:pt idx="323">
                  <c:v>361.69516407599309</c:v>
                </c:pt>
                <c:pt idx="324">
                  <c:v>361.69516407599309</c:v>
                </c:pt>
                <c:pt idx="325">
                  <c:v>361.69516407599309</c:v>
                </c:pt>
                <c:pt idx="326">
                  <c:v>361.69516407599309</c:v>
                </c:pt>
                <c:pt idx="327">
                  <c:v>361.69516407599309</c:v>
                </c:pt>
                <c:pt idx="328">
                  <c:v>361.69516407599309</c:v>
                </c:pt>
                <c:pt idx="329">
                  <c:v>361.69516407599309</c:v>
                </c:pt>
                <c:pt idx="330">
                  <c:v>361.69516407599309</c:v>
                </c:pt>
                <c:pt idx="331">
                  <c:v>361.69516407599309</c:v>
                </c:pt>
                <c:pt idx="332">
                  <c:v>361.69516407599309</c:v>
                </c:pt>
                <c:pt idx="333">
                  <c:v>361.69516407599309</c:v>
                </c:pt>
                <c:pt idx="334">
                  <c:v>361.69516407599309</c:v>
                </c:pt>
                <c:pt idx="335">
                  <c:v>361.69516407599309</c:v>
                </c:pt>
                <c:pt idx="336">
                  <c:v>361.69516407599309</c:v>
                </c:pt>
                <c:pt idx="337">
                  <c:v>361.69516407599309</c:v>
                </c:pt>
                <c:pt idx="338">
                  <c:v>361.69516407599309</c:v>
                </c:pt>
                <c:pt idx="339">
                  <c:v>361.69516407599309</c:v>
                </c:pt>
                <c:pt idx="340">
                  <c:v>361.69516407599309</c:v>
                </c:pt>
                <c:pt idx="341">
                  <c:v>361.69516407599309</c:v>
                </c:pt>
                <c:pt idx="342">
                  <c:v>361.69516407599309</c:v>
                </c:pt>
                <c:pt idx="343">
                  <c:v>361.69516407599309</c:v>
                </c:pt>
                <c:pt idx="344">
                  <c:v>361.69516407599309</c:v>
                </c:pt>
                <c:pt idx="345">
                  <c:v>361.69516407599309</c:v>
                </c:pt>
                <c:pt idx="346">
                  <c:v>361.69516407599309</c:v>
                </c:pt>
                <c:pt idx="347">
                  <c:v>361.69516407599309</c:v>
                </c:pt>
                <c:pt idx="348">
                  <c:v>361.69516407599309</c:v>
                </c:pt>
                <c:pt idx="349">
                  <c:v>361.69516407599309</c:v>
                </c:pt>
                <c:pt idx="350">
                  <c:v>361.69516407599309</c:v>
                </c:pt>
                <c:pt idx="351">
                  <c:v>361.69516407599309</c:v>
                </c:pt>
                <c:pt idx="352">
                  <c:v>361.69516407599309</c:v>
                </c:pt>
                <c:pt idx="353">
                  <c:v>361.69516407599309</c:v>
                </c:pt>
                <c:pt idx="354">
                  <c:v>361.69516407599309</c:v>
                </c:pt>
                <c:pt idx="355">
                  <c:v>361.69516407599309</c:v>
                </c:pt>
                <c:pt idx="356">
                  <c:v>361.69516407599309</c:v>
                </c:pt>
                <c:pt idx="357">
                  <c:v>361.69516407599309</c:v>
                </c:pt>
                <c:pt idx="358">
                  <c:v>361.69516407599309</c:v>
                </c:pt>
                <c:pt idx="359">
                  <c:v>361.69516407599309</c:v>
                </c:pt>
                <c:pt idx="360">
                  <c:v>361.69516407599309</c:v>
                </c:pt>
                <c:pt idx="361">
                  <c:v>361.69516407599309</c:v>
                </c:pt>
                <c:pt idx="362">
                  <c:v>361.69516407599309</c:v>
                </c:pt>
                <c:pt idx="363">
                  <c:v>361.69516407599309</c:v>
                </c:pt>
                <c:pt idx="364">
                  <c:v>361.69516407599309</c:v>
                </c:pt>
                <c:pt idx="365">
                  <c:v>361.69516407599309</c:v>
                </c:pt>
                <c:pt idx="366">
                  <c:v>361.69516407599309</c:v>
                </c:pt>
                <c:pt idx="367">
                  <c:v>361.69516407599309</c:v>
                </c:pt>
                <c:pt idx="368">
                  <c:v>361.69516407599309</c:v>
                </c:pt>
                <c:pt idx="369">
                  <c:v>361.69516407599309</c:v>
                </c:pt>
                <c:pt idx="370">
                  <c:v>361.69516407599309</c:v>
                </c:pt>
                <c:pt idx="371">
                  <c:v>361.69516407599309</c:v>
                </c:pt>
                <c:pt idx="372">
                  <c:v>361.69516407599309</c:v>
                </c:pt>
                <c:pt idx="373">
                  <c:v>361.69516407599309</c:v>
                </c:pt>
                <c:pt idx="374">
                  <c:v>361.69516407599309</c:v>
                </c:pt>
                <c:pt idx="375">
                  <c:v>361.69516407599309</c:v>
                </c:pt>
                <c:pt idx="376">
                  <c:v>361.69516407599309</c:v>
                </c:pt>
                <c:pt idx="377">
                  <c:v>361.69516407599309</c:v>
                </c:pt>
                <c:pt idx="378">
                  <c:v>361.69516407599309</c:v>
                </c:pt>
                <c:pt idx="379">
                  <c:v>361.69516407599309</c:v>
                </c:pt>
                <c:pt idx="380">
                  <c:v>361.69516407599309</c:v>
                </c:pt>
                <c:pt idx="381">
                  <c:v>361.69516407599309</c:v>
                </c:pt>
                <c:pt idx="382">
                  <c:v>361.69516407599309</c:v>
                </c:pt>
                <c:pt idx="383">
                  <c:v>361.69516407599309</c:v>
                </c:pt>
                <c:pt idx="384">
                  <c:v>361.69516407599309</c:v>
                </c:pt>
                <c:pt idx="385">
                  <c:v>361.69516407599309</c:v>
                </c:pt>
                <c:pt idx="386">
                  <c:v>361.69516407599309</c:v>
                </c:pt>
                <c:pt idx="387">
                  <c:v>361.69516407599309</c:v>
                </c:pt>
                <c:pt idx="388">
                  <c:v>361.69516407599309</c:v>
                </c:pt>
                <c:pt idx="389">
                  <c:v>361.69516407599309</c:v>
                </c:pt>
                <c:pt idx="390">
                  <c:v>361.69516407599309</c:v>
                </c:pt>
                <c:pt idx="391">
                  <c:v>361.69516407599309</c:v>
                </c:pt>
                <c:pt idx="392">
                  <c:v>361.69516407599309</c:v>
                </c:pt>
                <c:pt idx="393">
                  <c:v>361.69516407599309</c:v>
                </c:pt>
                <c:pt idx="394">
                  <c:v>361.69516407599309</c:v>
                </c:pt>
                <c:pt idx="395">
                  <c:v>361.69516407599309</c:v>
                </c:pt>
                <c:pt idx="396">
                  <c:v>361.69516407599309</c:v>
                </c:pt>
                <c:pt idx="397">
                  <c:v>361.69516407599309</c:v>
                </c:pt>
                <c:pt idx="398">
                  <c:v>361.69516407599309</c:v>
                </c:pt>
                <c:pt idx="399">
                  <c:v>361.69516407599309</c:v>
                </c:pt>
                <c:pt idx="400">
                  <c:v>361.69516407599309</c:v>
                </c:pt>
                <c:pt idx="401">
                  <c:v>361.69516407599309</c:v>
                </c:pt>
                <c:pt idx="402">
                  <c:v>361.69516407599309</c:v>
                </c:pt>
                <c:pt idx="403">
                  <c:v>361.69516407599309</c:v>
                </c:pt>
                <c:pt idx="404">
                  <c:v>361.69516407599309</c:v>
                </c:pt>
                <c:pt idx="405">
                  <c:v>361.69516407599309</c:v>
                </c:pt>
                <c:pt idx="406">
                  <c:v>361.69516407599309</c:v>
                </c:pt>
                <c:pt idx="407">
                  <c:v>361.69516407599309</c:v>
                </c:pt>
                <c:pt idx="408">
                  <c:v>361.69516407599309</c:v>
                </c:pt>
                <c:pt idx="409">
                  <c:v>361.69516407599309</c:v>
                </c:pt>
                <c:pt idx="410">
                  <c:v>361.69516407599309</c:v>
                </c:pt>
                <c:pt idx="411">
                  <c:v>361.69516407599309</c:v>
                </c:pt>
                <c:pt idx="412">
                  <c:v>361.69516407599309</c:v>
                </c:pt>
                <c:pt idx="413">
                  <c:v>361.69516407599309</c:v>
                </c:pt>
                <c:pt idx="414">
                  <c:v>361.69516407599309</c:v>
                </c:pt>
                <c:pt idx="415">
                  <c:v>361.69516407599309</c:v>
                </c:pt>
                <c:pt idx="416">
                  <c:v>361.69516407599309</c:v>
                </c:pt>
                <c:pt idx="417">
                  <c:v>361.69516407599309</c:v>
                </c:pt>
                <c:pt idx="418">
                  <c:v>361.69516407599309</c:v>
                </c:pt>
                <c:pt idx="419">
                  <c:v>361.69516407599309</c:v>
                </c:pt>
                <c:pt idx="420">
                  <c:v>361.69516407599309</c:v>
                </c:pt>
                <c:pt idx="421">
                  <c:v>361.69516407599309</c:v>
                </c:pt>
                <c:pt idx="422">
                  <c:v>361.69516407599309</c:v>
                </c:pt>
                <c:pt idx="423">
                  <c:v>361.69516407599309</c:v>
                </c:pt>
                <c:pt idx="424">
                  <c:v>361.69516407599309</c:v>
                </c:pt>
                <c:pt idx="425">
                  <c:v>361.69516407599309</c:v>
                </c:pt>
                <c:pt idx="426">
                  <c:v>361.69516407599309</c:v>
                </c:pt>
                <c:pt idx="427">
                  <c:v>361.69516407599309</c:v>
                </c:pt>
                <c:pt idx="428">
                  <c:v>361.69516407599309</c:v>
                </c:pt>
                <c:pt idx="429">
                  <c:v>361.69516407599309</c:v>
                </c:pt>
                <c:pt idx="430">
                  <c:v>361.69516407599309</c:v>
                </c:pt>
                <c:pt idx="431">
                  <c:v>361.69516407599309</c:v>
                </c:pt>
                <c:pt idx="432">
                  <c:v>361.69516407599309</c:v>
                </c:pt>
                <c:pt idx="433">
                  <c:v>361.69516407599309</c:v>
                </c:pt>
                <c:pt idx="434">
                  <c:v>361.69516407599309</c:v>
                </c:pt>
                <c:pt idx="435">
                  <c:v>361.69516407599309</c:v>
                </c:pt>
                <c:pt idx="436">
                  <c:v>361.69516407599309</c:v>
                </c:pt>
                <c:pt idx="437">
                  <c:v>361.69516407599309</c:v>
                </c:pt>
                <c:pt idx="438">
                  <c:v>361.69516407599309</c:v>
                </c:pt>
                <c:pt idx="439">
                  <c:v>361.69516407599309</c:v>
                </c:pt>
                <c:pt idx="440">
                  <c:v>361.69516407599309</c:v>
                </c:pt>
                <c:pt idx="441">
                  <c:v>361.69516407599309</c:v>
                </c:pt>
                <c:pt idx="442">
                  <c:v>361.69516407599309</c:v>
                </c:pt>
                <c:pt idx="443">
                  <c:v>361.69516407599309</c:v>
                </c:pt>
                <c:pt idx="444">
                  <c:v>361.69516407599309</c:v>
                </c:pt>
                <c:pt idx="445">
                  <c:v>361.69516407599309</c:v>
                </c:pt>
                <c:pt idx="446">
                  <c:v>361.69516407599309</c:v>
                </c:pt>
                <c:pt idx="447">
                  <c:v>361.69516407599309</c:v>
                </c:pt>
                <c:pt idx="448">
                  <c:v>361.69516407599309</c:v>
                </c:pt>
                <c:pt idx="449">
                  <c:v>361.69516407599309</c:v>
                </c:pt>
                <c:pt idx="450">
                  <c:v>361.69516407599309</c:v>
                </c:pt>
                <c:pt idx="451">
                  <c:v>361.69516407599309</c:v>
                </c:pt>
                <c:pt idx="452">
                  <c:v>361.69516407599309</c:v>
                </c:pt>
                <c:pt idx="453">
                  <c:v>361.69516407599309</c:v>
                </c:pt>
                <c:pt idx="454">
                  <c:v>361.69516407599309</c:v>
                </c:pt>
                <c:pt idx="455">
                  <c:v>361.69516407599309</c:v>
                </c:pt>
                <c:pt idx="456">
                  <c:v>361.69516407599309</c:v>
                </c:pt>
                <c:pt idx="457">
                  <c:v>361.69516407599309</c:v>
                </c:pt>
                <c:pt idx="458">
                  <c:v>361.69516407599309</c:v>
                </c:pt>
                <c:pt idx="459">
                  <c:v>361.69516407599309</c:v>
                </c:pt>
                <c:pt idx="460">
                  <c:v>361.69516407599309</c:v>
                </c:pt>
                <c:pt idx="461">
                  <c:v>361.69516407599309</c:v>
                </c:pt>
                <c:pt idx="462">
                  <c:v>361.69516407599309</c:v>
                </c:pt>
                <c:pt idx="463">
                  <c:v>361.69516407599309</c:v>
                </c:pt>
                <c:pt idx="464">
                  <c:v>361.69516407599309</c:v>
                </c:pt>
                <c:pt idx="465">
                  <c:v>361.69516407599309</c:v>
                </c:pt>
                <c:pt idx="466">
                  <c:v>361.69516407599309</c:v>
                </c:pt>
                <c:pt idx="467">
                  <c:v>361.69516407599309</c:v>
                </c:pt>
                <c:pt idx="468">
                  <c:v>361.69516407599309</c:v>
                </c:pt>
                <c:pt idx="469">
                  <c:v>361.69516407599309</c:v>
                </c:pt>
                <c:pt idx="470">
                  <c:v>361.69516407599309</c:v>
                </c:pt>
                <c:pt idx="471">
                  <c:v>361.69516407599309</c:v>
                </c:pt>
                <c:pt idx="472">
                  <c:v>361.69516407599309</c:v>
                </c:pt>
                <c:pt idx="473">
                  <c:v>361.69516407599309</c:v>
                </c:pt>
                <c:pt idx="474">
                  <c:v>361.69516407599309</c:v>
                </c:pt>
                <c:pt idx="475">
                  <c:v>361.69516407599309</c:v>
                </c:pt>
                <c:pt idx="476">
                  <c:v>361.69516407599309</c:v>
                </c:pt>
                <c:pt idx="477">
                  <c:v>361.69516407599309</c:v>
                </c:pt>
                <c:pt idx="478">
                  <c:v>361.69516407599309</c:v>
                </c:pt>
                <c:pt idx="479">
                  <c:v>361.69516407599309</c:v>
                </c:pt>
                <c:pt idx="480">
                  <c:v>361.69516407599309</c:v>
                </c:pt>
                <c:pt idx="481">
                  <c:v>361.69516407599309</c:v>
                </c:pt>
                <c:pt idx="482">
                  <c:v>361.69516407599309</c:v>
                </c:pt>
                <c:pt idx="483">
                  <c:v>361.69516407599309</c:v>
                </c:pt>
                <c:pt idx="484">
                  <c:v>361.69516407599309</c:v>
                </c:pt>
                <c:pt idx="485">
                  <c:v>361.69516407599309</c:v>
                </c:pt>
                <c:pt idx="486">
                  <c:v>361.69516407599309</c:v>
                </c:pt>
                <c:pt idx="487">
                  <c:v>361.69516407599309</c:v>
                </c:pt>
                <c:pt idx="488">
                  <c:v>361.69516407599309</c:v>
                </c:pt>
                <c:pt idx="489">
                  <c:v>361.69516407599309</c:v>
                </c:pt>
                <c:pt idx="490">
                  <c:v>361.69516407599309</c:v>
                </c:pt>
                <c:pt idx="491">
                  <c:v>361.69516407599309</c:v>
                </c:pt>
                <c:pt idx="492">
                  <c:v>361.69516407599309</c:v>
                </c:pt>
                <c:pt idx="493">
                  <c:v>361.69516407599309</c:v>
                </c:pt>
                <c:pt idx="494">
                  <c:v>361.69516407599309</c:v>
                </c:pt>
                <c:pt idx="495">
                  <c:v>361.69516407599309</c:v>
                </c:pt>
                <c:pt idx="496">
                  <c:v>361.69516407599309</c:v>
                </c:pt>
                <c:pt idx="497">
                  <c:v>361.69516407599309</c:v>
                </c:pt>
                <c:pt idx="498">
                  <c:v>361.69516407599309</c:v>
                </c:pt>
                <c:pt idx="499">
                  <c:v>361.69516407599309</c:v>
                </c:pt>
                <c:pt idx="500">
                  <c:v>361.69516407599309</c:v>
                </c:pt>
                <c:pt idx="501">
                  <c:v>361.69516407599309</c:v>
                </c:pt>
                <c:pt idx="502">
                  <c:v>361.69516407599309</c:v>
                </c:pt>
                <c:pt idx="503">
                  <c:v>361.69516407599309</c:v>
                </c:pt>
                <c:pt idx="504">
                  <c:v>361.69516407599309</c:v>
                </c:pt>
                <c:pt idx="505">
                  <c:v>361.69516407599309</c:v>
                </c:pt>
                <c:pt idx="506">
                  <c:v>361.69516407599309</c:v>
                </c:pt>
                <c:pt idx="507">
                  <c:v>361.69516407599309</c:v>
                </c:pt>
                <c:pt idx="508">
                  <c:v>361.69516407599309</c:v>
                </c:pt>
                <c:pt idx="509">
                  <c:v>361.69516407599309</c:v>
                </c:pt>
                <c:pt idx="510">
                  <c:v>361.69516407599309</c:v>
                </c:pt>
                <c:pt idx="511">
                  <c:v>361.69516407599309</c:v>
                </c:pt>
                <c:pt idx="512">
                  <c:v>361.69516407599309</c:v>
                </c:pt>
                <c:pt idx="513">
                  <c:v>361.69516407599309</c:v>
                </c:pt>
                <c:pt idx="514">
                  <c:v>361.69516407599309</c:v>
                </c:pt>
                <c:pt idx="515">
                  <c:v>361.69516407599309</c:v>
                </c:pt>
                <c:pt idx="516">
                  <c:v>361.69516407599309</c:v>
                </c:pt>
                <c:pt idx="517">
                  <c:v>361.69516407599309</c:v>
                </c:pt>
                <c:pt idx="518">
                  <c:v>361.69516407599309</c:v>
                </c:pt>
                <c:pt idx="519">
                  <c:v>361.69516407599309</c:v>
                </c:pt>
                <c:pt idx="520">
                  <c:v>361.69516407599309</c:v>
                </c:pt>
                <c:pt idx="521">
                  <c:v>361.69516407599309</c:v>
                </c:pt>
                <c:pt idx="522">
                  <c:v>361.69516407599309</c:v>
                </c:pt>
                <c:pt idx="523">
                  <c:v>361.69516407599309</c:v>
                </c:pt>
                <c:pt idx="524">
                  <c:v>361.69516407599309</c:v>
                </c:pt>
                <c:pt idx="525">
                  <c:v>361.69516407599309</c:v>
                </c:pt>
                <c:pt idx="526">
                  <c:v>361.69516407599309</c:v>
                </c:pt>
                <c:pt idx="527">
                  <c:v>361.69516407599309</c:v>
                </c:pt>
                <c:pt idx="528">
                  <c:v>361.69516407599309</c:v>
                </c:pt>
                <c:pt idx="529">
                  <c:v>361.69516407599309</c:v>
                </c:pt>
                <c:pt idx="530">
                  <c:v>361.69516407599309</c:v>
                </c:pt>
                <c:pt idx="531">
                  <c:v>361.69516407599309</c:v>
                </c:pt>
                <c:pt idx="532">
                  <c:v>361.69516407599309</c:v>
                </c:pt>
                <c:pt idx="533">
                  <c:v>361.69516407599309</c:v>
                </c:pt>
                <c:pt idx="534">
                  <c:v>361.69516407599309</c:v>
                </c:pt>
                <c:pt idx="535">
                  <c:v>361.69516407599309</c:v>
                </c:pt>
                <c:pt idx="536">
                  <c:v>361.69516407599309</c:v>
                </c:pt>
                <c:pt idx="537">
                  <c:v>361.69516407599309</c:v>
                </c:pt>
                <c:pt idx="538">
                  <c:v>361.69516407599309</c:v>
                </c:pt>
                <c:pt idx="539">
                  <c:v>361.69516407599309</c:v>
                </c:pt>
                <c:pt idx="540">
                  <c:v>361.69516407599309</c:v>
                </c:pt>
                <c:pt idx="541">
                  <c:v>361.69516407599309</c:v>
                </c:pt>
                <c:pt idx="542">
                  <c:v>361.69516407599309</c:v>
                </c:pt>
                <c:pt idx="543">
                  <c:v>361.69516407599309</c:v>
                </c:pt>
                <c:pt idx="544">
                  <c:v>361.69516407599309</c:v>
                </c:pt>
                <c:pt idx="545">
                  <c:v>361.69516407599309</c:v>
                </c:pt>
                <c:pt idx="546">
                  <c:v>361.69516407599309</c:v>
                </c:pt>
                <c:pt idx="547">
                  <c:v>361.69516407599309</c:v>
                </c:pt>
                <c:pt idx="548">
                  <c:v>361.69516407599309</c:v>
                </c:pt>
                <c:pt idx="549">
                  <c:v>361.69516407599309</c:v>
                </c:pt>
                <c:pt idx="550">
                  <c:v>361.69516407599309</c:v>
                </c:pt>
                <c:pt idx="551">
                  <c:v>361.69516407599309</c:v>
                </c:pt>
                <c:pt idx="552">
                  <c:v>361.69516407599309</c:v>
                </c:pt>
                <c:pt idx="553">
                  <c:v>361.69516407599309</c:v>
                </c:pt>
                <c:pt idx="554">
                  <c:v>361.69516407599309</c:v>
                </c:pt>
                <c:pt idx="555">
                  <c:v>361.69516407599309</c:v>
                </c:pt>
                <c:pt idx="556">
                  <c:v>361.69516407599309</c:v>
                </c:pt>
                <c:pt idx="557">
                  <c:v>361.69516407599309</c:v>
                </c:pt>
                <c:pt idx="558">
                  <c:v>361.69516407599309</c:v>
                </c:pt>
                <c:pt idx="559">
                  <c:v>361.69516407599309</c:v>
                </c:pt>
                <c:pt idx="560">
                  <c:v>361.69516407599309</c:v>
                </c:pt>
                <c:pt idx="561">
                  <c:v>361.69516407599309</c:v>
                </c:pt>
                <c:pt idx="562">
                  <c:v>361.69516407599309</c:v>
                </c:pt>
                <c:pt idx="563">
                  <c:v>361.69516407599309</c:v>
                </c:pt>
                <c:pt idx="564">
                  <c:v>361.69516407599309</c:v>
                </c:pt>
                <c:pt idx="565">
                  <c:v>361.69516407599309</c:v>
                </c:pt>
                <c:pt idx="566">
                  <c:v>361.69516407599309</c:v>
                </c:pt>
                <c:pt idx="567">
                  <c:v>361.69516407599309</c:v>
                </c:pt>
                <c:pt idx="568">
                  <c:v>361.69516407599309</c:v>
                </c:pt>
                <c:pt idx="569">
                  <c:v>361.69516407599309</c:v>
                </c:pt>
                <c:pt idx="570">
                  <c:v>361.69516407599309</c:v>
                </c:pt>
                <c:pt idx="571">
                  <c:v>361.69516407599309</c:v>
                </c:pt>
                <c:pt idx="572">
                  <c:v>361.69516407599309</c:v>
                </c:pt>
                <c:pt idx="573">
                  <c:v>361.69516407599309</c:v>
                </c:pt>
                <c:pt idx="574">
                  <c:v>361.69516407599309</c:v>
                </c:pt>
                <c:pt idx="575">
                  <c:v>361.69516407599309</c:v>
                </c:pt>
                <c:pt idx="576">
                  <c:v>361.69516407599309</c:v>
                </c:pt>
                <c:pt idx="577">
                  <c:v>361.69516407599309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220608"/>
        <c:axId val="389222400"/>
      </c:lineChart>
      <c:dateAx>
        <c:axId val="389220608"/>
        <c:scaling>
          <c:orientation val="minMax"/>
          <c:min val="36586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89222400"/>
        <c:crosses val="autoZero"/>
        <c:auto val="1"/>
        <c:lblOffset val="100"/>
        <c:baseTimeUnit val="months"/>
      </c:dateAx>
      <c:valAx>
        <c:axId val="389222400"/>
        <c:scaling>
          <c:orientation val="minMax"/>
          <c:min val="2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miles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8922060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98985774926291E-2"/>
          <c:y val="5.219454329774615E-2"/>
          <c:w val="0.80391594217750983"/>
          <c:h val="0.63622649294385392"/>
        </c:manualLayout>
      </c:layout>
      <c:lineChart>
        <c:grouping val="standard"/>
        <c:varyColors val="0"/>
        <c:ser>
          <c:idx val="1"/>
          <c:order val="1"/>
          <c:tx>
            <c:strRef>
              <c:f>'Labor slack'!$AX$17</c:f>
              <c:strCache>
                <c:ptCount val="1"/>
                <c:pt idx="0">
                  <c:v>Desempleo de largo plazo</c:v>
                </c:pt>
              </c:strCache>
            </c:strRef>
          </c:tx>
          <c:spPr>
            <a:ln w="254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'Labor slack'!$AW$22:$AW$999</c:f>
              <c:numCache>
                <c:formatCode>m/d/yyyy</c:formatCode>
                <c:ptCount val="978"/>
                <c:pt idx="0">
                  <c:v>20270</c:v>
                </c:pt>
                <c:pt idx="1">
                  <c:v>20301</c:v>
                </c:pt>
                <c:pt idx="2">
                  <c:v>20332</c:v>
                </c:pt>
                <c:pt idx="3">
                  <c:v>20362</c:v>
                </c:pt>
                <c:pt idx="4">
                  <c:v>20393</c:v>
                </c:pt>
                <c:pt idx="5">
                  <c:v>20423</c:v>
                </c:pt>
                <c:pt idx="6">
                  <c:v>20454</c:v>
                </c:pt>
                <c:pt idx="7">
                  <c:v>20485</c:v>
                </c:pt>
                <c:pt idx="8">
                  <c:v>20514</c:v>
                </c:pt>
                <c:pt idx="9">
                  <c:v>20545</c:v>
                </c:pt>
                <c:pt idx="10">
                  <c:v>20575</c:v>
                </c:pt>
                <c:pt idx="11">
                  <c:v>20606</c:v>
                </c:pt>
                <c:pt idx="12">
                  <c:v>20636</c:v>
                </c:pt>
                <c:pt idx="13">
                  <c:v>20667</c:v>
                </c:pt>
                <c:pt idx="14">
                  <c:v>20698</c:v>
                </c:pt>
                <c:pt idx="15">
                  <c:v>20728</c:v>
                </c:pt>
                <c:pt idx="16">
                  <c:v>20759</c:v>
                </c:pt>
                <c:pt idx="17">
                  <c:v>20789</c:v>
                </c:pt>
                <c:pt idx="18">
                  <c:v>20820</c:v>
                </c:pt>
                <c:pt idx="19">
                  <c:v>20851</c:v>
                </c:pt>
                <c:pt idx="20">
                  <c:v>20879</c:v>
                </c:pt>
                <c:pt idx="21">
                  <c:v>20910</c:v>
                </c:pt>
                <c:pt idx="22">
                  <c:v>20940</c:v>
                </c:pt>
                <c:pt idx="23">
                  <c:v>20971</c:v>
                </c:pt>
                <c:pt idx="24">
                  <c:v>21001</c:v>
                </c:pt>
                <c:pt idx="25">
                  <c:v>21032</c:v>
                </c:pt>
                <c:pt idx="26">
                  <c:v>21063</c:v>
                </c:pt>
                <c:pt idx="27">
                  <c:v>21093</c:v>
                </c:pt>
                <c:pt idx="28">
                  <c:v>21124</c:v>
                </c:pt>
                <c:pt idx="29">
                  <c:v>21154</c:v>
                </c:pt>
                <c:pt idx="30">
                  <c:v>21185</c:v>
                </c:pt>
                <c:pt idx="31">
                  <c:v>21216</c:v>
                </c:pt>
                <c:pt idx="32">
                  <c:v>21244</c:v>
                </c:pt>
                <c:pt idx="33">
                  <c:v>21275</c:v>
                </c:pt>
                <c:pt idx="34">
                  <c:v>21305</c:v>
                </c:pt>
                <c:pt idx="35">
                  <c:v>21336</c:v>
                </c:pt>
                <c:pt idx="36">
                  <c:v>21366</c:v>
                </c:pt>
                <c:pt idx="37">
                  <c:v>21397</c:v>
                </c:pt>
                <c:pt idx="38">
                  <c:v>21428</c:v>
                </c:pt>
                <c:pt idx="39">
                  <c:v>21458</c:v>
                </c:pt>
                <c:pt idx="40">
                  <c:v>21489</c:v>
                </c:pt>
                <c:pt idx="41">
                  <c:v>21519</c:v>
                </c:pt>
                <c:pt idx="42">
                  <c:v>21550</c:v>
                </c:pt>
                <c:pt idx="43">
                  <c:v>21581</c:v>
                </c:pt>
                <c:pt idx="44">
                  <c:v>21609</c:v>
                </c:pt>
                <c:pt idx="45">
                  <c:v>21640</c:v>
                </c:pt>
                <c:pt idx="46">
                  <c:v>21670</c:v>
                </c:pt>
                <c:pt idx="47">
                  <c:v>21701</c:v>
                </c:pt>
                <c:pt idx="48">
                  <c:v>21731</c:v>
                </c:pt>
                <c:pt idx="49">
                  <c:v>21762</c:v>
                </c:pt>
                <c:pt idx="50">
                  <c:v>21793</c:v>
                </c:pt>
                <c:pt idx="51">
                  <c:v>21823</c:v>
                </c:pt>
                <c:pt idx="52">
                  <c:v>21854</c:v>
                </c:pt>
                <c:pt idx="53">
                  <c:v>21884</c:v>
                </c:pt>
                <c:pt idx="54">
                  <c:v>21915</c:v>
                </c:pt>
                <c:pt idx="55">
                  <c:v>21946</c:v>
                </c:pt>
                <c:pt idx="56">
                  <c:v>21975</c:v>
                </c:pt>
                <c:pt idx="57">
                  <c:v>22006</c:v>
                </c:pt>
                <c:pt idx="58">
                  <c:v>22036</c:v>
                </c:pt>
                <c:pt idx="59">
                  <c:v>22067</c:v>
                </c:pt>
                <c:pt idx="60">
                  <c:v>22097</c:v>
                </c:pt>
                <c:pt idx="61">
                  <c:v>22128</c:v>
                </c:pt>
                <c:pt idx="62">
                  <c:v>22159</c:v>
                </c:pt>
                <c:pt idx="63">
                  <c:v>22189</c:v>
                </c:pt>
                <c:pt idx="64">
                  <c:v>22220</c:v>
                </c:pt>
                <c:pt idx="65">
                  <c:v>22250</c:v>
                </c:pt>
                <c:pt idx="66">
                  <c:v>22281</c:v>
                </c:pt>
                <c:pt idx="67">
                  <c:v>22312</c:v>
                </c:pt>
                <c:pt idx="68">
                  <c:v>22340</c:v>
                </c:pt>
                <c:pt idx="69">
                  <c:v>22371</c:v>
                </c:pt>
                <c:pt idx="70">
                  <c:v>22401</c:v>
                </c:pt>
                <c:pt idx="71">
                  <c:v>22432</c:v>
                </c:pt>
                <c:pt idx="72">
                  <c:v>22462</c:v>
                </c:pt>
                <c:pt idx="73">
                  <c:v>22493</c:v>
                </c:pt>
                <c:pt idx="74">
                  <c:v>22524</c:v>
                </c:pt>
                <c:pt idx="75">
                  <c:v>22554</c:v>
                </c:pt>
                <c:pt idx="76">
                  <c:v>22585</c:v>
                </c:pt>
                <c:pt idx="77">
                  <c:v>22615</c:v>
                </c:pt>
                <c:pt idx="78">
                  <c:v>22646</c:v>
                </c:pt>
                <c:pt idx="79">
                  <c:v>22677</c:v>
                </c:pt>
                <c:pt idx="80">
                  <c:v>22705</c:v>
                </c:pt>
                <c:pt idx="81">
                  <c:v>22736</c:v>
                </c:pt>
                <c:pt idx="82">
                  <c:v>22766</c:v>
                </c:pt>
                <c:pt idx="83">
                  <c:v>22797</c:v>
                </c:pt>
                <c:pt idx="84">
                  <c:v>22827</c:v>
                </c:pt>
                <c:pt idx="85">
                  <c:v>22858</c:v>
                </c:pt>
                <c:pt idx="86">
                  <c:v>22889</c:v>
                </c:pt>
                <c:pt idx="87">
                  <c:v>22919</c:v>
                </c:pt>
                <c:pt idx="88">
                  <c:v>22950</c:v>
                </c:pt>
                <c:pt idx="89">
                  <c:v>22980</c:v>
                </c:pt>
                <c:pt idx="90">
                  <c:v>23011</c:v>
                </c:pt>
                <c:pt idx="91">
                  <c:v>23042</c:v>
                </c:pt>
                <c:pt idx="92">
                  <c:v>23070</c:v>
                </c:pt>
                <c:pt idx="93">
                  <c:v>23101</c:v>
                </c:pt>
                <c:pt idx="94">
                  <c:v>23131</c:v>
                </c:pt>
                <c:pt idx="95">
                  <c:v>23162</c:v>
                </c:pt>
                <c:pt idx="96">
                  <c:v>23192</c:v>
                </c:pt>
                <c:pt idx="97">
                  <c:v>23223</c:v>
                </c:pt>
                <c:pt idx="98">
                  <c:v>23254</c:v>
                </c:pt>
                <c:pt idx="99">
                  <c:v>23284</c:v>
                </c:pt>
                <c:pt idx="100">
                  <c:v>23315</c:v>
                </c:pt>
                <c:pt idx="101">
                  <c:v>23345</c:v>
                </c:pt>
                <c:pt idx="102">
                  <c:v>23376</c:v>
                </c:pt>
                <c:pt idx="103">
                  <c:v>23407</c:v>
                </c:pt>
                <c:pt idx="104">
                  <c:v>23436</c:v>
                </c:pt>
                <c:pt idx="105">
                  <c:v>23467</c:v>
                </c:pt>
                <c:pt idx="106">
                  <c:v>23497</c:v>
                </c:pt>
                <c:pt idx="107">
                  <c:v>23528</c:v>
                </c:pt>
                <c:pt idx="108">
                  <c:v>23558</c:v>
                </c:pt>
                <c:pt idx="109">
                  <c:v>23589</c:v>
                </c:pt>
                <c:pt idx="110">
                  <c:v>23620</c:v>
                </c:pt>
                <c:pt idx="111">
                  <c:v>23650</c:v>
                </c:pt>
                <c:pt idx="112">
                  <c:v>23681</c:v>
                </c:pt>
                <c:pt idx="113">
                  <c:v>23711</c:v>
                </c:pt>
                <c:pt idx="114">
                  <c:v>23742</c:v>
                </c:pt>
                <c:pt idx="115">
                  <c:v>23773</c:v>
                </c:pt>
                <c:pt idx="116">
                  <c:v>23801</c:v>
                </c:pt>
                <c:pt idx="117">
                  <c:v>23832</c:v>
                </c:pt>
                <c:pt idx="118">
                  <c:v>23862</c:v>
                </c:pt>
                <c:pt idx="119">
                  <c:v>23893</c:v>
                </c:pt>
                <c:pt idx="120">
                  <c:v>23923</c:v>
                </c:pt>
                <c:pt idx="121">
                  <c:v>23954</c:v>
                </c:pt>
                <c:pt idx="122">
                  <c:v>23985</c:v>
                </c:pt>
                <c:pt idx="123">
                  <c:v>24015</c:v>
                </c:pt>
                <c:pt idx="124">
                  <c:v>24046</c:v>
                </c:pt>
                <c:pt idx="125">
                  <c:v>24076</c:v>
                </c:pt>
                <c:pt idx="126">
                  <c:v>24107</c:v>
                </c:pt>
                <c:pt idx="127">
                  <c:v>24138</c:v>
                </c:pt>
                <c:pt idx="128">
                  <c:v>24166</c:v>
                </c:pt>
                <c:pt idx="129">
                  <c:v>24197</c:v>
                </c:pt>
                <c:pt idx="130">
                  <c:v>24227</c:v>
                </c:pt>
                <c:pt idx="131">
                  <c:v>24258</c:v>
                </c:pt>
                <c:pt idx="132">
                  <c:v>24288</c:v>
                </c:pt>
                <c:pt idx="133">
                  <c:v>24319</c:v>
                </c:pt>
                <c:pt idx="134">
                  <c:v>24350</c:v>
                </c:pt>
                <c:pt idx="135">
                  <c:v>24380</c:v>
                </c:pt>
                <c:pt idx="136">
                  <c:v>24411</c:v>
                </c:pt>
                <c:pt idx="137">
                  <c:v>24441</c:v>
                </c:pt>
                <c:pt idx="138">
                  <c:v>24472</c:v>
                </c:pt>
                <c:pt idx="139">
                  <c:v>24503</c:v>
                </c:pt>
                <c:pt idx="140">
                  <c:v>24531</c:v>
                </c:pt>
                <c:pt idx="141">
                  <c:v>24562</c:v>
                </c:pt>
                <c:pt idx="142">
                  <c:v>24592</c:v>
                </c:pt>
                <c:pt idx="143">
                  <c:v>24623</c:v>
                </c:pt>
                <c:pt idx="144">
                  <c:v>24653</c:v>
                </c:pt>
                <c:pt idx="145">
                  <c:v>24684</c:v>
                </c:pt>
                <c:pt idx="146">
                  <c:v>24715</c:v>
                </c:pt>
                <c:pt idx="147">
                  <c:v>24745</c:v>
                </c:pt>
                <c:pt idx="148">
                  <c:v>24776</c:v>
                </c:pt>
                <c:pt idx="149">
                  <c:v>24806</c:v>
                </c:pt>
                <c:pt idx="150">
                  <c:v>24837</c:v>
                </c:pt>
                <c:pt idx="151">
                  <c:v>24868</c:v>
                </c:pt>
                <c:pt idx="152">
                  <c:v>24897</c:v>
                </c:pt>
                <c:pt idx="153">
                  <c:v>24928</c:v>
                </c:pt>
                <c:pt idx="154">
                  <c:v>24958</c:v>
                </c:pt>
                <c:pt idx="155">
                  <c:v>24989</c:v>
                </c:pt>
                <c:pt idx="156">
                  <c:v>25019</c:v>
                </c:pt>
                <c:pt idx="157">
                  <c:v>25050</c:v>
                </c:pt>
                <c:pt idx="158">
                  <c:v>25081</c:v>
                </c:pt>
                <c:pt idx="159">
                  <c:v>25111</c:v>
                </c:pt>
                <c:pt idx="160">
                  <c:v>25142</c:v>
                </c:pt>
                <c:pt idx="161">
                  <c:v>25172</c:v>
                </c:pt>
                <c:pt idx="162">
                  <c:v>25203</c:v>
                </c:pt>
                <c:pt idx="163">
                  <c:v>25234</c:v>
                </c:pt>
                <c:pt idx="164">
                  <c:v>25262</c:v>
                </c:pt>
                <c:pt idx="165">
                  <c:v>25293</c:v>
                </c:pt>
                <c:pt idx="166">
                  <c:v>25323</c:v>
                </c:pt>
                <c:pt idx="167">
                  <c:v>25354</c:v>
                </c:pt>
                <c:pt idx="168">
                  <c:v>25384</c:v>
                </c:pt>
                <c:pt idx="169">
                  <c:v>25415</c:v>
                </c:pt>
                <c:pt idx="170">
                  <c:v>25446</c:v>
                </c:pt>
                <c:pt idx="171">
                  <c:v>25476</c:v>
                </c:pt>
                <c:pt idx="172">
                  <c:v>25507</c:v>
                </c:pt>
                <c:pt idx="173">
                  <c:v>25537</c:v>
                </c:pt>
                <c:pt idx="174">
                  <c:v>25568</c:v>
                </c:pt>
                <c:pt idx="175">
                  <c:v>25599</c:v>
                </c:pt>
                <c:pt idx="176">
                  <c:v>25627</c:v>
                </c:pt>
                <c:pt idx="177">
                  <c:v>25658</c:v>
                </c:pt>
                <c:pt idx="178">
                  <c:v>25688</c:v>
                </c:pt>
                <c:pt idx="179">
                  <c:v>25719</c:v>
                </c:pt>
                <c:pt idx="180">
                  <c:v>25749</c:v>
                </c:pt>
                <c:pt idx="181">
                  <c:v>25780</c:v>
                </c:pt>
                <c:pt idx="182">
                  <c:v>25811</c:v>
                </c:pt>
                <c:pt idx="183">
                  <c:v>25841</c:v>
                </c:pt>
                <c:pt idx="184">
                  <c:v>25872</c:v>
                </c:pt>
                <c:pt idx="185">
                  <c:v>25902</c:v>
                </c:pt>
                <c:pt idx="186">
                  <c:v>25933</c:v>
                </c:pt>
                <c:pt idx="187">
                  <c:v>25964</c:v>
                </c:pt>
                <c:pt idx="188">
                  <c:v>25992</c:v>
                </c:pt>
                <c:pt idx="189">
                  <c:v>26023</c:v>
                </c:pt>
                <c:pt idx="190">
                  <c:v>26053</c:v>
                </c:pt>
                <c:pt idx="191">
                  <c:v>26084</c:v>
                </c:pt>
                <c:pt idx="192">
                  <c:v>26114</c:v>
                </c:pt>
                <c:pt idx="193">
                  <c:v>26145</c:v>
                </c:pt>
                <c:pt idx="194">
                  <c:v>26176</c:v>
                </c:pt>
                <c:pt idx="195">
                  <c:v>26206</c:v>
                </c:pt>
                <c:pt idx="196">
                  <c:v>26237</c:v>
                </c:pt>
                <c:pt idx="197">
                  <c:v>26267</c:v>
                </c:pt>
                <c:pt idx="198">
                  <c:v>26298</c:v>
                </c:pt>
                <c:pt idx="199">
                  <c:v>26329</c:v>
                </c:pt>
                <c:pt idx="200">
                  <c:v>26358</c:v>
                </c:pt>
                <c:pt idx="201">
                  <c:v>26389</c:v>
                </c:pt>
                <c:pt idx="202">
                  <c:v>26419</c:v>
                </c:pt>
                <c:pt idx="203">
                  <c:v>26450</c:v>
                </c:pt>
                <c:pt idx="204">
                  <c:v>26480</c:v>
                </c:pt>
                <c:pt idx="205">
                  <c:v>26511</c:v>
                </c:pt>
                <c:pt idx="206">
                  <c:v>26542</c:v>
                </c:pt>
                <c:pt idx="207">
                  <c:v>26572</c:v>
                </c:pt>
                <c:pt idx="208">
                  <c:v>26603</c:v>
                </c:pt>
                <c:pt idx="209">
                  <c:v>26633</c:v>
                </c:pt>
                <c:pt idx="210">
                  <c:v>26664</c:v>
                </c:pt>
                <c:pt idx="211">
                  <c:v>26695</c:v>
                </c:pt>
                <c:pt idx="212">
                  <c:v>26723</c:v>
                </c:pt>
                <c:pt idx="213">
                  <c:v>26754</c:v>
                </c:pt>
                <c:pt idx="214">
                  <c:v>26784</c:v>
                </c:pt>
                <c:pt idx="215">
                  <c:v>26815</c:v>
                </c:pt>
                <c:pt idx="216">
                  <c:v>26845</c:v>
                </c:pt>
                <c:pt idx="217">
                  <c:v>26876</c:v>
                </c:pt>
                <c:pt idx="218">
                  <c:v>26907</c:v>
                </c:pt>
                <c:pt idx="219">
                  <c:v>26937</c:v>
                </c:pt>
                <c:pt idx="220">
                  <c:v>26968</c:v>
                </c:pt>
                <c:pt idx="221">
                  <c:v>26998</c:v>
                </c:pt>
                <c:pt idx="222">
                  <c:v>27029</c:v>
                </c:pt>
                <c:pt idx="223">
                  <c:v>27060</c:v>
                </c:pt>
                <c:pt idx="224">
                  <c:v>27088</c:v>
                </c:pt>
                <c:pt idx="225">
                  <c:v>27119</c:v>
                </c:pt>
                <c:pt idx="226">
                  <c:v>27149</c:v>
                </c:pt>
                <c:pt idx="227">
                  <c:v>27180</c:v>
                </c:pt>
                <c:pt idx="228">
                  <c:v>27210</c:v>
                </c:pt>
                <c:pt idx="229">
                  <c:v>27241</c:v>
                </c:pt>
                <c:pt idx="230">
                  <c:v>27272</c:v>
                </c:pt>
                <c:pt idx="231">
                  <c:v>27302</c:v>
                </c:pt>
                <c:pt idx="232">
                  <c:v>27333</c:v>
                </c:pt>
                <c:pt idx="233">
                  <c:v>27363</c:v>
                </c:pt>
                <c:pt idx="234">
                  <c:v>27394</c:v>
                </c:pt>
                <c:pt idx="235">
                  <c:v>27425</c:v>
                </c:pt>
                <c:pt idx="236">
                  <c:v>27453</c:v>
                </c:pt>
                <c:pt idx="237">
                  <c:v>27484</c:v>
                </c:pt>
                <c:pt idx="238">
                  <c:v>27514</c:v>
                </c:pt>
                <c:pt idx="239">
                  <c:v>27545</c:v>
                </c:pt>
                <c:pt idx="240">
                  <c:v>27575</c:v>
                </c:pt>
                <c:pt idx="241">
                  <c:v>27606</c:v>
                </c:pt>
                <c:pt idx="242">
                  <c:v>27637</c:v>
                </c:pt>
                <c:pt idx="243">
                  <c:v>27667</c:v>
                </c:pt>
                <c:pt idx="244">
                  <c:v>27698</c:v>
                </c:pt>
                <c:pt idx="245">
                  <c:v>27728</c:v>
                </c:pt>
                <c:pt idx="246">
                  <c:v>27759</c:v>
                </c:pt>
                <c:pt idx="247">
                  <c:v>27790</c:v>
                </c:pt>
                <c:pt idx="248">
                  <c:v>27819</c:v>
                </c:pt>
                <c:pt idx="249">
                  <c:v>27850</c:v>
                </c:pt>
                <c:pt idx="250">
                  <c:v>27880</c:v>
                </c:pt>
                <c:pt idx="251">
                  <c:v>27911</c:v>
                </c:pt>
                <c:pt idx="252">
                  <c:v>27941</c:v>
                </c:pt>
                <c:pt idx="253">
                  <c:v>27972</c:v>
                </c:pt>
                <c:pt idx="254">
                  <c:v>28003</c:v>
                </c:pt>
                <c:pt idx="255">
                  <c:v>28033</c:v>
                </c:pt>
                <c:pt idx="256">
                  <c:v>28064</c:v>
                </c:pt>
                <c:pt idx="257">
                  <c:v>28094</c:v>
                </c:pt>
                <c:pt idx="258">
                  <c:v>28125</c:v>
                </c:pt>
                <c:pt idx="259">
                  <c:v>28156</c:v>
                </c:pt>
                <c:pt idx="260">
                  <c:v>28184</c:v>
                </c:pt>
                <c:pt idx="261">
                  <c:v>28215</c:v>
                </c:pt>
                <c:pt idx="262">
                  <c:v>28245</c:v>
                </c:pt>
                <c:pt idx="263">
                  <c:v>28276</c:v>
                </c:pt>
                <c:pt idx="264">
                  <c:v>28306</c:v>
                </c:pt>
                <c:pt idx="265">
                  <c:v>28337</c:v>
                </c:pt>
                <c:pt idx="266">
                  <c:v>28368</c:v>
                </c:pt>
                <c:pt idx="267">
                  <c:v>28398</c:v>
                </c:pt>
                <c:pt idx="268">
                  <c:v>28429</c:v>
                </c:pt>
                <c:pt idx="269">
                  <c:v>28459</c:v>
                </c:pt>
                <c:pt idx="270">
                  <c:v>28490</c:v>
                </c:pt>
                <c:pt idx="271">
                  <c:v>28521</c:v>
                </c:pt>
                <c:pt idx="272">
                  <c:v>28549</c:v>
                </c:pt>
                <c:pt idx="273">
                  <c:v>28580</c:v>
                </c:pt>
                <c:pt idx="274">
                  <c:v>28610</c:v>
                </c:pt>
                <c:pt idx="275">
                  <c:v>28641</c:v>
                </c:pt>
                <c:pt idx="276">
                  <c:v>28671</c:v>
                </c:pt>
                <c:pt idx="277">
                  <c:v>28702</c:v>
                </c:pt>
                <c:pt idx="278">
                  <c:v>28733</c:v>
                </c:pt>
                <c:pt idx="279">
                  <c:v>28763</c:v>
                </c:pt>
                <c:pt idx="280">
                  <c:v>28794</c:v>
                </c:pt>
                <c:pt idx="281">
                  <c:v>28824</c:v>
                </c:pt>
                <c:pt idx="282">
                  <c:v>28855</c:v>
                </c:pt>
                <c:pt idx="283">
                  <c:v>28886</c:v>
                </c:pt>
                <c:pt idx="284">
                  <c:v>28914</c:v>
                </c:pt>
                <c:pt idx="285">
                  <c:v>28945</c:v>
                </c:pt>
                <c:pt idx="286">
                  <c:v>28975</c:v>
                </c:pt>
                <c:pt idx="287">
                  <c:v>29006</c:v>
                </c:pt>
                <c:pt idx="288">
                  <c:v>29036</c:v>
                </c:pt>
                <c:pt idx="289">
                  <c:v>29067</c:v>
                </c:pt>
                <c:pt idx="290">
                  <c:v>29098</c:v>
                </c:pt>
                <c:pt idx="291">
                  <c:v>29128</c:v>
                </c:pt>
                <c:pt idx="292">
                  <c:v>29159</c:v>
                </c:pt>
                <c:pt idx="293">
                  <c:v>29189</c:v>
                </c:pt>
                <c:pt idx="294">
                  <c:v>29220</c:v>
                </c:pt>
                <c:pt idx="295">
                  <c:v>29251</c:v>
                </c:pt>
                <c:pt idx="296">
                  <c:v>29280</c:v>
                </c:pt>
                <c:pt idx="297">
                  <c:v>29311</c:v>
                </c:pt>
                <c:pt idx="298">
                  <c:v>29341</c:v>
                </c:pt>
                <c:pt idx="299">
                  <c:v>29372</c:v>
                </c:pt>
                <c:pt idx="300">
                  <c:v>29402</c:v>
                </c:pt>
                <c:pt idx="301">
                  <c:v>29433</c:v>
                </c:pt>
                <c:pt idx="302">
                  <c:v>29464</c:v>
                </c:pt>
                <c:pt idx="303">
                  <c:v>29494</c:v>
                </c:pt>
                <c:pt idx="304">
                  <c:v>29525</c:v>
                </c:pt>
                <c:pt idx="305">
                  <c:v>29555</c:v>
                </c:pt>
                <c:pt idx="306">
                  <c:v>29586</c:v>
                </c:pt>
                <c:pt idx="307">
                  <c:v>29617</c:v>
                </c:pt>
                <c:pt idx="308">
                  <c:v>29645</c:v>
                </c:pt>
                <c:pt idx="309">
                  <c:v>29676</c:v>
                </c:pt>
                <c:pt idx="310">
                  <c:v>29706</c:v>
                </c:pt>
                <c:pt idx="311">
                  <c:v>29737</c:v>
                </c:pt>
                <c:pt idx="312">
                  <c:v>29767</c:v>
                </c:pt>
                <c:pt idx="313">
                  <c:v>29798</c:v>
                </c:pt>
                <c:pt idx="314">
                  <c:v>29829</c:v>
                </c:pt>
                <c:pt idx="315">
                  <c:v>29859</c:v>
                </c:pt>
                <c:pt idx="316">
                  <c:v>29890</c:v>
                </c:pt>
                <c:pt idx="317">
                  <c:v>29920</c:v>
                </c:pt>
                <c:pt idx="318">
                  <c:v>29951</c:v>
                </c:pt>
                <c:pt idx="319">
                  <c:v>29982</c:v>
                </c:pt>
                <c:pt idx="320">
                  <c:v>30010</c:v>
                </c:pt>
                <c:pt idx="321">
                  <c:v>30041</c:v>
                </c:pt>
                <c:pt idx="322">
                  <c:v>30071</c:v>
                </c:pt>
                <c:pt idx="323">
                  <c:v>30102</c:v>
                </c:pt>
                <c:pt idx="324">
                  <c:v>30132</c:v>
                </c:pt>
                <c:pt idx="325">
                  <c:v>30163</c:v>
                </c:pt>
                <c:pt idx="326">
                  <c:v>30194</c:v>
                </c:pt>
                <c:pt idx="327">
                  <c:v>30224</c:v>
                </c:pt>
                <c:pt idx="328">
                  <c:v>30255</c:v>
                </c:pt>
                <c:pt idx="329">
                  <c:v>30285</c:v>
                </c:pt>
                <c:pt idx="330">
                  <c:v>30316</c:v>
                </c:pt>
                <c:pt idx="331">
                  <c:v>30347</c:v>
                </c:pt>
                <c:pt idx="332">
                  <c:v>30375</c:v>
                </c:pt>
                <c:pt idx="333">
                  <c:v>30406</c:v>
                </c:pt>
                <c:pt idx="334">
                  <c:v>30436</c:v>
                </c:pt>
                <c:pt idx="335">
                  <c:v>30467</c:v>
                </c:pt>
                <c:pt idx="336">
                  <c:v>30497</c:v>
                </c:pt>
                <c:pt idx="337">
                  <c:v>30528</c:v>
                </c:pt>
                <c:pt idx="338">
                  <c:v>30559</c:v>
                </c:pt>
                <c:pt idx="339">
                  <c:v>30589</c:v>
                </c:pt>
                <c:pt idx="340">
                  <c:v>30620</c:v>
                </c:pt>
                <c:pt idx="341">
                  <c:v>30650</c:v>
                </c:pt>
                <c:pt idx="342">
                  <c:v>30681</c:v>
                </c:pt>
                <c:pt idx="343">
                  <c:v>30712</c:v>
                </c:pt>
                <c:pt idx="344">
                  <c:v>30741</c:v>
                </c:pt>
                <c:pt idx="345">
                  <c:v>30772</c:v>
                </c:pt>
                <c:pt idx="346">
                  <c:v>30802</c:v>
                </c:pt>
                <c:pt idx="347">
                  <c:v>30833</c:v>
                </c:pt>
                <c:pt idx="348">
                  <c:v>30863</c:v>
                </c:pt>
                <c:pt idx="349">
                  <c:v>30894</c:v>
                </c:pt>
                <c:pt idx="350">
                  <c:v>30925</c:v>
                </c:pt>
                <c:pt idx="351">
                  <c:v>30955</c:v>
                </c:pt>
                <c:pt idx="352">
                  <c:v>30986</c:v>
                </c:pt>
                <c:pt idx="353">
                  <c:v>31016</c:v>
                </c:pt>
                <c:pt idx="354">
                  <c:v>31047</c:v>
                </c:pt>
                <c:pt idx="355">
                  <c:v>31078</c:v>
                </c:pt>
                <c:pt idx="356">
                  <c:v>31106</c:v>
                </c:pt>
                <c:pt idx="357">
                  <c:v>31137</c:v>
                </c:pt>
                <c:pt idx="358">
                  <c:v>31167</c:v>
                </c:pt>
                <c:pt idx="359">
                  <c:v>31198</c:v>
                </c:pt>
                <c:pt idx="360">
                  <c:v>31228</c:v>
                </c:pt>
                <c:pt idx="361">
                  <c:v>31259</c:v>
                </c:pt>
                <c:pt idx="362">
                  <c:v>31290</c:v>
                </c:pt>
                <c:pt idx="363">
                  <c:v>31320</c:v>
                </c:pt>
                <c:pt idx="364">
                  <c:v>31351</c:v>
                </c:pt>
                <c:pt idx="365">
                  <c:v>31381</c:v>
                </c:pt>
                <c:pt idx="366">
                  <c:v>31412</c:v>
                </c:pt>
                <c:pt idx="367">
                  <c:v>31443</c:v>
                </c:pt>
                <c:pt idx="368">
                  <c:v>31471</c:v>
                </c:pt>
                <c:pt idx="369">
                  <c:v>31502</c:v>
                </c:pt>
                <c:pt idx="370">
                  <c:v>31532</c:v>
                </c:pt>
                <c:pt idx="371">
                  <c:v>31563</c:v>
                </c:pt>
                <c:pt idx="372">
                  <c:v>31593</c:v>
                </c:pt>
                <c:pt idx="373">
                  <c:v>31624</c:v>
                </c:pt>
                <c:pt idx="374">
                  <c:v>31655</c:v>
                </c:pt>
                <c:pt idx="375">
                  <c:v>31685</c:v>
                </c:pt>
                <c:pt idx="376">
                  <c:v>31716</c:v>
                </c:pt>
                <c:pt idx="377">
                  <c:v>31746</c:v>
                </c:pt>
                <c:pt idx="378">
                  <c:v>31777</c:v>
                </c:pt>
                <c:pt idx="379">
                  <c:v>31808</c:v>
                </c:pt>
                <c:pt idx="380">
                  <c:v>31836</c:v>
                </c:pt>
                <c:pt idx="381">
                  <c:v>31867</c:v>
                </c:pt>
                <c:pt idx="382">
                  <c:v>31897</c:v>
                </c:pt>
                <c:pt idx="383">
                  <c:v>31928</c:v>
                </c:pt>
                <c:pt idx="384">
                  <c:v>31958</c:v>
                </c:pt>
                <c:pt idx="385">
                  <c:v>31989</c:v>
                </c:pt>
                <c:pt idx="386">
                  <c:v>32020</c:v>
                </c:pt>
                <c:pt idx="387">
                  <c:v>32050</c:v>
                </c:pt>
                <c:pt idx="388">
                  <c:v>32081</c:v>
                </c:pt>
                <c:pt idx="389">
                  <c:v>32111</c:v>
                </c:pt>
                <c:pt idx="390">
                  <c:v>32142</c:v>
                </c:pt>
                <c:pt idx="391">
                  <c:v>32173</c:v>
                </c:pt>
                <c:pt idx="392">
                  <c:v>32202</c:v>
                </c:pt>
                <c:pt idx="393">
                  <c:v>32233</c:v>
                </c:pt>
                <c:pt idx="394">
                  <c:v>32263</c:v>
                </c:pt>
                <c:pt idx="395">
                  <c:v>32294</c:v>
                </c:pt>
                <c:pt idx="396">
                  <c:v>32324</c:v>
                </c:pt>
                <c:pt idx="397">
                  <c:v>32355</c:v>
                </c:pt>
                <c:pt idx="398">
                  <c:v>32386</c:v>
                </c:pt>
                <c:pt idx="399">
                  <c:v>32416</c:v>
                </c:pt>
                <c:pt idx="400">
                  <c:v>32447</c:v>
                </c:pt>
                <c:pt idx="401">
                  <c:v>32477</c:v>
                </c:pt>
                <c:pt idx="402">
                  <c:v>32508</c:v>
                </c:pt>
                <c:pt idx="403">
                  <c:v>32539</c:v>
                </c:pt>
                <c:pt idx="404">
                  <c:v>32567</c:v>
                </c:pt>
                <c:pt idx="405">
                  <c:v>32598</c:v>
                </c:pt>
                <c:pt idx="406">
                  <c:v>32628</c:v>
                </c:pt>
                <c:pt idx="407">
                  <c:v>32659</c:v>
                </c:pt>
                <c:pt idx="408">
                  <c:v>32689</c:v>
                </c:pt>
                <c:pt idx="409">
                  <c:v>32720</c:v>
                </c:pt>
                <c:pt idx="410">
                  <c:v>32751</c:v>
                </c:pt>
                <c:pt idx="411">
                  <c:v>32781</c:v>
                </c:pt>
                <c:pt idx="412">
                  <c:v>32812</c:v>
                </c:pt>
                <c:pt idx="413">
                  <c:v>32842</c:v>
                </c:pt>
                <c:pt idx="414">
                  <c:v>32873</c:v>
                </c:pt>
                <c:pt idx="415">
                  <c:v>32904</c:v>
                </c:pt>
                <c:pt idx="416">
                  <c:v>32932</c:v>
                </c:pt>
                <c:pt idx="417">
                  <c:v>32963</c:v>
                </c:pt>
                <c:pt idx="418">
                  <c:v>32993</c:v>
                </c:pt>
                <c:pt idx="419">
                  <c:v>33024</c:v>
                </c:pt>
                <c:pt idx="420">
                  <c:v>33054</c:v>
                </c:pt>
                <c:pt idx="421">
                  <c:v>33085</c:v>
                </c:pt>
                <c:pt idx="422">
                  <c:v>33116</c:v>
                </c:pt>
                <c:pt idx="423">
                  <c:v>33146</c:v>
                </c:pt>
                <c:pt idx="424">
                  <c:v>33177</c:v>
                </c:pt>
                <c:pt idx="425">
                  <c:v>33207</c:v>
                </c:pt>
                <c:pt idx="426">
                  <c:v>33238</c:v>
                </c:pt>
                <c:pt idx="427">
                  <c:v>33269</c:v>
                </c:pt>
                <c:pt idx="428">
                  <c:v>33297</c:v>
                </c:pt>
                <c:pt idx="429">
                  <c:v>33328</c:v>
                </c:pt>
                <c:pt idx="430">
                  <c:v>33358</c:v>
                </c:pt>
                <c:pt idx="431">
                  <c:v>33389</c:v>
                </c:pt>
                <c:pt idx="432">
                  <c:v>33419</c:v>
                </c:pt>
                <c:pt idx="433">
                  <c:v>33450</c:v>
                </c:pt>
                <c:pt idx="434">
                  <c:v>33481</c:v>
                </c:pt>
                <c:pt idx="435">
                  <c:v>33511</c:v>
                </c:pt>
                <c:pt idx="436">
                  <c:v>33542</c:v>
                </c:pt>
                <c:pt idx="437">
                  <c:v>33572</c:v>
                </c:pt>
                <c:pt idx="438">
                  <c:v>33603</c:v>
                </c:pt>
                <c:pt idx="439">
                  <c:v>33634</c:v>
                </c:pt>
                <c:pt idx="440">
                  <c:v>33663</c:v>
                </c:pt>
                <c:pt idx="441">
                  <c:v>33694</c:v>
                </c:pt>
                <c:pt idx="442">
                  <c:v>33724</c:v>
                </c:pt>
                <c:pt idx="443">
                  <c:v>33755</c:v>
                </c:pt>
                <c:pt idx="444">
                  <c:v>33785</c:v>
                </c:pt>
                <c:pt idx="445">
                  <c:v>33816</c:v>
                </c:pt>
                <c:pt idx="446">
                  <c:v>33847</c:v>
                </c:pt>
                <c:pt idx="447">
                  <c:v>33877</c:v>
                </c:pt>
                <c:pt idx="448">
                  <c:v>33908</c:v>
                </c:pt>
                <c:pt idx="449">
                  <c:v>33938</c:v>
                </c:pt>
                <c:pt idx="450">
                  <c:v>33969</c:v>
                </c:pt>
                <c:pt idx="451">
                  <c:v>34000</c:v>
                </c:pt>
                <c:pt idx="452">
                  <c:v>34028</c:v>
                </c:pt>
                <c:pt idx="453">
                  <c:v>34059</c:v>
                </c:pt>
                <c:pt idx="454">
                  <c:v>34089</c:v>
                </c:pt>
                <c:pt idx="455">
                  <c:v>34120</c:v>
                </c:pt>
                <c:pt idx="456">
                  <c:v>34150</c:v>
                </c:pt>
                <c:pt idx="457">
                  <c:v>34181</c:v>
                </c:pt>
                <c:pt idx="458">
                  <c:v>34212</c:v>
                </c:pt>
                <c:pt idx="459">
                  <c:v>34242</c:v>
                </c:pt>
                <c:pt idx="460">
                  <c:v>34273</c:v>
                </c:pt>
                <c:pt idx="461">
                  <c:v>34303</c:v>
                </c:pt>
                <c:pt idx="462">
                  <c:v>34334</c:v>
                </c:pt>
                <c:pt idx="463">
                  <c:v>34365</c:v>
                </c:pt>
                <c:pt idx="464">
                  <c:v>34393</c:v>
                </c:pt>
                <c:pt idx="465">
                  <c:v>34424</c:v>
                </c:pt>
                <c:pt idx="466">
                  <c:v>34454</c:v>
                </c:pt>
                <c:pt idx="467">
                  <c:v>34485</c:v>
                </c:pt>
                <c:pt idx="468">
                  <c:v>34515</c:v>
                </c:pt>
                <c:pt idx="469">
                  <c:v>34546</c:v>
                </c:pt>
                <c:pt idx="470">
                  <c:v>34577</c:v>
                </c:pt>
                <c:pt idx="471">
                  <c:v>34607</c:v>
                </c:pt>
                <c:pt idx="472">
                  <c:v>34638</c:v>
                </c:pt>
                <c:pt idx="473">
                  <c:v>34668</c:v>
                </c:pt>
                <c:pt idx="474">
                  <c:v>34699</c:v>
                </c:pt>
                <c:pt idx="475">
                  <c:v>34730</c:v>
                </c:pt>
                <c:pt idx="476">
                  <c:v>34758</c:v>
                </c:pt>
                <c:pt idx="477">
                  <c:v>34789</c:v>
                </c:pt>
                <c:pt idx="478">
                  <c:v>34819</c:v>
                </c:pt>
                <c:pt idx="479">
                  <c:v>34850</c:v>
                </c:pt>
                <c:pt idx="480">
                  <c:v>34880</c:v>
                </c:pt>
                <c:pt idx="481">
                  <c:v>34911</c:v>
                </c:pt>
                <c:pt idx="482">
                  <c:v>34942</c:v>
                </c:pt>
                <c:pt idx="483">
                  <c:v>34972</c:v>
                </c:pt>
                <c:pt idx="484">
                  <c:v>35003</c:v>
                </c:pt>
                <c:pt idx="485">
                  <c:v>35033</c:v>
                </c:pt>
                <c:pt idx="486">
                  <c:v>35064</c:v>
                </c:pt>
                <c:pt idx="487">
                  <c:v>35095</c:v>
                </c:pt>
                <c:pt idx="488">
                  <c:v>35124</c:v>
                </c:pt>
                <c:pt idx="489">
                  <c:v>35155</c:v>
                </c:pt>
                <c:pt idx="490">
                  <c:v>35185</c:v>
                </c:pt>
                <c:pt idx="491">
                  <c:v>35216</c:v>
                </c:pt>
                <c:pt idx="492">
                  <c:v>35246</c:v>
                </c:pt>
                <c:pt idx="493">
                  <c:v>35277</c:v>
                </c:pt>
                <c:pt idx="494">
                  <c:v>35308</c:v>
                </c:pt>
                <c:pt idx="495">
                  <c:v>35338</c:v>
                </c:pt>
                <c:pt idx="496">
                  <c:v>35369</c:v>
                </c:pt>
                <c:pt idx="497">
                  <c:v>35399</c:v>
                </c:pt>
                <c:pt idx="498">
                  <c:v>35430</c:v>
                </c:pt>
                <c:pt idx="499">
                  <c:v>35461</c:v>
                </c:pt>
                <c:pt idx="500">
                  <c:v>35489</c:v>
                </c:pt>
                <c:pt idx="501">
                  <c:v>35520</c:v>
                </c:pt>
                <c:pt idx="502">
                  <c:v>35550</c:v>
                </c:pt>
                <c:pt idx="503">
                  <c:v>35581</c:v>
                </c:pt>
                <c:pt idx="504">
                  <c:v>35611</c:v>
                </c:pt>
                <c:pt idx="505">
                  <c:v>35642</c:v>
                </c:pt>
                <c:pt idx="506">
                  <c:v>35673</c:v>
                </c:pt>
                <c:pt idx="507">
                  <c:v>35703</c:v>
                </c:pt>
                <c:pt idx="508">
                  <c:v>35734</c:v>
                </c:pt>
                <c:pt idx="509">
                  <c:v>35764</c:v>
                </c:pt>
                <c:pt idx="510">
                  <c:v>35795</c:v>
                </c:pt>
                <c:pt idx="511">
                  <c:v>35826</c:v>
                </c:pt>
                <c:pt idx="512">
                  <c:v>35854</c:v>
                </c:pt>
                <c:pt idx="513">
                  <c:v>35885</c:v>
                </c:pt>
                <c:pt idx="514">
                  <c:v>35915</c:v>
                </c:pt>
                <c:pt idx="515">
                  <c:v>35946</c:v>
                </c:pt>
                <c:pt idx="516">
                  <c:v>35976</c:v>
                </c:pt>
                <c:pt idx="517">
                  <c:v>36007</c:v>
                </c:pt>
                <c:pt idx="518">
                  <c:v>36038</c:v>
                </c:pt>
                <c:pt idx="519">
                  <c:v>36068</c:v>
                </c:pt>
                <c:pt idx="520">
                  <c:v>36099</c:v>
                </c:pt>
                <c:pt idx="521">
                  <c:v>36129</c:v>
                </c:pt>
                <c:pt idx="522">
                  <c:v>36160</c:v>
                </c:pt>
                <c:pt idx="523">
                  <c:v>36191</c:v>
                </c:pt>
                <c:pt idx="524">
                  <c:v>36219</c:v>
                </c:pt>
                <c:pt idx="525">
                  <c:v>36250</c:v>
                </c:pt>
                <c:pt idx="526">
                  <c:v>36280</c:v>
                </c:pt>
                <c:pt idx="527">
                  <c:v>36311</c:v>
                </c:pt>
                <c:pt idx="528">
                  <c:v>36341</c:v>
                </c:pt>
                <c:pt idx="529">
                  <c:v>36372</c:v>
                </c:pt>
                <c:pt idx="530">
                  <c:v>36403</c:v>
                </c:pt>
                <c:pt idx="531">
                  <c:v>36433</c:v>
                </c:pt>
                <c:pt idx="532">
                  <c:v>36464</c:v>
                </c:pt>
                <c:pt idx="533">
                  <c:v>36494</c:v>
                </c:pt>
                <c:pt idx="534">
                  <c:v>36525</c:v>
                </c:pt>
                <c:pt idx="535">
                  <c:v>36556</c:v>
                </c:pt>
                <c:pt idx="536">
                  <c:v>36585</c:v>
                </c:pt>
                <c:pt idx="537">
                  <c:v>36616</c:v>
                </c:pt>
                <c:pt idx="538">
                  <c:v>36646</c:v>
                </c:pt>
                <c:pt idx="539">
                  <c:v>36677</c:v>
                </c:pt>
                <c:pt idx="540">
                  <c:v>36707</c:v>
                </c:pt>
                <c:pt idx="541">
                  <c:v>36738</c:v>
                </c:pt>
                <c:pt idx="542">
                  <c:v>36769</c:v>
                </c:pt>
                <c:pt idx="543">
                  <c:v>36799</c:v>
                </c:pt>
                <c:pt idx="544">
                  <c:v>36830</c:v>
                </c:pt>
                <c:pt idx="545">
                  <c:v>36860</c:v>
                </c:pt>
                <c:pt idx="546">
                  <c:v>36891</c:v>
                </c:pt>
                <c:pt idx="547">
                  <c:v>36922</c:v>
                </c:pt>
                <c:pt idx="548">
                  <c:v>36950</c:v>
                </c:pt>
                <c:pt idx="549">
                  <c:v>36981</c:v>
                </c:pt>
                <c:pt idx="550">
                  <c:v>37011</c:v>
                </c:pt>
                <c:pt idx="551">
                  <c:v>37042</c:v>
                </c:pt>
                <c:pt idx="552">
                  <c:v>37072</c:v>
                </c:pt>
                <c:pt idx="553">
                  <c:v>37103</c:v>
                </c:pt>
                <c:pt idx="554">
                  <c:v>37134</c:v>
                </c:pt>
                <c:pt idx="555">
                  <c:v>37164</c:v>
                </c:pt>
                <c:pt idx="556">
                  <c:v>37195</c:v>
                </c:pt>
                <c:pt idx="557">
                  <c:v>37225</c:v>
                </c:pt>
                <c:pt idx="558">
                  <c:v>37256</c:v>
                </c:pt>
                <c:pt idx="559">
                  <c:v>37287</c:v>
                </c:pt>
                <c:pt idx="560">
                  <c:v>37315</c:v>
                </c:pt>
                <c:pt idx="561">
                  <c:v>37346</c:v>
                </c:pt>
                <c:pt idx="562">
                  <c:v>37376</c:v>
                </c:pt>
                <c:pt idx="563">
                  <c:v>37407</c:v>
                </c:pt>
                <c:pt idx="564">
                  <c:v>37437</c:v>
                </c:pt>
                <c:pt idx="565">
                  <c:v>37468</c:v>
                </c:pt>
                <c:pt idx="566">
                  <c:v>37499</c:v>
                </c:pt>
                <c:pt idx="567">
                  <c:v>37529</c:v>
                </c:pt>
                <c:pt idx="568">
                  <c:v>37560</c:v>
                </c:pt>
                <c:pt idx="569">
                  <c:v>37590</c:v>
                </c:pt>
                <c:pt idx="570">
                  <c:v>37621</c:v>
                </c:pt>
                <c:pt idx="571">
                  <c:v>37652</c:v>
                </c:pt>
                <c:pt idx="572">
                  <c:v>37680</c:v>
                </c:pt>
                <c:pt idx="573">
                  <c:v>37711</c:v>
                </c:pt>
                <c:pt idx="574">
                  <c:v>37741</c:v>
                </c:pt>
                <c:pt idx="575">
                  <c:v>37772</c:v>
                </c:pt>
                <c:pt idx="576">
                  <c:v>37802</c:v>
                </c:pt>
                <c:pt idx="577">
                  <c:v>37833</c:v>
                </c:pt>
                <c:pt idx="578">
                  <c:v>37864</c:v>
                </c:pt>
                <c:pt idx="579">
                  <c:v>37894</c:v>
                </c:pt>
                <c:pt idx="580">
                  <c:v>37925</c:v>
                </c:pt>
                <c:pt idx="581">
                  <c:v>37955</c:v>
                </c:pt>
                <c:pt idx="582">
                  <c:v>37986</c:v>
                </c:pt>
                <c:pt idx="583">
                  <c:v>38017</c:v>
                </c:pt>
                <c:pt idx="584">
                  <c:v>38046</c:v>
                </c:pt>
                <c:pt idx="585">
                  <c:v>38077</c:v>
                </c:pt>
                <c:pt idx="586">
                  <c:v>38107</c:v>
                </c:pt>
                <c:pt idx="587">
                  <c:v>38138</c:v>
                </c:pt>
                <c:pt idx="588">
                  <c:v>38168</c:v>
                </c:pt>
                <c:pt idx="589">
                  <c:v>38199</c:v>
                </c:pt>
                <c:pt idx="590">
                  <c:v>38230</c:v>
                </c:pt>
                <c:pt idx="591">
                  <c:v>38260</c:v>
                </c:pt>
                <c:pt idx="592">
                  <c:v>38291</c:v>
                </c:pt>
                <c:pt idx="593">
                  <c:v>38321</c:v>
                </c:pt>
                <c:pt idx="594">
                  <c:v>38352</c:v>
                </c:pt>
                <c:pt idx="595">
                  <c:v>38383</c:v>
                </c:pt>
                <c:pt idx="596">
                  <c:v>38411</c:v>
                </c:pt>
                <c:pt idx="597">
                  <c:v>38442</c:v>
                </c:pt>
                <c:pt idx="598">
                  <c:v>38472</c:v>
                </c:pt>
                <c:pt idx="599">
                  <c:v>38503</c:v>
                </c:pt>
                <c:pt idx="600">
                  <c:v>38533</c:v>
                </c:pt>
                <c:pt idx="601">
                  <c:v>38564</c:v>
                </c:pt>
                <c:pt idx="602">
                  <c:v>38595</c:v>
                </c:pt>
                <c:pt idx="603">
                  <c:v>38625</c:v>
                </c:pt>
                <c:pt idx="604">
                  <c:v>38656</c:v>
                </c:pt>
                <c:pt idx="605">
                  <c:v>38686</c:v>
                </c:pt>
                <c:pt idx="606">
                  <c:v>38717</c:v>
                </c:pt>
                <c:pt idx="607">
                  <c:v>38748</c:v>
                </c:pt>
                <c:pt idx="608">
                  <c:v>38776</c:v>
                </c:pt>
                <c:pt idx="609">
                  <c:v>38807</c:v>
                </c:pt>
                <c:pt idx="610">
                  <c:v>38837</c:v>
                </c:pt>
                <c:pt idx="611">
                  <c:v>38868</c:v>
                </c:pt>
                <c:pt idx="612">
                  <c:v>38898</c:v>
                </c:pt>
                <c:pt idx="613">
                  <c:v>38929</c:v>
                </c:pt>
                <c:pt idx="614">
                  <c:v>38960</c:v>
                </c:pt>
                <c:pt idx="615">
                  <c:v>38990</c:v>
                </c:pt>
                <c:pt idx="616">
                  <c:v>39021</c:v>
                </c:pt>
                <c:pt idx="617">
                  <c:v>39051</c:v>
                </c:pt>
                <c:pt idx="618">
                  <c:v>39082</c:v>
                </c:pt>
                <c:pt idx="619">
                  <c:v>39113</c:v>
                </c:pt>
                <c:pt idx="620">
                  <c:v>39141</c:v>
                </c:pt>
                <c:pt idx="621">
                  <c:v>39172</c:v>
                </c:pt>
                <c:pt idx="622">
                  <c:v>39202</c:v>
                </c:pt>
                <c:pt idx="623">
                  <c:v>39233</c:v>
                </c:pt>
                <c:pt idx="624">
                  <c:v>39263</c:v>
                </c:pt>
                <c:pt idx="625">
                  <c:v>39294</c:v>
                </c:pt>
                <c:pt idx="626">
                  <c:v>39325</c:v>
                </c:pt>
                <c:pt idx="627">
                  <c:v>39355</c:v>
                </c:pt>
                <c:pt idx="628">
                  <c:v>39386</c:v>
                </c:pt>
                <c:pt idx="629">
                  <c:v>39416</c:v>
                </c:pt>
                <c:pt idx="630">
                  <c:v>39447</c:v>
                </c:pt>
                <c:pt idx="631">
                  <c:v>39478</c:v>
                </c:pt>
                <c:pt idx="632">
                  <c:v>39507</c:v>
                </c:pt>
                <c:pt idx="633">
                  <c:v>39538</c:v>
                </c:pt>
                <c:pt idx="634">
                  <c:v>39568</c:v>
                </c:pt>
                <c:pt idx="635">
                  <c:v>39599</c:v>
                </c:pt>
                <c:pt idx="636">
                  <c:v>39629</c:v>
                </c:pt>
                <c:pt idx="637">
                  <c:v>39660</c:v>
                </c:pt>
                <c:pt idx="638">
                  <c:v>39691</c:v>
                </c:pt>
                <c:pt idx="639">
                  <c:v>39721</c:v>
                </c:pt>
                <c:pt idx="640">
                  <c:v>39752</c:v>
                </c:pt>
                <c:pt idx="641">
                  <c:v>39782</c:v>
                </c:pt>
                <c:pt idx="642">
                  <c:v>39813</c:v>
                </c:pt>
                <c:pt idx="643">
                  <c:v>39844</c:v>
                </c:pt>
                <c:pt idx="644">
                  <c:v>39872</c:v>
                </c:pt>
                <c:pt idx="645">
                  <c:v>39903</c:v>
                </c:pt>
                <c:pt idx="646">
                  <c:v>39933</c:v>
                </c:pt>
                <c:pt idx="647">
                  <c:v>39964</c:v>
                </c:pt>
                <c:pt idx="648">
                  <c:v>39994</c:v>
                </c:pt>
                <c:pt idx="649">
                  <c:v>40025</c:v>
                </c:pt>
                <c:pt idx="650">
                  <c:v>40056</c:v>
                </c:pt>
                <c:pt idx="651">
                  <c:v>40086</c:v>
                </c:pt>
                <c:pt idx="652">
                  <c:v>40117</c:v>
                </c:pt>
                <c:pt idx="653">
                  <c:v>40147</c:v>
                </c:pt>
                <c:pt idx="654">
                  <c:v>40178</c:v>
                </c:pt>
                <c:pt idx="655">
                  <c:v>40209</c:v>
                </c:pt>
                <c:pt idx="656">
                  <c:v>40237</c:v>
                </c:pt>
                <c:pt idx="657">
                  <c:v>40268</c:v>
                </c:pt>
                <c:pt idx="658">
                  <c:v>40298</c:v>
                </c:pt>
                <c:pt idx="659">
                  <c:v>40329</c:v>
                </c:pt>
                <c:pt idx="660">
                  <c:v>40359</c:v>
                </c:pt>
                <c:pt idx="661">
                  <c:v>40390</c:v>
                </c:pt>
                <c:pt idx="662">
                  <c:v>40421</c:v>
                </c:pt>
                <c:pt idx="663">
                  <c:v>40451</c:v>
                </c:pt>
                <c:pt idx="664">
                  <c:v>40482</c:v>
                </c:pt>
                <c:pt idx="665">
                  <c:v>40512</c:v>
                </c:pt>
                <c:pt idx="666">
                  <c:v>40543</c:v>
                </c:pt>
                <c:pt idx="667">
                  <c:v>40574</c:v>
                </c:pt>
                <c:pt idx="668">
                  <c:v>40602</c:v>
                </c:pt>
                <c:pt idx="669">
                  <c:v>40633</c:v>
                </c:pt>
                <c:pt idx="670">
                  <c:v>40663</c:v>
                </c:pt>
                <c:pt idx="671">
                  <c:v>40694</c:v>
                </c:pt>
                <c:pt idx="672">
                  <c:v>40724</c:v>
                </c:pt>
                <c:pt idx="673">
                  <c:v>40755</c:v>
                </c:pt>
                <c:pt idx="674">
                  <c:v>40786</c:v>
                </c:pt>
                <c:pt idx="675">
                  <c:v>40816</c:v>
                </c:pt>
                <c:pt idx="676">
                  <c:v>40847</c:v>
                </c:pt>
                <c:pt idx="677">
                  <c:v>40877</c:v>
                </c:pt>
                <c:pt idx="678">
                  <c:v>40908</c:v>
                </c:pt>
                <c:pt idx="679">
                  <c:v>40939</c:v>
                </c:pt>
                <c:pt idx="680">
                  <c:v>40968</c:v>
                </c:pt>
                <c:pt idx="681">
                  <c:v>40999</c:v>
                </c:pt>
                <c:pt idx="682">
                  <c:v>41029</c:v>
                </c:pt>
                <c:pt idx="683">
                  <c:v>41060</c:v>
                </c:pt>
                <c:pt idx="684">
                  <c:v>41090</c:v>
                </c:pt>
                <c:pt idx="685">
                  <c:v>41121</c:v>
                </c:pt>
                <c:pt idx="686">
                  <c:v>41152</c:v>
                </c:pt>
                <c:pt idx="687">
                  <c:v>41182</c:v>
                </c:pt>
                <c:pt idx="688">
                  <c:v>41213</c:v>
                </c:pt>
                <c:pt idx="689">
                  <c:v>41243</c:v>
                </c:pt>
                <c:pt idx="690">
                  <c:v>41274</c:v>
                </c:pt>
                <c:pt idx="691">
                  <c:v>41305</c:v>
                </c:pt>
                <c:pt idx="692">
                  <c:v>41333</c:v>
                </c:pt>
                <c:pt idx="693">
                  <c:v>41364</c:v>
                </c:pt>
                <c:pt idx="694">
                  <c:v>41394</c:v>
                </c:pt>
                <c:pt idx="695">
                  <c:v>41425</c:v>
                </c:pt>
                <c:pt idx="696">
                  <c:v>41455</c:v>
                </c:pt>
                <c:pt idx="697">
                  <c:v>41486</c:v>
                </c:pt>
                <c:pt idx="698">
                  <c:v>41517</c:v>
                </c:pt>
                <c:pt idx="699">
                  <c:v>41547</c:v>
                </c:pt>
                <c:pt idx="700">
                  <c:v>41578</c:v>
                </c:pt>
                <c:pt idx="701">
                  <c:v>41608</c:v>
                </c:pt>
                <c:pt idx="702">
                  <c:v>41639</c:v>
                </c:pt>
                <c:pt idx="703">
                  <c:v>41670</c:v>
                </c:pt>
                <c:pt idx="704">
                  <c:v>41698</c:v>
                </c:pt>
                <c:pt idx="705">
                  <c:v>41729</c:v>
                </c:pt>
                <c:pt idx="706">
                  <c:v>41759</c:v>
                </c:pt>
                <c:pt idx="707">
                  <c:v>41790</c:v>
                </c:pt>
                <c:pt idx="708">
                  <c:v>41820</c:v>
                </c:pt>
                <c:pt idx="709">
                  <c:v>41851</c:v>
                </c:pt>
                <c:pt idx="710">
                  <c:v>41882</c:v>
                </c:pt>
                <c:pt idx="711">
                  <c:v>41912</c:v>
                </c:pt>
                <c:pt idx="712">
                  <c:v>41943</c:v>
                </c:pt>
                <c:pt idx="713">
                  <c:v>41973</c:v>
                </c:pt>
                <c:pt idx="714">
                  <c:v>42004</c:v>
                </c:pt>
                <c:pt idx="715">
                  <c:v>42035</c:v>
                </c:pt>
                <c:pt idx="716">
                  <c:v>42063</c:v>
                </c:pt>
                <c:pt idx="717">
                  <c:v>42094</c:v>
                </c:pt>
                <c:pt idx="718">
                  <c:v>42124</c:v>
                </c:pt>
                <c:pt idx="719">
                  <c:v>42155</c:v>
                </c:pt>
                <c:pt idx="720">
                  <c:v>42185</c:v>
                </c:pt>
                <c:pt idx="721">
                  <c:v>42216</c:v>
                </c:pt>
                <c:pt idx="722">
                  <c:v>42247</c:v>
                </c:pt>
                <c:pt idx="723">
                  <c:v>42277</c:v>
                </c:pt>
                <c:pt idx="724">
                  <c:v>42308</c:v>
                </c:pt>
                <c:pt idx="725">
                  <c:v>42338</c:v>
                </c:pt>
                <c:pt idx="726">
                  <c:v>42369</c:v>
                </c:pt>
                <c:pt idx="727">
                  <c:v>42400</c:v>
                </c:pt>
                <c:pt idx="728">
                  <c:v>42429</c:v>
                </c:pt>
                <c:pt idx="729">
                  <c:v>42460</c:v>
                </c:pt>
                <c:pt idx="730">
                  <c:v>42490</c:v>
                </c:pt>
                <c:pt idx="731">
                  <c:v>42521</c:v>
                </c:pt>
                <c:pt idx="732">
                  <c:v>42551</c:v>
                </c:pt>
                <c:pt idx="733">
                  <c:v>42582</c:v>
                </c:pt>
                <c:pt idx="734">
                  <c:v>42613</c:v>
                </c:pt>
                <c:pt idx="735">
                  <c:v>42643</c:v>
                </c:pt>
                <c:pt idx="736">
                  <c:v>42674</c:v>
                </c:pt>
                <c:pt idx="737">
                  <c:v>42704</c:v>
                </c:pt>
                <c:pt idx="738">
                  <c:v>42735</c:v>
                </c:pt>
                <c:pt idx="739">
                  <c:v>42766</c:v>
                </c:pt>
                <c:pt idx="740">
                  <c:v>42794</c:v>
                </c:pt>
                <c:pt idx="741">
                  <c:v>42825</c:v>
                </c:pt>
                <c:pt idx="742">
                  <c:v>42855</c:v>
                </c:pt>
                <c:pt idx="743">
                  <c:v>42886</c:v>
                </c:pt>
              </c:numCache>
            </c:numRef>
          </c:cat>
          <c:val>
            <c:numRef>
              <c:f>'Labor slack'!$AX$22:$AX$1000</c:f>
              <c:numCache>
                <c:formatCode>General</c:formatCode>
                <c:ptCount val="979"/>
                <c:pt idx="0">
                  <c:v>12.2</c:v>
                </c:pt>
                <c:pt idx="1">
                  <c:v>11.4</c:v>
                </c:pt>
                <c:pt idx="2">
                  <c:v>9.9</c:v>
                </c:pt>
                <c:pt idx="3">
                  <c:v>9.1999999999999993</c:v>
                </c:pt>
                <c:pt idx="4">
                  <c:v>8.6</c:v>
                </c:pt>
                <c:pt idx="5">
                  <c:v>9.9</c:v>
                </c:pt>
                <c:pt idx="6">
                  <c:v>10.4</c:v>
                </c:pt>
                <c:pt idx="7">
                  <c:v>9.6</c:v>
                </c:pt>
                <c:pt idx="8">
                  <c:v>10.6</c:v>
                </c:pt>
                <c:pt idx="9">
                  <c:v>8.6</c:v>
                </c:pt>
                <c:pt idx="10">
                  <c:v>7.7</c:v>
                </c:pt>
                <c:pt idx="11">
                  <c:v>6.9</c:v>
                </c:pt>
                <c:pt idx="12">
                  <c:v>6.2</c:v>
                </c:pt>
                <c:pt idx="13">
                  <c:v>7.1</c:v>
                </c:pt>
                <c:pt idx="14">
                  <c:v>8.6999999999999993</c:v>
                </c:pt>
                <c:pt idx="15">
                  <c:v>9.1</c:v>
                </c:pt>
                <c:pt idx="16">
                  <c:v>9.5</c:v>
                </c:pt>
                <c:pt idx="17">
                  <c:v>8.4</c:v>
                </c:pt>
                <c:pt idx="18">
                  <c:v>9.1999999999999993</c:v>
                </c:pt>
                <c:pt idx="19">
                  <c:v>6.5</c:v>
                </c:pt>
                <c:pt idx="20">
                  <c:v>8.6</c:v>
                </c:pt>
                <c:pt idx="21">
                  <c:v>8.6</c:v>
                </c:pt>
                <c:pt idx="22">
                  <c:v>9</c:v>
                </c:pt>
                <c:pt idx="23">
                  <c:v>8.6999999999999993</c:v>
                </c:pt>
                <c:pt idx="24">
                  <c:v>8.9</c:v>
                </c:pt>
                <c:pt idx="25">
                  <c:v>9.1999999999999993</c:v>
                </c:pt>
                <c:pt idx="26">
                  <c:v>8.4</c:v>
                </c:pt>
                <c:pt idx="27">
                  <c:v>7.4</c:v>
                </c:pt>
                <c:pt idx="28">
                  <c:v>9.6</c:v>
                </c:pt>
                <c:pt idx="29">
                  <c:v>8.1999999999999993</c:v>
                </c:pt>
                <c:pt idx="30">
                  <c:v>7.4</c:v>
                </c:pt>
                <c:pt idx="31">
                  <c:v>7.7</c:v>
                </c:pt>
                <c:pt idx="32">
                  <c:v>8.1</c:v>
                </c:pt>
                <c:pt idx="33">
                  <c:v>7.7</c:v>
                </c:pt>
                <c:pt idx="34">
                  <c:v>10.5</c:v>
                </c:pt>
                <c:pt idx="35">
                  <c:v>11.6</c:v>
                </c:pt>
                <c:pt idx="36">
                  <c:v>14.2</c:v>
                </c:pt>
                <c:pt idx="37">
                  <c:v>16.600000000000001</c:v>
                </c:pt>
                <c:pt idx="38">
                  <c:v>19</c:v>
                </c:pt>
                <c:pt idx="39">
                  <c:v>20.7</c:v>
                </c:pt>
                <c:pt idx="40">
                  <c:v>20.3</c:v>
                </c:pt>
                <c:pt idx="41">
                  <c:v>19.5</c:v>
                </c:pt>
                <c:pt idx="42">
                  <c:v>19.2</c:v>
                </c:pt>
                <c:pt idx="43">
                  <c:v>19.399999999999999</c:v>
                </c:pt>
                <c:pt idx="44">
                  <c:v>18.3</c:v>
                </c:pt>
                <c:pt idx="45">
                  <c:v>18.100000000000001</c:v>
                </c:pt>
                <c:pt idx="46">
                  <c:v>18.2</c:v>
                </c:pt>
                <c:pt idx="47">
                  <c:v>16.7</c:v>
                </c:pt>
                <c:pt idx="48">
                  <c:v>15.9</c:v>
                </c:pt>
                <c:pt idx="49">
                  <c:v>14</c:v>
                </c:pt>
                <c:pt idx="50">
                  <c:v>13.4</c:v>
                </c:pt>
                <c:pt idx="51">
                  <c:v>11.8</c:v>
                </c:pt>
                <c:pt idx="52">
                  <c:v>11.4</c:v>
                </c:pt>
                <c:pt idx="53">
                  <c:v>12.1</c:v>
                </c:pt>
                <c:pt idx="54">
                  <c:v>12.6</c:v>
                </c:pt>
                <c:pt idx="55">
                  <c:v>12.9</c:v>
                </c:pt>
                <c:pt idx="56">
                  <c:v>13</c:v>
                </c:pt>
                <c:pt idx="57">
                  <c:v>11.7</c:v>
                </c:pt>
                <c:pt idx="58">
                  <c:v>11.9</c:v>
                </c:pt>
                <c:pt idx="59">
                  <c:v>10.8</c:v>
                </c:pt>
                <c:pt idx="60">
                  <c:v>10.5</c:v>
                </c:pt>
                <c:pt idx="61">
                  <c:v>10.5</c:v>
                </c:pt>
                <c:pt idx="62">
                  <c:v>10.4</c:v>
                </c:pt>
                <c:pt idx="63">
                  <c:v>12</c:v>
                </c:pt>
                <c:pt idx="64">
                  <c:v>13.4</c:v>
                </c:pt>
                <c:pt idx="65">
                  <c:v>12.8</c:v>
                </c:pt>
                <c:pt idx="66">
                  <c:v>11.8</c:v>
                </c:pt>
                <c:pt idx="67">
                  <c:v>13.6</c:v>
                </c:pt>
                <c:pt idx="68">
                  <c:v>13.7</c:v>
                </c:pt>
                <c:pt idx="69">
                  <c:v>14.5</c:v>
                </c:pt>
                <c:pt idx="70">
                  <c:v>16.899999999999999</c:v>
                </c:pt>
                <c:pt idx="71">
                  <c:v>17.7</c:v>
                </c:pt>
                <c:pt idx="72">
                  <c:v>18.899999999999999</c:v>
                </c:pt>
                <c:pt idx="73">
                  <c:v>19.899999999999999</c:v>
                </c:pt>
                <c:pt idx="74">
                  <c:v>19</c:v>
                </c:pt>
                <c:pt idx="75">
                  <c:v>18</c:v>
                </c:pt>
                <c:pt idx="76">
                  <c:v>17.899999999999999</c:v>
                </c:pt>
                <c:pt idx="77">
                  <c:v>17.8</c:v>
                </c:pt>
                <c:pt idx="78">
                  <c:v>17.3</c:v>
                </c:pt>
                <c:pt idx="79">
                  <c:v>16.5</c:v>
                </c:pt>
                <c:pt idx="80">
                  <c:v>17.7</c:v>
                </c:pt>
                <c:pt idx="81">
                  <c:v>16.3</c:v>
                </c:pt>
                <c:pt idx="82">
                  <c:v>16.2</c:v>
                </c:pt>
                <c:pt idx="83">
                  <c:v>16.5</c:v>
                </c:pt>
                <c:pt idx="84">
                  <c:v>15.2</c:v>
                </c:pt>
                <c:pt idx="85">
                  <c:v>14.9</c:v>
                </c:pt>
                <c:pt idx="86">
                  <c:v>14.7</c:v>
                </c:pt>
                <c:pt idx="87">
                  <c:v>13.1</c:v>
                </c:pt>
                <c:pt idx="88">
                  <c:v>13.3</c:v>
                </c:pt>
                <c:pt idx="89">
                  <c:v>11.1</c:v>
                </c:pt>
                <c:pt idx="90">
                  <c:v>12.8</c:v>
                </c:pt>
                <c:pt idx="91">
                  <c:v>13.3</c:v>
                </c:pt>
                <c:pt idx="92">
                  <c:v>14</c:v>
                </c:pt>
                <c:pt idx="93">
                  <c:v>14.8</c:v>
                </c:pt>
                <c:pt idx="94">
                  <c:v>14.7</c:v>
                </c:pt>
                <c:pt idx="95">
                  <c:v>14.4</c:v>
                </c:pt>
                <c:pt idx="96">
                  <c:v>12.4</c:v>
                </c:pt>
                <c:pt idx="97">
                  <c:v>13.5</c:v>
                </c:pt>
                <c:pt idx="98">
                  <c:v>13.2</c:v>
                </c:pt>
                <c:pt idx="99">
                  <c:v>14</c:v>
                </c:pt>
                <c:pt idx="100">
                  <c:v>13.3</c:v>
                </c:pt>
                <c:pt idx="101">
                  <c:v>12.6</c:v>
                </c:pt>
                <c:pt idx="102">
                  <c:v>12.3</c:v>
                </c:pt>
                <c:pt idx="103">
                  <c:v>12.5</c:v>
                </c:pt>
                <c:pt idx="104">
                  <c:v>12.4</c:v>
                </c:pt>
                <c:pt idx="105">
                  <c:v>12.8</c:v>
                </c:pt>
                <c:pt idx="106">
                  <c:v>12.1</c:v>
                </c:pt>
                <c:pt idx="107">
                  <c:v>13.4</c:v>
                </c:pt>
                <c:pt idx="108">
                  <c:v>13.1</c:v>
                </c:pt>
                <c:pt idx="109">
                  <c:v>14.5</c:v>
                </c:pt>
                <c:pt idx="110">
                  <c:v>13.7</c:v>
                </c:pt>
                <c:pt idx="111">
                  <c:v>12.4</c:v>
                </c:pt>
                <c:pt idx="112">
                  <c:v>11.7</c:v>
                </c:pt>
                <c:pt idx="113">
                  <c:v>12.3</c:v>
                </c:pt>
                <c:pt idx="114">
                  <c:v>11.9</c:v>
                </c:pt>
                <c:pt idx="115">
                  <c:v>11.1</c:v>
                </c:pt>
                <c:pt idx="116">
                  <c:v>11</c:v>
                </c:pt>
                <c:pt idx="117">
                  <c:v>10.199999999999999</c:v>
                </c:pt>
                <c:pt idx="118">
                  <c:v>10.3</c:v>
                </c:pt>
                <c:pt idx="119">
                  <c:v>10.199999999999999</c:v>
                </c:pt>
                <c:pt idx="120">
                  <c:v>10.7</c:v>
                </c:pt>
                <c:pt idx="121">
                  <c:v>9.8000000000000007</c:v>
                </c:pt>
                <c:pt idx="122">
                  <c:v>10</c:v>
                </c:pt>
                <c:pt idx="123">
                  <c:v>11.1</c:v>
                </c:pt>
                <c:pt idx="124">
                  <c:v>10.8</c:v>
                </c:pt>
                <c:pt idx="125">
                  <c:v>10.1</c:v>
                </c:pt>
                <c:pt idx="126">
                  <c:v>9.9</c:v>
                </c:pt>
                <c:pt idx="127">
                  <c:v>9.9</c:v>
                </c:pt>
                <c:pt idx="128">
                  <c:v>9.5</c:v>
                </c:pt>
                <c:pt idx="129">
                  <c:v>9.1999999999999993</c:v>
                </c:pt>
                <c:pt idx="130">
                  <c:v>9</c:v>
                </c:pt>
                <c:pt idx="131">
                  <c:v>9.5</c:v>
                </c:pt>
                <c:pt idx="132">
                  <c:v>7.9</c:v>
                </c:pt>
                <c:pt idx="133">
                  <c:v>7.3</c:v>
                </c:pt>
                <c:pt idx="134">
                  <c:v>7</c:v>
                </c:pt>
                <c:pt idx="135">
                  <c:v>7.1</c:v>
                </c:pt>
                <c:pt idx="136">
                  <c:v>7.9</c:v>
                </c:pt>
                <c:pt idx="137">
                  <c:v>7.3</c:v>
                </c:pt>
                <c:pt idx="138">
                  <c:v>7.5</c:v>
                </c:pt>
                <c:pt idx="139">
                  <c:v>6.9</c:v>
                </c:pt>
                <c:pt idx="140">
                  <c:v>6.9</c:v>
                </c:pt>
                <c:pt idx="141">
                  <c:v>6.2</c:v>
                </c:pt>
                <c:pt idx="142">
                  <c:v>6.1</c:v>
                </c:pt>
                <c:pt idx="143">
                  <c:v>5.3</c:v>
                </c:pt>
                <c:pt idx="144">
                  <c:v>5</c:v>
                </c:pt>
                <c:pt idx="145">
                  <c:v>5.2</c:v>
                </c:pt>
                <c:pt idx="146">
                  <c:v>6.7</c:v>
                </c:pt>
                <c:pt idx="147">
                  <c:v>5.4</c:v>
                </c:pt>
                <c:pt idx="148">
                  <c:v>5.6</c:v>
                </c:pt>
                <c:pt idx="149">
                  <c:v>5.9</c:v>
                </c:pt>
                <c:pt idx="150">
                  <c:v>6.5</c:v>
                </c:pt>
                <c:pt idx="151">
                  <c:v>6.6</c:v>
                </c:pt>
                <c:pt idx="152">
                  <c:v>5.9</c:v>
                </c:pt>
                <c:pt idx="153">
                  <c:v>6.2</c:v>
                </c:pt>
                <c:pt idx="154">
                  <c:v>5.5</c:v>
                </c:pt>
                <c:pt idx="155">
                  <c:v>5</c:v>
                </c:pt>
                <c:pt idx="156">
                  <c:v>5.4</c:v>
                </c:pt>
                <c:pt idx="157">
                  <c:v>5.5</c:v>
                </c:pt>
                <c:pt idx="158">
                  <c:v>5.5</c:v>
                </c:pt>
                <c:pt idx="159">
                  <c:v>4.9000000000000004</c:v>
                </c:pt>
                <c:pt idx="160">
                  <c:v>5</c:v>
                </c:pt>
                <c:pt idx="161">
                  <c:v>4.8</c:v>
                </c:pt>
                <c:pt idx="162">
                  <c:v>6</c:v>
                </c:pt>
                <c:pt idx="163">
                  <c:v>4.9000000000000004</c:v>
                </c:pt>
                <c:pt idx="164">
                  <c:v>4.3</c:v>
                </c:pt>
                <c:pt idx="165">
                  <c:v>4.4000000000000004</c:v>
                </c:pt>
                <c:pt idx="166">
                  <c:v>4.8</c:v>
                </c:pt>
                <c:pt idx="167">
                  <c:v>4.7</c:v>
                </c:pt>
                <c:pt idx="168">
                  <c:v>4.4000000000000004</c:v>
                </c:pt>
                <c:pt idx="169">
                  <c:v>5.6</c:v>
                </c:pt>
                <c:pt idx="170">
                  <c:v>4.5999999999999996</c:v>
                </c:pt>
                <c:pt idx="171">
                  <c:v>4.9000000000000004</c:v>
                </c:pt>
                <c:pt idx="172">
                  <c:v>4.5</c:v>
                </c:pt>
                <c:pt idx="173">
                  <c:v>5.0999999999999996</c:v>
                </c:pt>
                <c:pt idx="174">
                  <c:v>4.5999999999999996</c:v>
                </c:pt>
                <c:pt idx="175">
                  <c:v>4.5</c:v>
                </c:pt>
                <c:pt idx="176">
                  <c:v>4.5999999999999996</c:v>
                </c:pt>
                <c:pt idx="177">
                  <c:v>5</c:v>
                </c:pt>
                <c:pt idx="178">
                  <c:v>5.3</c:v>
                </c:pt>
                <c:pt idx="179">
                  <c:v>5.9</c:v>
                </c:pt>
                <c:pt idx="180">
                  <c:v>5.5</c:v>
                </c:pt>
                <c:pt idx="181">
                  <c:v>5.7</c:v>
                </c:pt>
                <c:pt idx="182">
                  <c:v>5.9</c:v>
                </c:pt>
                <c:pt idx="183">
                  <c:v>6.3</c:v>
                </c:pt>
                <c:pt idx="184">
                  <c:v>5.6</c:v>
                </c:pt>
                <c:pt idx="185">
                  <c:v>6.7</c:v>
                </c:pt>
                <c:pt idx="186">
                  <c:v>7.6</c:v>
                </c:pt>
                <c:pt idx="187">
                  <c:v>8.5</c:v>
                </c:pt>
                <c:pt idx="188">
                  <c:v>9.1999999999999993</c:v>
                </c:pt>
                <c:pt idx="189">
                  <c:v>9.3000000000000007</c:v>
                </c:pt>
                <c:pt idx="190">
                  <c:v>9.1999999999999993</c:v>
                </c:pt>
                <c:pt idx="191">
                  <c:v>10.199999999999999</c:v>
                </c:pt>
                <c:pt idx="192">
                  <c:v>10.9</c:v>
                </c:pt>
                <c:pt idx="193">
                  <c:v>11.3</c:v>
                </c:pt>
                <c:pt idx="194">
                  <c:v>10.6</c:v>
                </c:pt>
                <c:pt idx="195">
                  <c:v>11</c:v>
                </c:pt>
                <c:pt idx="196">
                  <c:v>11.7</c:v>
                </c:pt>
                <c:pt idx="197">
                  <c:v>11.2</c:v>
                </c:pt>
                <c:pt idx="198">
                  <c:v>11.4</c:v>
                </c:pt>
                <c:pt idx="199">
                  <c:v>11.7</c:v>
                </c:pt>
                <c:pt idx="200">
                  <c:v>13.4</c:v>
                </c:pt>
                <c:pt idx="201">
                  <c:v>12.8</c:v>
                </c:pt>
                <c:pt idx="202">
                  <c:v>13.6</c:v>
                </c:pt>
                <c:pt idx="203">
                  <c:v>11.9</c:v>
                </c:pt>
                <c:pt idx="204">
                  <c:v>11.2</c:v>
                </c:pt>
                <c:pt idx="205">
                  <c:v>10.6</c:v>
                </c:pt>
                <c:pt idx="206">
                  <c:v>10.8</c:v>
                </c:pt>
                <c:pt idx="207">
                  <c:v>11.2</c:v>
                </c:pt>
                <c:pt idx="208">
                  <c:v>10.6</c:v>
                </c:pt>
                <c:pt idx="209">
                  <c:v>10.199999999999999</c:v>
                </c:pt>
                <c:pt idx="210">
                  <c:v>10.199999999999999</c:v>
                </c:pt>
                <c:pt idx="211">
                  <c:v>9.5</c:v>
                </c:pt>
                <c:pt idx="212">
                  <c:v>8.4</c:v>
                </c:pt>
                <c:pt idx="213">
                  <c:v>8.9</c:v>
                </c:pt>
                <c:pt idx="214">
                  <c:v>7.5</c:v>
                </c:pt>
                <c:pt idx="215">
                  <c:v>8</c:v>
                </c:pt>
                <c:pt idx="216">
                  <c:v>7.5</c:v>
                </c:pt>
                <c:pt idx="217">
                  <c:v>6.5</c:v>
                </c:pt>
                <c:pt idx="218">
                  <c:v>7.7</c:v>
                </c:pt>
                <c:pt idx="219">
                  <c:v>6.8</c:v>
                </c:pt>
                <c:pt idx="220">
                  <c:v>8</c:v>
                </c:pt>
                <c:pt idx="221">
                  <c:v>8</c:v>
                </c:pt>
                <c:pt idx="222">
                  <c:v>7.4</c:v>
                </c:pt>
                <c:pt idx="223">
                  <c:v>7.2</c:v>
                </c:pt>
                <c:pt idx="224">
                  <c:v>7.1</c:v>
                </c:pt>
                <c:pt idx="225">
                  <c:v>7.1</c:v>
                </c:pt>
                <c:pt idx="226">
                  <c:v>7.6</c:v>
                </c:pt>
                <c:pt idx="227">
                  <c:v>7.5</c:v>
                </c:pt>
                <c:pt idx="228">
                  <c:v>7.4</c:v>
                </c:pt>
                <c:pt idx="229">
                  <c:v>7.7</c:v>
                </c:pt>
                <c:pt idx="230">
                  <c:v>7.7</c:v>
                </c:pt>
                <c:pt idx="231">
                  <c:v>7.2</c:v>
                </c:pt>
                <c:pt idx="232">
                  <c:v>7.2</c:v>
                </c:pt>
                <c:pt idx="233">
                  <c:v>7.1</c:v>
                </c:pt>
                <c:pt idx="234">
                  <c:v>8.1</c:v>
                </c:pt>
                <c:pt idx="235">
                  <c:v>8.3000000000000007</c:v>
                </c:pt>
                <c:pt idx="236">
                  <c:v>9.6999999999999993</c:v>
                </c:pt>
                <c:pt idx="237">
                  <c:v>9.6999999999999993</c:v>
                </c:pt>
                <c:pt idx="238">
                  <c:v>11.9</c:v>
                </c:pt>
                <c:pt idx="239">
                  <c:v>13</c:v>
                </c:pt>
                <c:pt idx="240">
                  <c:v>15.8</c:v>
                </c:pt>
                <c:pt idx="241">
                  <c:v>17.3</c:v>
                </c:pt>
                <c:pt idx="242">
                  <c:v>18.3</c:v>
                </c:pt>
                <c:pt idx="243">
                  <c:v>19.600000000000001</c:v>
                </c:pt>
                <c:pt idx="244">
                  <c:v>18</c:v>
                </c:pt>
                <c:pt idx="245">
                  <c:v>21</c:v>
                </c:pt>
                <c:pt idx="246">
                  <c:v>20.3</c:v>
                </c:pt>
                <c:pt idx="247">
                  <c:v>20.8</c:v>
                </c:pt>
                <c:pt idx="248">
                  <c:v>21</c:v>
                </c:pt>
                <c:pt idx="249">
                  <c:v>20.7</c:v>
                </c:pt>
                <c:pt idx="250">
                  <c:v>19.7</c:v>
                </c:pt>
                <c:pt idx="251">
                  <c:v>17.5</c:v>
                </c:pt>
                <c:pt idx="252">
                  <c:v>18.3</c:v>
                </c:pt>
                <c:pt idx="253">
                  <c:v>16.8</c:v>
                </c:pt>
                <c:pt idx="254">
                  <c:v>16.899999999999999</c:v>
                </c:pt>
                <c:pt idx="255">
                  <c:v>16</c:v>
                </c:pt>
                <c:pt idx="256">
                  <c:v>16.399999999999999</c:v>
                </c:pt>
                <c:pt idx="257">
                  <c:v>16.8</c:v>
                </c:pt>
                <c:pt idx="258">
                  <c:v>17.600000000000001</c:v>
                </c:pt>
                <c:pt idx="259">
                  <c:v>16.600000000000001</c:v>
                </c:pt>
                <c:pt idx="260">
                  <c:v>16.2</c:v>
                </c:pt>
                <c:pt idx="261">
                  <c:v>16</c:v>
                </c:pt>
                <c:pt idx="262">
                  <c:v>16.100000000000001</c:v>
                </c:pt>
                <c:pt idx="263">
                  <c:v>15.6</c:v>
                </c:pt>
                <c:pt idx="264">
                  <c:v>14.4</c:v>
                </c:pt>
                <c:pt idx="265">
                  <c:v>14.3</c:v>
                </c:pt>
                <c:pt idx="266">
                  <c:v>12.9</c:v>
                </c:pt>
                <c:pt idx="267">
                  <c:v>13.7</c:v>
                </c:pt>
                <c:pt idx="268">
                  <c:v>13.4</c:v>
                </c:pt>
                <c:pt idx="269">
                  <c:v>13.2</c:v>
                </c:pt>
                <c:pt idx="270">
                  <c:v>13.4</c:v>
                </c:pt>
                <c:pt idx="271">
                  <c:v>12.6</c:v>
                </c:pt>
                <c:pt idx="272">
                  <c:v>10.6</c:v>
                </c:pt>
                <c:pt idx="273">
                  <c:v>11.2</c:v>
                </c:pt>
                <c:pt idx="274">
                  <c:v>11.1</c:v>
                </c:pt>
                <c:pt idx="275">
                  <c:v>11.3</c:v>
                </c:pt>
                <c:pt idx="276">
                  <c:v>10.5</c:v>
                </c:pt>
                <c:pt idx="277">
                  <c:v>10.4</c:v>
                </c:pt>
                <c:pt idx="278">
                  <c:v>10.1</c:v>
                </c:pt>
                <c:pt idx="279">
                  <c:v>10.199999999999999</c:v>
                </c:pt>
                <c:pt idx="280">
                  <c:v>10</c:v>
                </c:pt>
                <c:pt idx="281">
                  <c:v>8.8000000000000007</c:v>
                </c:pt>
                <c:pt idx="282">
                  <c:v>8.1999999999999993</c:v>
                </c:pt>
                <c:pt idx="283">
                  <c:v>8.8000000000000007</c:v>
                </c:pt>
                <c:pt idx="284">
                  <c:v>9</c:v>
                </c:pt>
                <c:pt idx="285">
                  <c:v>9.6</c:v>
                </c:pt>
                <c:pt idx="286">
                  <c:v>9</c:v>
                </c:pt>
                <c:pt idx="287">
                  <c:v>8.8000000000000007</c:v>
                </c:pt>
                <c:pt idx="288">
                  <c:v>8.8000000000000007</c:v>
                </c:pt>
                <c:pt idx="289">
                  <c:v>7.8</c:v>
                </c:pt>
                <c:pt idx="290">
                  <c:v>8.5</c:v>
                </c:pt>
                <c:pt idx="291">
                  <c:v>8.6</c:v>
                </c:pt>
                <c:pt idx="292">
                  <c:v>8.5</c:v>
                </c:pt>
                <c:pt idx="293">
                  <c:v>9</c:v>
                </c:pt>
                <c:pt idx="294">
                  <c:v>8.6</c:v>
                </c:pt>
                <c:pt idx="295">
                  <c:v>8.3000000000000007</c:v>
                </c:pt>
                <c:pt idx="296">
                  <c:v>7.6</c:v>
                </c:pt>
                <c:pt idx="297">
                  <c:v>9.1</c:v>
                </c:pt>
                <c:pt idx="298">
                  <c:v>9.3000000000000007</c:v>
                </c:pt>
                <c:pt idx="299">
                  <c:v>8.9</c:v>
                </c:pt>
                <c:pt idx="300">
                  <c:v>9.6</c:v>
                </c:pt>
                <c:pt idx="301">
                  <c:v>10.7</c:v>
                </c:pt>
                <c:pt idx="302">
                  <c:v>11.3</c:v>
                </c:pt>
                <c:pt idx="303">
                  <c:v>12</c:v>
                </c:pt>
                <c:pt idx="304">
                  <c:v>13.1</c:v>
                </c:pt>
                <c:pt idx="305">
                  <c:v>14.2</c:v>
                </c:pt>
                <c:pt idx="306">
                  <c:v>14.8</c:v>
                </c:pt>
                <c:pt idx="307">
                  <c:v>15.7</c:v>
                </c:pt>
                <c:pt idx="308">
                  <c:v>15.5</c:v>
                </c:pt>
                <c:pt idx="309">
                  <c:v>15.2</c:v>
                </c:pt>
                <c:pt idx="310">
                  <c:v>14.4</c:v>
                </c:pt>
                <c:pt idx="311">
                  <c:v>14</c:v>
                </c:pt>
                <c:pt idx="312">
                  <c:v>14</c:v>
                </c:pt>
                <c:pt idx="313">
                  <c:v>13.8</c:v>
                </c:pt>
                <c:pt idx="314">
                  <c:v>14.5</c:v>
                </c:pt>
                <c:pt idx="315">
                  <c:v>13.5</c:v>
                </c:pt>
                <c:pt idx="316">
                  <c:v>13.2</c:v>
                </c:pt>
                <c:pt idx="317">
                  <c:v>12.7</c:v>
                </c:pt>
                <c:pt idx="318">
                  <c:v>12.6</c:v>
                </c:pt>
                <c:pt idx="319">
                  <c:v>12.6</c:v>
                </c:pt>
                <c:pt idx="320">
                  <c:v>13.2</c:v>
                </c:pt>
                <c:pt idx="321">
                  <c:v>13.6</c:v>
                </c:pt>
                <c:pt idx="322">
                  <c:v>14.6</c:v>
                </c:pt>
                <c:pt idx="323">
                  <c:v>15.5</c:v>
                </c:pt>
                <c:pt idx="324">
                  <c:v>17</c:v>
                </c:pt>
                <c:pt idx="325">
                  <c:v>16.8</c:v>
                </c:pt>
                <c:pt idx="326">
                  <c:v>17</c:v>
                </c:pt>
                <c:pt idx="327">
                  <c:v>17.8</c:v>
                </c:pt>
                <c:pt idx="328">
                  <c:v>19.5</c:v>
                </c:pt>
                <c:pt idx="329">
                  <c:v>19.5</c:v>
                </c:pt>
                <c:pt idx="330">
                  <c:v>21.3</c:v>
                </c:pt>
                <c:pt idx="331">
                  <c:v>22.9</c:v>
                </c:pt>
                <c:pt idx="332">
                  <c:v>23.5</c:v>
                </c:pt>
                <c:pt idx="333">
                  <c:v>24.4</c:v>
                </c:pt>
                <c:pt idx="334">
                  <c:v>24.6</c:v>
                </c:pt>
                <c:pt idx="335">
                  <c:v>24.9</c:v>
                </c:pt>
                <c:pt idx="336">
                  <c:v>26</c:v>
                </c:pt>
                <c:pt idx="337">
                  <c:v>24.5</c:v>
                </c:pt>
                <c:pt idx="338">
                  <c:v>23.6</c:v>
                </c:pt>
                <c:pt idx="339">
                  <c:v>23.5</c:v>
                </c:pt>
                <c:pt idx="340">
                  <c:v>23.1</c:v>
                </c:pt>
                <c:pt idx="341">
                  <c:v>22.7</c:v>
                </c:pt>
                <c:pt idx="342">
                  <c:v>22</c:v>
                </c:pt>
                <c:pt idx="343">
                  <c:v>22.4</c:v>
                </c:pt>
                <c:pt idx="344">
                  <c:v>20.8</c:v>
                </c:pt>
                <c:pt idx="345">
                  <c:v>20.399999999999999</c:v>
                </c:pt>
                <c:pt idx="346">
                  <c:v>20.3</c:v>
                </c:pt>
                <c:pt idx="347">
                  <c:v>20</c:v>
                </c:pt>
                <c:pt idx="348">
                  <c:v>19.3</c:v>
                </c:pt>
                <c:pt idx="349">
                  <c:v>18.7</c:v>
                </c:pt>
                <c:pt idx="350">
                  <c:v>17.600000000000001</c:v>
                </c:pt>
                <c:pt idx="351">
                  <c:v>17.2</c:v>
                </c:pt>
                <c:pt idx="352">
                  <c:v>17.100000000000001</c:v>
                </c:pt>
                <c:pt idx="353">
                  <c:v>17.399999999999999</c:v>
                </c:pt>
                <c:pt idx="354">
                  <c:v>16.7</c:v>
                </c:pt>
                <c:pt idx="355">
                  <c:v>15.5</c:v>
                </c:pt>
                <c:pt idx="356">
                  <c:v>16.2</c:v>
                </c:pt>
                <c:pt idx="357">
                  <c:v>16.100000000000001</c:v>
                </c:pt>
                <c:pt idx="358">
                  <c:v>16.399999999999999</c:v>
                </c:pt>
                <c:pt idx="359">
                  <c:v>14.8</c:v>
                </c:pt>
                <c:pt idx="360">
                  <c:v>15.3</c:v>
                </c:pt>
                <c:pt idx="361">
                  <c:v>15</c:v>
                </c:pt>
                <c:pt idx="362">
                  <c:v>14.9</c:v>
                </c:pt>
                <c:pt idx="363">
                  <c:v>14.8</c:v>
                </c:pt>
                <c:pt idx="364">
                  <c:v>14.5</c:v>
                </c:pt>
                <c:pt idx="365">
                  <c:v>16</c:v>
                </c:pt>
                <c:pt idx="366">
                  <c:v>14.8</c:v>
                </c:pt>
                <c:pt idx="367">
                  <c:v>13.9</c:v>
                </c:pt>
                <c:pt idx="368">
                  <c:v>14.1</c:v>
                </c:pt>
                <c:pt idx="369">
                  <c:v>14</c:v>
                </c:pt>
                <c:pt idx="370">
                  <c:v>13.9</c:v>
                </c:pt>
                <c:pt idx="371">
                  <c:v>13.8</c:v>
                </c:pt>
                <c:pt idx="372">
                  <c:v>15</c:v>
                </c:pt>
                <c:pt idx="373">
                  <c:v>14.7</c:v>
                </c:pt>
                <c:pt idx="374">
                  <c:v>14.7</c:v>
                </c:pt>
                <c:pt idx="375">
                  <c:v>14.8</c:v>
                </c:pt>
                <c:pt idx="376">
                  <c:v>14.8</c:v>
                </c:pt>
                <c:pt idx="377">
                  <c:v>14.3</c:v>
                </c:pt>
                <c:pt idx="378">
                  <c:v>14.6</c:v>
                </c:pt>
                <c:pt idx="379">
                  <c:v>14.3</c:v>
                </c:pt>
                <c:pt idx="380">
                  <c:v>14.2</c:v>
                </c:pt>
                <c:pt idx="381">
                  <c:v>14.3</c:v>
                </c:pt>
                <c:pt idx="382">
                  <c:v>14.4</c:v>
                </c:pt>
                <c:pt idx="383">
                  <c:v>14.8</c:v>
                </c:pt>
                <c:pt idx="384">
                  <c:v>14.5</c:v>
                </c:pt>
                <c:pt idx="385">
                  <c:v>13.5</c:v>
                </c:pt>
                <c:pt idx="386">
                  <c:v>14.5</c:v>
                </c:pt>
                <c:pt idx="387">
                  <c:v>13.9</c:v>
                </c:pt>
                <c:pt idx="388">
                  <c:v>13.3</c:v>
                </c:pt>
                <c:pt idx="389">
                  <c:v>13.1</c:v>
                </c:pt>
                <c:pt idx="390">
                  <c:v>13</c:v>
                </c:pt>
                <c:pt idx="391">
                  <c:v>12.5</c:v>
                </c:pt>
                <c:pt idx="392">
                  <c:v>12.9</c:v>
                </c:pt>
                <c:pt idx="393">
                  <c:v>12.3</c:v>
                </c:pt>
                <c:pt idx="394">
                  <c:v>12.3</c:v>
                </c:pt>
                <c:pt idx="395">
                  <c:v>12.5</c:v>
                </c:pt>
                <c:pt idx="396">
                  <c:v>12.3</c:v>
                </c:pt>
                <c:pt idx="397">
                  <c:v>11.9</c:v>
                </c:pt>
                <c:pt idx="398">
                  <c:v>11.7</c:v>
                </c:pt>
                <c:pt idx="399">
                  <c:v>12.3</c:v>
                </c:pt>
                <c:pt idx="400">
                  <c:v>11.8</c:v>
                </c:pt>
                <c:pt idx="401">
                  <c:v>10.8</c:v>
                </c:pt>
                <c:pt idx="402">
                  <c:v>11.4</c:v>
                </c:pt>
                <c:pt idx="403">
                  <c:v>11</c:v>
                </c:pt>
                <c:pt idx="404">
                  <c:v>10</c:v>
                </c:pt>
                <c:pt idx="405">
                  <c:v>10.7</c:v>
                </c:pt>
                <c:pt idx="406">
                  <c:v>11</c:v>
                </c:pt>
                <c:pt idx="407">
                  <c:v>9.9</c:v>
                </c:pt>
                <c:pt idx="408">
                  <c:v>9.3000000000000007</c:v>
                </c:pt>
                <c:pt idx="409">
                  <c:v>9.5</c:v>
                </c:pt>
                <c:pt idx="410">
                  <c:v>8.6999999999999993</c:v>
                </c:pt>
                <c:pt idx="411">
                  <c:v>9.1</c:v>
                </c:pt>
                <c:pt idx="412">
                  <c:v>9.8000000000000007</c:v>
                </c:pt>
                <c:pt idx="413">
                  <c:v>9.8000000000000007</c:v>
                </c:pt>
                <c:pt idx="414">
                  <c:v>9.6</c:v>
                </c:pt>
                <c:pt idx="415">
                  <c:v>9.6999999999999993</c:v>
                </c:pt>
                <c:pt idx="416">
                  <c:v>9.4</c:v>
                </c:pt>
                <c:pt idx="417">
                  <c:v>9.6</c:v>
                </c:pt>
                <c:pt idx="418">
                  <c:v>9.5</c:v>
                </c:pt>
                <c:pt idx="419">
                  <c:v>9.5</c:v>
                </c:pt>
                <c:pt idx="420">
                  <c:v>9.5</c:v>
                </c:pt>
                <c:pt idx="421">
                  <c:v>9.8000000000000007</c:v>
                </c:pt>
                <c:pt idx="422">
                  <c:v>10.199999999999999</c:v>
                </c:pt>
                <c:pt idx="423">
                  <c:v>10.6</c:v>
                </c:pt>
                <c:pt idx="424">
                  <c:v>10.4</c:v>
                </c:pt>
                <c:pt idx="425">
                  <c:v>10.8</c:v>
                </c:pt>
                <c:pt idx="426">
                  <c:v>10.6</c:v>
                </c:pt>
                <c:pt idx="427">
                  <c:v>10.9</c:v>
                </c:pt>
                <c:pt idx="428">
                  <c:v>10.9</c:v>
                </c:pt>
                <c:pt idx="429">
                  <c:v>11.1</c:v>
                </c:pt>
                <c:pt idx="430">
                  <c:v>11.6</c:v>
                </c:pt>
                <c:pt idx="431">
                  <c:v>11.9</c:v>
                </c:pt>
                <c:pt idx="432">
                  <c:v>12.6</c:v>
                </c:pt>
                <c:pt idx="433">
                  <c:v>12.9</c:v>
                </c:pt>
                <c:pt idx="434">
                  <c:v>13.5</c:v>
                </c:pt>
                <c:pt idx="435">
                  <c:v>13.7</c:v>
                </c:pt>
                <c:pt idx="436">
                  <c:v>13.9</c:v>
                </c:pt>
                <c:pt idx="437">
                  <c:v>15.4</c:v>
                </c:pt>
                <c:pt idx="438">
                  <c:v>16.399999999999999</c:v>
                </c:pt>
                <c:pt idx="439">
                  <c:v>17.5</c:v>
                </c:pt>
                <c:pt idx="440">
                  <c:v>18.100000000000001</c:v>
                </c:pt>
                <c:pt idx="441">
                  <c:v>18.8</c:v>
                </c:pt>
                <c:pt idx="442">
                  <c:v>18.899999999999999</c:v>
                </c:pt>
                <c:pt idx="443">
                  <c:v>20.6</c:v>
                </c:pt>
                <c:pt idx="444">
                  <c:v>21.3</c:v>
                </c:pt>
                <c:pt idx="445">
                  <c:v>21.5</c:v>
                </c:pt>
                <c:pt idx="446">
                  <c:v>21</c:v>
                </c:pt>
                <c:pt idx="447">
                  <c:v>21.5</c:v>
                </c:pt>
                <c:pt idx="448">
                  <c:v>23.1</c:v>
                </c:pt>
                <c:pt idx="449">
                  <c:v>20.7</c:v>
                </c:pt>
                <c:pt idx="450">
                  <c:v>21.4</c:v>
                </c:pt>
                <c:pt idx="451">
                  <c:v>21.2</c:v>
                </c:pt>
                <c:pt idx="452">
                  <c:v>20.7</c:v>
                </c:pt>
                <c:pt idx="453">
                  <c:v>20</c:v>
                </c:pt>
                <c:pt idx="454">
                  <c:v>18.2</c:v>
                </c:pt>
                <c:pt idx="455">
                  <c:v>19.600000000000001</c:v>
                </c:pt>
                <c:pt idx="456">
                  <c:v>19.5</c:v>
                </c:pt>
                <c:pt idx="457">
                  <c:v>19.8</c:v>
                </c:pt>
                <c:pt idx="458">
                  <c:v>20.100000000000001</c:v>
                </c:pt>
                <c:pt idx="459">
                  <c:v>20.2</c:v>
                </c:pt>
                <c:pt idx="460">
                  <c:v>20.399999999999999</c:v>
                </c:pt>
                <c:pt idx="461">
                  <c:v>21</c:v>
                </c:pt>
                <c:pt idx="462">
                  <c:v>20.8</c:v>
                </c:pt>
                <c:pt idx="463">
                  <c:v>20.100000000000001</c:v>
                </c:pt>
                <c:pt idx="464">
                  <c:v>20.7</c:v>
                </c:pt>
                <c:pt idx="465">
                  <c:v>21.2</c:v>
                </c:pt>
                <c:pt idx="466">
                  <c:v>21.3</c:v>
                </c:pt>
                <c:pt idx="467">
                  <c:v>21.3</c:v>
                </c:pt>
                <c:pt idx="468">
                  <c:v>19.899999999999999</c:v>
                </c:pt>
                <c:pt idx="469">
                  <c:v>19.600000000000001</c:v>
                </c:pt>
                <c:pt idx="470">
                  <c:v>19.600000000000001</c:v>
                </c:pt>
                <c:pt idx="471">
                  <c:v>20</c:v>
                </c:pt>
                <c:pt idx="472">
                  <c:v>20.8</c:v>
                </c:pt>
                <c:pt idx="473">
                  <c:v>19.7</c:v>
                </c:pt>
                <c:pt idx="474">
                  <c:v>18.899999999999999</c:v>
                </c:pt>
                <c:pt idx="475">
                  <c:v>18.3</c:v>
                </c:pt>
                <c:pt idx="476">
                  <c:v>17.2</c:v>
                </c:pt>
                <c:pt idx="477">
                  <c:v>18.8</c:v>
                </c:pt>
                <c:pt idx="478">
                  <c:v>18.7</c:v>
                </c:pt>
                <c:pt idx="479">
                  <c:v>17.5</c:v>
                </c:pt>
                <c:pt idx="480">
                  <c:v>16.8</c:v>
                </c:pt>
                <c:pt idx="481">
                  <c:v>16.7</c:v>
                </c:pt>
                <c:pt idx="482">
                  <c:v>16.3</c:v>
                </c:pt>
                <c:pt idx="483">
                  <c:v>16.899999999999999</c:v>
                </c:pt>
                <c:pt idx="484">
                  <c:v>16.5</c:v>
                </c:pt>
                <c:pt idx="485">
                  <c:v>16.7</c:v>
                </c:pt>
                <c:pt idx="486">
                  <c:v>16.399999999999999</c:v>
                </c:pt>
                <c:pt idx="487">
                  <c:v>16.2</c:v>
                </c:pt>
                <c:pt idx="488">
                  <c:v>16.5</c:v>
                </c:pt>
                <c:pt idx="489">
                  <c:v>18.2</c:v>
                </c:pt>
                <c:pt idx="490">
                  <c:v>18.3</c:v>
                </c:pt>
                <c:pt idx="491">
                  <c:v>18.100000000000001</c:v>
                </c:pt>
                <c:pt idx="492">
                  <c:v>19.399999999999999</c:v>
                </c:pt>
                <c:pt idx="493">
                  <c:v>18.3</c:v>
                </c:pt>
                <c:pt idx="494">
                  <c:v>18.2</c:v>
                </c:pt>
                <c:pt idx="495">
                  <c:v>17.399999999999999</c:v>
                </c:pt>
                <c:pt idx="496">
                  <c:v>16.7</c:v>
                </c:pt>
                <c:pt idx="497">
                  <c:v>15.7</c:v>
                </c:pt>
                <c:pt idx="498">
                  <c:v>16.100000000000001</c:v>
                </c:pt>
                <c:pt idx="499">
                  <c:v>16.100000000000001</c:v>
                </c:pt>
                <c:pt idx="500">
                  <c:v>15.7</c:v>
                </c:pt>
                <c:pt idx="501">
                  <c:v>15.6</c:v>
                </c:pt>
                <c:pt idx="502">
                  <c:v>16.2</c:v>
                </c:pt>
                <c:pt idx="503">
                  <c:v>15.7</c:v>
                </c:pt>
                <c:pt idx="504">
                  <c:v>15.8</c:v>
                </c:pt>
                <c:pt idx="505">
                  <c:v>16.3</c:v>
                </c:pt>
                <c:pt idx="506">
                  <c:v>16.2</c:v>
                </c:pt>
                <c:pt idx="507">
                  <c:v>16.2</c:v>
                </c:pt>
                <c:pt idx="508">
                  <c:v>16</c:v>
                </c:pt>
                <c:pt idx="509">
                  <c:v>14.8</c:v>
                </c:pt>
                <c:pt idx="510">
                  <c:v>15.4</c:v>
                </c:pt>
                <c:pt idx="511">
                  <c:v>15.7</c:v>
                </c:pt>
                <c:pt idx="512">
                  <c:v>15.2</c:v>
                </c:pt>
                <c:pt idx="513">
                  <c:v>14.1</c:v>
                </c:pt>
                <c:pt idx="514">
                  <c:v>14.7</c:v>
                </c:pt>
                <c:pt idx="515">
                  <c:v>13.8</c:v>
                </c:pt>
                <c:pt idx="516">
                  <c:v>12.6</c:v>
                </c:pt>
                <c:pt idx="517">
                  <c:v>13.3</c:v>
                </c:pt>
                <c:pt idx="518">
                  <c:v>13.2</c:v>
                </c:pt>
                <c:pt idx="519">
                  <c:v>14.5</c:v>
                </c:pt>
                <c:pt idx="520">
                  <c:v>13.6</c:v>
                </c:pt>
                <c:pt idx="521">
                  <c:v>14.4</c:v>
                </c:pt>
                <c:pt idx="522">
                  <c:v>13.5</c:v>
                </c:pt>
                <c:pt idx="523">
                  <c:v>12</c:v>
                </c:pt>
                <c:pt idx="524">
                  <c:v>13.2</c:v>
                </c:pt>
                <c:pt idx="525">
                  <c:v>12.2</c:v>
                </c:pt>
                <c:pt idx="526">
                  <c:v>11.4</c:v>
                </c:pt>
                <c:pt idx="527">
                  <c:v>12.4</c:v>
                </c:pt>
                <c:pt idx="528">
                  <c:v>13.7</c:v>
                </c:pt>
                <c:pt idx="529">
                  <c:v>12.3</c:v>
                </c:pt>
                <c:pt idx="530">
                  <c:v>12.1</c:v>
                </c:pt>
                <c:pt idx="531">
                  <c:v>12</c:v>
                </c:pt>
                <c:pt idx="532">
                  <c:v>12.4</c:v>
                </c:pt>
                <c:pt idx="533">
                  <c:v>11.9</c:v>
                </c:pt>
                <c:pt idx="534">
                  <c:v>12.1</c:v>
                </c:pt>
                <c:pt idx="535">
                  <c:v>12.7</c:v>
                </c:pt>
                <c:pt idx="536">
                  <c:v>10.8</c:v>
                </c:pt>
                <c:pt idx="537">
                  <c:v>11</c:v>
                </c:pt>
                <c:pt idx="538">
                  <c:v>10.7</c:v>
                </c:pt>
                <c:pt idx="539">
                  <c:v>11.1</c:v>
                </c:pt>
                <c:pt idx="540">
                  <c:v>11.2</c:v>
                </c:pt>
                <c:pt idx="541">
                  <c:v>12.3</c:v>
                </c:pt>
                <c:pt idx="542">
                  <c:v>12.2</c:v>
                </c:pt>
                <c:pt idx="543">
                  <c:v>11.5</c:v>
                </c:pt>
                <c:pt idx="544">
                  <c:v>11.3</c:v>
                </c:pt>
                <c:pt idx="545">
                  <c:v>10.6</c:v>
                </c:pt>
                <c:pt idx="546">
                  <c:v>11.4</c:v>
                </c:pt>
                <c:pt idx="547">
                  <c:v>11.3</c:v>
                </c:pt>
                <c:pt idx="548">
                  <c:v>11.7</c:v>
                </c:pt>
                <c:pt idx="549">
                  <c:v>11.1</c:v>
                </c:pt>
                <c:pt idx="550">
                  <c:v>11</c:v>
                </c:pt>
                <c:pt idx="551">
                  <c:v>10</c:v>
                </c:pt>
                <c:pt idx="552">
                  <c:v>11.2</c:v>
                </c:pt>
                <c:pt idx="553">
                  <c:v>10.8</c:v>
                </c:pt>
                <c:pt idx="554">
                  <c:v>12.2</c:v>
                </c:pt>
                <c:pt idx="555">
                  <c:v>11.5</c:v>
                </c:pt>
                <c:pt idx="556">
                  <c:v>11.8</c:v>
                </c:pt>
                <c:pt idx="557">
                  <c:v>13.9</c:v>
                </c:pt>
                <c:pt idx="558">
                  <c:v>13.6</c:v>
                </c:pt>
                <c:pt idx="559">
                  <c:v>14.6</c:v>
                </c:pt>
                <c:pt idx="560">
                  <c:v>14.9</c:v>
                </c:pt>
                <c:pt idx="561">
                  <c:v>15.9</c:v>
                </c:pt>
                <c:pt idx="562">
                  <c:v>16.8</c:v>
                </c:pt>
                <c:pt idx="563">
                  <c:v>18.8</c:v>
                </c:pt>
                <c:pt idx="564">
                  <c:v>19.600000000000001</c:v>
                </c:pt>
                <c:pt idx="565">
                  <c:v>19</c:v>
                </c:pt>
                <c:pt idx="566">
                  <c:v>18.899999999999999</c:v>
                </c:pt>
                <c:pt idx="567">
                  <c:v>19.100000000000001</c:v>
                </c:pt>
                <c:pt idx="568">
                  <c:v>19.899999999999999</c:v>
                </c:pt>
                <c:pt idx="569">
                  <c:v>20.5</c:v>
                </c:pt>
                <c:pt idx="570">
                  <c:v>22.1</c:v>
                </c:pt>
                <c:pt idx="571">
                  <c:v>20.5</c:v>
                </c:pt>
                <c:pt idx="572">
                  <c:v>21.8</c:v>
                </c:pt>
                <c:pt idx="573">
                  <c:v>21</c:v>
                </c:pt>
                <c:pt idx="574">
                  <c:v>21.9</c:v>
                </c:pt>
                <c:pt idx="575">
                  <c:v>21.6</c:v>
                </c:pt>
                <c:pt idx="576">
                  <c:v>22.8</c:v>
                </c:pt>
                <c:pt idx="577">
                  <c:v>22</c:v>
                </c:pt>
                <c:pt idx="578">
                  <c:v>22.2</c:v>
                </c:pt>
                <c:pt idx="579">
                  <c:v>22.5</c:v>
                </c:pt>
                <c:pt idx="580">
                  <c:v>22.4</c:v>
                </c:pt>
                <c:pt idx="581">
                  <c:v>23.4</c:v>
                </c:pt>
                <c:pt idx="582">
                  <c:v>23.1</c:v>
                </c:pt>
                <c:pt idx="583">
                  <c:v>22.7</c:v>
                </c:pt>
                <c:pt idx="584">
                  <c:v>22.9</c:v>
                </c:pt>
                <c:pt idx="585">
                  <c:v>23.6</c:v>
                </c:pt>
                <c:pt idx="586">
                  <c:v>22.1</c:v>
                </c:pt>
                <c:pt idx="587">
                  <c:v>21.9</c:v>
                </c:pt>
                <c:pt idx="588">
                  <c:v>22.5</c:v>
                </c:pt>
                <c:pt idx="589">
                  <c:v>20.7</c:v>
                </c:pt>
                <c:pt idx="590">
                  <c:v>20.3</c:v>
                </c:pt>
                <c:pt idx="591">
                  <c:v>21.4</c:v>
                </c:pt>
                <c:pt idx="592">
                  <c:v>21.5</c:v>
                </c:pt>
                <c:pt idx="593">
                  <c:v>21.4</c:v>
                </c:pt>
                <c:pt idx="594">
                  <c:v>20.8</c:v>
                </c:pt>
                <c:pt idx="595">
                  <c:v>21.2</c:v>
                </c:pt>
                <c:pt idx="596">
                  <c:v>20.399999999999999</c:v>
                </c:pt>
                <c:pt idx="597">
                  <c:v>21.8</c:v>
                </c:pt>
                <c:pt idx="598">
                  <c:v>21</c:v>
                </c:pt>
                <c:pt idx="599">
                  <c:v>20.100000000000001</c:v>
                </c:pt>
                <c:pt idx="600">
                  <c:v>18.5</c:v>
                </c:pt>
                <c:pt idx="601">
                  <c:v>18.7</c:v>
                </c:pt>
                <c:pt idx="602">
                  <c:v>18.899999999999999</c:v>
                </c:pt>
                <c:pt idx="603">
                  <c:v>18.899999999999999</c:v>
                </c:pt>
                <c:pt idx="604">
                  <c:v>18.899999999999999</c:v>
                </c:pt>
                <c:pt idx="605">
                  <c:v>18</c:v>
                </c:pt>
                <c:pt idx="606">
                  <c:v>18.7</c:v>
                </c:pt>
                <c:pt idx="607">
                  <c:v>16.7</c:v>
                </c:pt>
                <c:pt idx="608">
                  <c:v>18.7</c:v>
                </c:pt>
                <c:pt idx="609">
                  <c:v>18.600000000000001</c:v>
                </c:pt>
                <c:pt idx="610">
                  <c:v>18.600000000000001</c:v>
                </c:pt>
                <c:pt idx="611">
                  <c:v>18.899999999999999</c:v>
                </c:pt>
                <c:pt idx="612">
                  <c:v>16.600000000000001</c:v>
                </c:pt>
                <c:pt idx="613">
                  <c:v>18.3</c:v>
                </c:pt>
                <c:pt idx="614">
                  <c:v>18.3</c:v>
                </c:pt>
                <c:pt idx="615">
                  <c:v>18.100000000000001</c:v>
                </c:pt>
                <c:pt idx="616">
                  <c:v>15.9</c:v>
                </c:pt>
                <c:pt idx="617">
                  <c:v>16.399999999999999</c:v>
                </c:pt>
                <c:pt idx="618">
                  <c:v>16.2</c:v>
                </c:pt>
                <c:pt idx="619">
                  <c:v>16.3</c:v>
                </c:pt>
                <c:pt idx="620">
                  <c:v>18</c:v>
                </c:pt>
                <c:pt idx="621">
                  <c:v>18.600000000000001</c:v>
                </c:pt>
                <c:pt idx="622">
                  <c:v>17.399999999999999</c:v>
                </c:pt>
                <c:pt idx="623">
                  <c:v>16.5</c:v>
                </c:pt>
                <c:pt idx="624">
                  <c:v>16.399999999999999</c:v>
                </c:pt>
                <c:pt idx="625">
                  <c:v>18.3</c:v>
                </c:pt>
                <c:pt idx="626">
                  <c:v>17.5</c:v>
                </c:pt>
                <c:pt idx="627">
                  <c:v>17.5</c:v>
                </c:pt>
                <c:pt idx="628">
                  <c:v>17.7</c:v>
                </c:pt>
                <c:pt idx="629">
                  <c:v>18.899999999999999</c:v>
                </c:pt>
                <c:pt idx="630">
                  <c:v>17.399999999999999</c:v>
                </c:pt>
                <c:pt idx="631">
                  <c:v>18.5</c:v>
                </c:pt>
                <c:pt idx="632">
                  <c:v>17.8</c:v>
                </c:pt>
                <c:pt idx="633">
                  <c:v>16.899999999999999</c:v>
                </c:pt>
                <c:pt idx="634">
                  <c:v>17.7</c:v>
                </c:pt>
                <c:pt idx="635">
                  <c:v>18.3</c:v>
                </c:pt>
                <c:pt idx="636">
                  <c:v>18.2</c:v>
                </c:pt>
                <c:pt idx="637">
                  <c:v>18.899999999999999</c:v>
                </c:pt>
                <c:pt idx="638">
                  <c:v>19.8</c:v>
                </c:pt>
                <c:pt idx="639">
                  <c:v>21.3</c:v>
                </c:pt>
                <c:pt idx="640">
                  <c:v>22.3</c:v>
                </c:pt>
                <c:pt idx="641">
                  <c:v>21.1</c:v>
                </c:pt>
                <c:pt idx="642">
                  <c:v>23.1</c:v>
                </c:pt>
                <c:pt idx="643">
                  <c:v>22.6</c:v>
                </c:pt>
                <c:pt idx="644">
                  <c:v>23.4</c:v>
                </c:pt>
                <c:pt idx="645">
                  <c:v>24.2</c:v>
                </c:pt>
                <c:pt idx="646">
                  <c:v>27.1</c:v>
                </c:pt>
                <c:pt idx="647">
                  <c:v>27</c:v>
                </c:pt>
                <c:pt idx="648">
                  <c:v>29</c:v>
                </c:pt>
                <c:pt idx="649">
                  <c:v>34</c:v>
                </c:pt>
                <c:pt idx="650">
                  <c:v>34.299999999999997</c:v>
                </c:pt>
                <c:pt idx="651">
                  <c:v>36.6</c:v>
                </c:pt>
                <c:pt idx="652">
                  <c:v>36.6</c:v>
                </c:pt>
                <c:pt idx="653">
                  <c:v>39.299999999999997</c:v>
                </c:pt>
                <c:pt idx="654">
                  <c:v>40.4</c:v>
                </c:pt>
                <c:pt idx="655">
                  <c:v>41.6</c:v>
                </c:pt>
                <c:pt idx="656">
                  <c:v>40.5</c:v>
                </c:pt>
                <c:pt idx="657">
                  <c:v>43.2</c:v>
                </c:pt>
                <c:pt idx="658">
                  <c:v>45.5</c:v>
                </c:pt>
                <c:pt idx="659">
                  <c:v>44.9</c:v>
                </c:pt>
                <c:pt idx="660">
                  <c:v>44.9</c:v>
                </c:pt>
                <c:pt idx="661">
                  <c:v>44.9</c:v>
                </c:pt>
                <c:pt idx="662">
                  <c:v>42.8</c:v>
                </c:pt>
                <c:pt idx="663">
                  <c:v>42.3</c:v>
                </c:pt>
                <c:pt idx="664">
                  <c:v>42.6</c:v>
                </c:pt>
                <c:pt idx="665">
                  <c:v>42.4</c:v>
                </c:pt>
                <c:pt idx="666">
                  <c:v>44.6</c:v>
                </c:pt>
                <c:pt idx="667">
                  <c:v>43.8</c:v>
                </c:pt>
                <c:pt idx="668">
                  <c:v>42.8</c:v>
                </c:pt>
                <c:pt idx="669">
                  <c:v>44.6</c:v>
                </c:pt>
                <c:pt idx="670">
                  <c:v>43</c:v>
                </c:pt>
                <c:pt idx="671">
                  <c:v>44.7</c:v>
                </c:pt>
                <c:pt idx="672">
                  <c:v>44.6</c:v>
                </c:pt>
                <c:pt idx="673">
                  <c:v>45.1</c:v>
                </c:pt>
                <c:pt idx="674">
                  <c:v>43.6</c:v>
                </c:pt>
                <c:pt idx="675">
                  <c:v>45.2</c:v>
                </c:pt>
                <c:pt idx="676">
                  <c:v>42.6</c:v>
                </c:pt>
                <c:pt idx="677">
                  <c:v>43.2</c:v>
                </c:pt>
                <c:pt idx="678">
                  <c:v>42.7</c:v>
                </c:pt>
                <c:pt idx="679">
                  <c:v>42.7</c:v>
                </c:pt>
                <c:pt idx="680">
                  <c:v>41.1</c:v>
                </c:pt>
                <c:pt idx="681">
                  <c:v>41.3</c:v>
                </c:pt>
                <c:pt idx="682">
                  <c:v>40.799999999999997</c:v>
                </c:pt>
                <c:pt idx="683">
                  <c:v>42.7</c:v>
                </c:pt>
                <c:pt idx="684">
                  <c:v>42.3</c:v>
                </c:pt>
                <c:pt idx="685">
                  <c:v>41.2</c:v>
                </c:pt>
                <c:pt idx="686">
                  <c:v>40.4</c:v>
                </c:pt>
                <c:pt idx="687">
                  <c:v>40.5</c:v>
                </c:pt>
                <c:pt idx="688">
                  <c:v>40.6</c:v>
                </c:pt>
                <c:pt idx="689">
                  <c:v>40.200000000000003</c:v>
                </c:pt>
                <c:pt idx="690">
                  <c:v>38.799999999999997</c:v>
                </c:pt>
                <c:pt idx="691">
                  <c:v>37.4</c:v>
                </c:pt>
                <c:pt idx="692">
                  <c:v>39</c:v>
                </c:pt>
                <c:pt idx="693">
                  <c:v>39</c:v>
                </c:pt>
                <c:pt idx="694">
                  <c:v>37.299999999999997</c:v>
                </c:pt>
                <c:pt idx="695">
                  <c:v>37.6</c:v>
                </c:pt>
                <c:pt idx="696">
                  <c:v>37.200000000000003</c:v>
                </c:pt>
                <c:pt idx="697">
                  <c:v>37.9</c:v>
                </c:pt>
                <c:pt idx="698">
                  <c:v>38.5</c:v>
                </c:pt>
                <c:pt idx="699">
                  <c:v>36.9</c:v>
                </c:pt>
                <c:pt idx="700">
                  <c:v>35.700000000000003</c:v>
                </c:pt>
                <c:pt idx="701">
                  <c:v>37.9</c:v>
                </c:pt>
                <c:pt idx="702">
                  <c:v>37.200000000000003</c:v>
                </c:pt>
                <c:pt idx="703">
                  <c:v>35.200000000000003</c:v>
                </c:pt>
                <c:pt idx="704">
                  <c:v>36.299999999999997</c:v>
                </c:pt>
                <c:pt idx="705">
                  <c:v>35.4</c:v>
                </c:pt>
                <c:pt idx="706">
                  <c:v>34.9</c:v>
                </c:pt>
                <c:pt idx="707">
                  <c:v>34.6</c:v>
                </c:pt>
                <c:pt idx="708">
                  <c:v>32.9</c:v>
                </c:pt>
                <c:pt idx="709">
                  <c:v>33.299999999999997</c:v>
                </c:pt>
                <c:pt idx="710">
                  <c:v>31.3</c:v>
                </c:pt>
                <c:pt idx="711">
                  <c:v>31.9</c:v>
                </c:pt>
                <c:pt idx="712">
                  <c:v>31.8</c:v>
                </c:pt>
                <c:pt idx="713">
                  <c:v>31.2</c:v>
                </c:pt>
                <c:pt idx="714">
                  <c:v>31.8</c:v>
                </c:pt>
                <c:pt idx="715">
                  <c:v>31.1</c:v>
                </c:pt>
                <c:pt idx="716">
                  <c:v>30.6</c:v>
                </c:pt>
                <c:pt idx="717">
                  <c:v>29.6</c:v>
                </c:pt>
                <c:pt idx="718">
                  <c:v>28.8</c:v>
                </c:pt>
                <c:pt idx="719">
                  <c:v>28.8</c:v>
                </c:pt>
                <c:pt idx="720">
                  <c:v>25.9</c:v>
                </c:pt>
                <c:pt idx="721">
                  <c:v>27</c:v>
                </c:pt>
                <c:pt idx="722">
                  <c:v>27.8</c:v>
                </c:pt>
                <c:pt idx="723">
                  <c:v>26.6</c:v>
                </c:pt>
                <c:pt idx="724">
                  <c:v>26.7</c:v>
                </c:pt>
                <c:pt idx="725">
                  <c:v>25.8</c:v>
                </c:pt>
                <c:pt idx="726">
                  <c:v>26.3</c:v>
                </c:pt>
                <c:pt idx="727">
                  <c:v>26.9</c:v>
                </c:pt>
                <c:pt idx="728">
                  <c:v>27.5</c:v>
                </c:pt>
                <c:pt idx="729">
                  <c:v>27.6</c:v>
                </c:pt>
                <c:pt idx="730">
                  <c:v>25.5</c:v>
                </c:pt>
                <c:pt idx="731">
                  <c:v>25.2</c:v>
                </c:pt>
                <c:pt idx="732">
                  <c:v>25.8</c:v>
                </c:pt>
                <c:pt idx="733">
                  <c:v>26.6</c:v>
                </c:pt>
                <c:pt idx="734">
                  <c:v>25.9</c:v>
                </c:pt>
                <c:pt idx="735">
                  <c:v>24.7</c:v>
                </c:pt>
                <c:pt idx="736">
                  <c:v>25.2</c:v>
                </c:pt>
                <c:pt idx="737">
                  <c:v>24.8</c:v>
                </c:pt>
                <c:pt idx="738">
                  <c:v>24.2</c:v>
                </c:pt>
                <c:pt idx="739">
                  <c:v>24.4</c:v>
                </c:pt>
                <c:pt idx="740">
                  <c:v>23.8</c:v>
                </c:pt>
                <c:pt idx="741">
                  <c:v>23.3</c:v>
                </c:pt>
                <c:pt idx="742">
                  <c:v>22.6</c:v>
                </c:pt>
                <c:pt idx="743">
                  <c:v>24</c:v>
                </c:pt>
              </c:numCache>
            </c:numRef>
          </c:val>
          <c:smooth val="0"/>
        </c:ser>
        <c:ser>
          <c:idx val="3"/>
          <c:order val="3"/>
          <c:tx>
            <c:v>Prom Des LP</c:v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'Labor slack'!$AT$22:$AT$999</c:f>
              <c:numCache>
                <c:formatCode>m/d/yyyy</c:formatCode>
                <c:ptCount val="978"/>
                <c:pt idx="0">
                  <c:v>20270</c:v>
                </c:pt>
                <c:pt idx="1">
                  <c:v>20301</c:v>
                </c:pt>
                <c:pt idx="2">
                  <c:v>20332</c:v>
                </c:pt>
                <c:pt idx="3">
                  <c:v>20362</c:v>
                </c:pt>
                <c:pt idx="4">
                  <c:v>20393</c:v>
                </c:pt>
                <c:pt idx="5">
                  <c:v>20423</c:v>
                </c:pt>
                <c:pt idx="6">
                  <c:v>20454</c:v>
                </c:pt>
                <c:pt idx="7">
                  <c:v>20485</c:v>
                </c:pt>
                <c:pt idx="8">
                  <c:v>20514</c:v>
                </c:pt>
                <c:pt idx="9">
                  <c:v>20545</c:v>
                </c:pt>
                <c:pt idx="10">
                  <c:v>20575</c:v>
                </c:pt>
                <c:pt idx="11">
                  <c:v>20606</c:v>
                </c:pt>
                <c:pt idx="12">
                  <c:v>20636</c:v>
                </c:pt>
                <c:pt idx="13">
                  <c:v>20667</c:v>
                </c:pt>
                <c:pt idx="14">
                  <c:v>20698</c:v>
                </c:pt>
                <c:pt idx="15">
                  <c:v>20728</c:v>
                </c:pt>
                <c:pt idx="16">
                  <c:v>20759</c:v>
                </c:pt>
                <c:pt idx="17">
                  <c:v>20789</c:v>
                </c:pt>
                <c:pt idx="18">
                  <c:v>20820</c:v>
                </c:pt>
                <c:pt idx="19">
                  <c:v>20851</c:v>
                </c:pt>
                <c:pt idx="20">
                  <c:v>20879</c:v>
                </c:pt>
                <c:pt idx="21">
                  <c:v>20910</c:v>
                </c:pt>
                <c:pt idx="22">
                  <c:v>20940</c:v>
                </c:pt>
                <c:pt idx="23">
                  <c:v>20971</c:v>
                </c:pt>
                <c:pt idx="24">
                  <c:v>21001</c:v>
                </c:pt>
                <c:pt idx="25">
                  <c:v>21032</c:v>
                </c:pt>
                <c:pt idx="26">
                  <c:v>21063</c:v>
                </c:pt>
                <c:pt idx="27">
                  <c:v>21093</c:v>
                </c:pt>
                <c:pt idx="28">
                  <c:v>21124</c:v>
                </c:pt>
                <c:pt idx="29">
                  <c:v>21154</c:v>
                </c:pt>
                <c:pt idx="30">
                  <c:v>21185</c:v>
                </c:pt>
                <c:pt idx="31">
                  <c:v>21216</c:v>
                </c:pt>
                <c:pt idx="32">
                  <c:v>21244</c:v>
                </c:pt>
                <c:pt idx="33">
                  <c:v>21275</c:v>
                </c:pt>
                <c:pt idx="34">
                  <c:v>21305</c:v>
                </c:pt>
                <c:pt idx="35">
                  <c:v>21336</c:v>
                </c:pt>
                <c:pt idx="36">
                  <c:v>21366</c:v>
                </c:pt>
                <c:pt idx="37">
                  <c:v>21397</c:v>
                </c:pt>
                <c:pt idx="38">
                  <c:v>21428</c:v>
                </c:pt>
                <c:pt idx="39">
                  <c:v>21458</c:v>
                </c:pt>
                <c:pt idx="40">
                  <c:v>21489</c:v>
                </c:pt>
                <c:pt idx="41">
                  <c:v>21519</c:v>
                </c:pt>
                <c:pt idx="42">
                  <c:v>21550</c:v>
                </c:pt>
                <c:pt idx="43">
                  <c:v>21581</c:v>
                </c:pt>
                <c:pt idx="44">
                  <c:v>21609</c:v>
                </c:pt>
                <c:pt idx="45">
                  <c:v>21640</c:v>
                </c:pt>
                <c:pt idx="46">
                  <c:v>21670</c:v>
                </c:pt>
                <c:pt idx="47">
                  <c:v>21701</c:v>
                </c:pt>
                <c:pt idx="48">
                  <c:v>21731</c:v>
                </c:pt>
                <c:pt idx="49">
                  <c:v>21762</c:v>
                </c:pt>
                <c:pt idx="50">
                  <c:v>21793</c:v>
                </c:pt>
                <c:pt idx="51">
                  <c:v>21823</c:v>
                </c:pt>
                <c:pt idx="52">
                  <c:v>21854</c:v>
                </c:pt>
                <c:pt idx="53">
                  <c:v>21884</c:v>
                </c:pt>
                <c:pt idx="54">
                  <c:v>21915</c:v>
                </c:pt>
                <c:pt idx="55">
                  <c:v>21946</c:v>
                </c:pt>
                <c:pt idx="56">
                  <c:v>21975</c:v>
                </c:pt>
                <c:pt idx="57">
                  <c:v>22006</c:v>
                </c:pt>
                <c:pt idx="58">
                  <c:v>22036</c:v>
                </c:pt>
                <c:pt idx="59">
                  <c:v>22067</c:v>
                </c:pt>
                <c:pt idx="60">
                  <c:v>22097</c:v>
                </c:pt>
                <c:pt idx="61">
                  <c:v>22128</c:v>
                </c:pt>
                <c:pt idx="62">
                  <c:v>22159</c:v>
                </c:pt>
                <c:pt idx="63">
                  <c:v>22189</c:v>
                </c:pt>
                <c:pt idx="64">
                  <c:v>22220</c:v>
                </c:pt>
                <c:pt idx="65">
                  <c:v>22250</c:v>
                </c:pt>
                <c:pt idx="66">
                  <c:v>22281</c:v>
                </c:pt>
                <c:pt idx="67">
                  <c:v>22312</c:v>
                </c:pt>
                <c:pt idx="68">
                  <c:v>22340</c:v>
                </c:pt>
                <c:pt idx="69">
                  <c:v>22371</c:v>
                </c:pt>
                <c:pt idx="70">
                  <c:v>22401</c:v>
                </c:pt>
                <c:pt idx="71">
                  <c:v>22432</c:v>
                </c:pt>
                <c:pt idx="72">
                  <c:v>22462</c:v>
                </c:pt>
                <c:pt idx="73">
                  <c:v>22493</c:v>
                </c:pt>
                <c:pt idx="74">
                  <c:v>22524</c:v>
                </c:pt>
                <c:pt idx="75">
                  <c:v>22554</c:v>
                </c:pt>
                <c:pt idx="76">
                  <c:v>22585</c:v>
                </c:pt>
                <c:pt idx="77">
                  <c:v>22615</c:v>
                </c:pt>
                <c:pt idx="78">
                  <c:v>22646</c:v>
                </c:pt>
                <c:pt idx="79">
                  <c:v>22677</c:v>
                </c:pt>
                <c:pt idx="80">
                  <c:v>22705</c:v>
                </c:pt>
                <c:pt idx="81">
                  <c:v>22736</c:v>
                </c:pt>
                <c:pt idx="82">
                  <c:v>22766</c:v>
                </c:pt>
                <c:pt idx="83">
                  <c:v>22797</c:v>
                </c:pt>
                <c:pt idx="84">
                  <c:v>22827</c:v>
                </c:pt>
                <c:pt idx="85">
                  <c:v>22858</c:v>
                </c:pt>
                <c:pt idx="86">
                  <c:v>22889</c:v>
                </c:pt>
                <c:pt idx="87">
                  <c:v>22919</c:v>
                </c:pt>
                <c:pt idx="88">
                  <c:v>22950</c:v>
                </c:pt>
                <c:pt idx="89">
                  <c:v>22980</c:v>
                </c:pt>
                <c:pt idx="90">
                  <c:v>23011</c:v>
                </c:pt>
                <c:pt idx="91">
                  <c:v>23042</c:v>
                </c:pt>
                <c:pt idx="92">
                  <c:v>23070</c:v>
                </c:pt>
                <c:pt idx="93">
                  <c:v>23101</c:v>
                </c:pt>
                <c:pt idx="94">
                  <c:v>23131</c:v>
                </c:pt>
                <c:pt idx="95">
                  <c:v>23162</c:v>
                </c:pt>
                <c:pt idx="96">
                  <c:v>23192</c:v>
                </c:pt>
                <c:pt idx="97">
                  <c:v>23223</c:v>
                </c:pt>
                <c:pt idx="98">
                  <c:v>23254</c:v>
                </c:pt>
                <c:pt idx="99">
                  <c:v>23284</c:v>
                </c:pt>
                <c:pt idx="100">
                  <c:v>23315</c:v>
                </c:pt>
                <c:pt idx="101">
                  <c:v>23345</c:v>
                </c:pt>
                <c:pt idx="102">
                  <c:v>23376</c:v>
                </c:pt>
                <c:pt idx="103">
                  <c:v>23407</c:v>
                </c:pt>
                <c:pt idx="104">
                  <c:v>23436</c:v>
                </c:pt>
                <c:pt idx="105">
                  <c:v>23467</c:v>
                </c:pt>
                <c:pt idx="106">
                  <c:v>23497</c:v>
                </c:pt>
                <c:pt idx="107">
                  <c:v>23528</c:v>
                </c:pt>
                <c:pt idx="108">
                  <c:v>23558</c:v>
                </c:pt>
                <c:pt idx="109">
                  <c:v>23589</c:v>
                </c:pt>
                <c:pt idx="110">
                  <c:v>23620</c:v>
                </c:pt>
                <c:pt idx="111">
                  <c:v>23650</c:v>
                </c:pt>
                <c:pt idx="112">
                  <c:v>23681</c:v>
                </c:pt>
                <c:pt idx="113">
                  <c:v>23711</c:v>
                </c:pt>
                <c:pt idx="114">
                  <c:v>23742</c:v>
                </c:pt>
                <c:pt idx="115">
                  <c:v>23773</c:v>
                </c:pt>
                <c:pt idx="116">
                  <c:v>23801</c:v>
                </c:pt>
                <c:pt idx="117">
                  <c:v>23832</c:v>
                </c:pt>
                <c:pt idx="118">
                  <c:v>23862</c:v>
                </c:pt>
                <c:pt idx="119">
                  <c:v>23893</c:v>
                </c:pt>
                <c:pt idx="120">
                  <c:v>23923</c:v>
                </c:pt>
                <c:pt idx="121">
                  <c:v>23954</c:v>
                </c:pt>
                <c:pt idx="122">
                  <c:v>23985</c:v>
                </c:pt>
                <c:pt idx="123">
                  <c:v>24015</c:v>
                </c:pt>
                <c:pt idx="124">
                  <c:v>24046</c:v>
                </c:pt>
                <c:pt idx="125">
                  <c:v>24076</c:v>
                </c:pt>
                <c:pt idx="126">
                  <c:v>24107</c:v>
                </c:pt>
                <c:pt idx="127">
                  <c:v>24138</c:v>
                </c:pt>
                <c:pt idx="128">
                  <c:v>24166</c:v>
                </c:pt>
                <c:pt idx="129">
                  <c:v>24197</c:v>
                </c:pt>
                <c:pt idx="130">
                  <c:v>24227</c:v>
                </c:pt>
                <c:pt idx="131">
                  <c:v>24258</c:v>
                </c:pt>
                <c:pt idx="132">
                  <c:v>24288</c:v>
                </c:pt>
                <c:pt idx="133">
                  <c:v>24319</c:v>
                </c:pt>
                <c:pt idx="134">
                  <c:v>24350</c:v>
                </c:pt>
                <c:pt idx="135">
                  <c:v>24380</c:v>
                </c:pt>
                <c:pt idx="136">
                  <c:v>24411</c:v>
                </c:pt>
                <c:pt idx="137">
                  <c:v>24441</c:v>
                </c:pt>
                <c:pt idx="138">
                  <c:v>24472</c:v>
                </c:pt>
                <c:pt idx="139">
                  <c:v>24503</c:v>
                </c:pt>
                <c:pt idx="140">
                  <c:v>24531</c:v>
                </c:pt>
                <c:pt idx="141">
                  <c:v>24562</c:v>
                </c:pt>
                <c:pt idx="142">
                  <c:v>24592</c:v>
                </c:pt>
                <c:pt idx="143">
                  <c:v>24623</c:v>
                </c:pt>
                <c:pt idx="144">
                  <c:v>24653</c:v>
                </c:pt>
                <c:pt idx="145">
                  <c:v>24684</c:v>
                </c:pt>
                <c:pt idx="146">
                  <c:v>24715</c:v>
                </c:pt>
                <c:pt idx="147">
                  <c:v>24745</c:v>
                </c:pt>
                <c:pt idx="148">
                  <c:v>24776</c:v>
                </c:pt>
                <c:pt idx="149">
                  <c:v>24806</c:v>
                </c:pt>
                <c:pt idx="150">
                  <c:v>24837</c:v>
                </c:pt>
                <c:pt idx="151">
                  <c:v>24868</c:v>
                </c:pt>
                <c:pt idx="152">
                  <c:v>24897</c:v>
                </c:pt>
                <c:pt idx="153">
                  <c:v>24928</c:v>
                </c:pt>
                <c:pt idx="154">
                  <c:v>24958</c:v>
                </c:pt>
                <c:pt idx="155">
                  <c:v>24989</c:v>
                </c:pt>
                <c:pt idx="156">
                  <c:v>25019</c:v>
                </c:pt>
                <c:pt idx="157">
                  <c:v>25050</c:v>
                </c:pt>
                <c:pt idx="158">
                  <c:v>25081</c:v>
                </c:pt>
                <c:pt idx="159">
                  <c:v>25111</c:v>
                </c:pt>
                <c:pt idx="160">
                  <c:v>25142</c:v>
                </c:pt>
                <c:pt idx="161">
                  <c:v>25172</c:v>
                </c:pt>
                <c:pt idx="162">
                  <c:v>25203</c:v>
                </c:pt>
                <c:pt idx="163">
                  <c:v>25234</c:v>
                </c:pt>
                <c:pt idx="164">
                  <c:v>25262</c:v>
                </c:pt>
                <c:pt idx="165">
                  <c:v>25293</c:v>
                </c:pt>
                <c:pt idx="166">
                  <c:v>25323</c:v>
                </c:pt>
                <c:pt idx="167">
                  <c:v>25354</c:v>
                </c:pt>
                <c:pt idx="168">
                  <c:v>25384</c:v>
                </c:pt>
                <c:pt idx="169">
                  <c:v>25415</c:v>
                </c:pt>
                <c:pt idx="170">
                  <c:v>25446</c:v>
                </c:pt>
                <c:pt idx="171">
                  <c:v>25476</c:v>
                </c:pt>
                <c:pt idx="172">
                  <c:v>25507</c:v>
                </c:pt>
                <c:pt idx="173">
                  <c:v>25537</c:v>
                </c:pt>
                <c:pt idx="174">
                  <c:v>25568</c:v>
                </c:pt>
                <c:pt idx="175">
                  <c:v>25599</c:v>
                </c:pt>
                <c:pt idx="176">
                  <c:v>25627</c:v>
                </c:pt>
                <c:pt idx="177">
                  <c:v>25658</c:v>
                </c:pt>
                <c:pt idx="178">
                  <c:v>25688</c:v>
                </c:pt>
                <c:pt idx="179">
                  <c:v>25719</c:v>
                </c:pt>
                <c:pt idx="180">
                  <c:v>25749</c:v>
                </c:pt>
                <c:pt idx="181">
                  <c:v>25780</c:v>
                </c:pt>
                <c:pt idx="182">
                  <c:v>25811</c:v>
                </c:pt>
                <c:pt idx="183">
                  <c:v>25841</c:v>
                </c:pt>
                <c:pt idx="184">
                  <c:v>25872</c:v>
                </c:pt>
                <c:pt idx="185">
                  <c:v>25902</c:v>
                </c:pt>
                <c:pt idx="186">
                  <c:v>25933</c:v>
                </c:pt>
                <c:pt idx="187">
                  <c:v>25964</c:v>
                </c:pt>
                <c:pt idx="188">
                  <c:v>25992</c:v>
                </c:pt>
                <c:pt idx="189">
                  <c:v>26023</c:v>
                </c:pt>
                <c:pt idx="190">
                  <c:v>26053</c:v>
                </c:pt>
                <c:pt idx="191">
                  <c:v>26084</c:v>
                </c:pt>
                <c:pt idx="192">
                  <c:v>26114</c:v>
                </c:pt>
                <c:pt idx="193">
                  <c:v>26145</c:v>
                </c:pt>
                <c:pt idx="194">
                  <c:v>26176</c:v>
                </c:pt>
                <c:pt idx="195">
                  <c:v>26206</c:v>
                </c:pt>
                <c:pt idx="196">
                  <c:v>26237</c:v>
                </c:pt>
                <c:pt idx="197">
                  <c:v>26267</c:v>
                </c:pt>
                <c:pt idx="198">
                  <c:v>26298</c:v>
                </c:pt>
                <c:pt idx="199">
                  <c:v>26329</c:v>
                </c:pt>
                <c:pt idx="200">
                  <c:v>26358</c:v>
                </c:pt>
                <c:pt idx="201">
                  <c:v>26389</c:v>
                </c:pt>
                <c:pt idx="202">
                  <c:v>26419</c:v>
                </c:pt>
                <c:pt idx="203">
                  <c:v>26450</c:v>
                </c:pt>
                <c:pt idx="204">
                  <c:v>26480</c:v>
                </c:pt>
                <c:pt idx="205">
                  <c:v>26511</c:v>
                </c:pt>
                <c:pt idx="206">
                  <c:v>26542</c:v>
                </c:pt>
                <c:pt idx="207">
                  <c:v>26572</c:v>
                </c:pt>
                <c:pt idx="208">
                  <c:v>26603</c:v>
                </c:pt>
                <c:pt idx="209">
                  <c:v>26633</c:v>
                </c:pt>
                <c:pt idx="210">
                  <c:v>26664</c:v>
                </c:pt>
                <c:pt idx="211">
                  <c:v>26695</c:v>
                </c:pt>
                <c:pt idx="212">
                  <c:v>26723</c:v>
                </c:pt>
                <c:pt idx="213">
                  <c:v>26754</c:v>
                </c:pt>
                <c:pt idx="214">
                  <c:v>26784</c:v>
                </c:pt>
                <c:pt idx="215">
                  <c:v>26815</c:v>
                </c:pt>
                <c:pt idx="216">
                  <c:v>26845</c:v>
                </c:pt>
                <c:pt idx="217">
                  <c:v>26876</c:v>
                </c:pt>
                <c:pt idx="218">
                  <c:v>26907</c:v>
                </c:pt>
                <c:pt idx="219">
                  <c:v>26937</c:v>
                </c:pt>
                <c:pt idx="220">
                  <c:v>26968</c:v>
                </c:pt>
                <c:pt idx="221">
                  <c:v>26998</c:v>
                </c:pt>
                <c:pt idx="222">
                  <c:v>27029</c:v>
                </c:pt>
                <c:pt idx="223">
                  <c:v>27060</c:v>
                </c:pt>
                <c:pt idx="224">
                  <c:v>27088</c:v>
                </c:pt>
                <c:pt idx="225">
                  <c:v>27119</c:v>
                </c:pt>
                <c:pt idx="226">
                  <c:v>27149</c:v>
                </c:pt>
                <c:pt idx="227">
                  <c:v>27180</c:v>
                </c:pt>
                <c:pt idx="228">
                  <c:v>27210</c:v>
                </c:pt>
                <c:pt idx="229">
                  <c:v>27241</c:v>
                </c:pt>
                <c:pt idx="230">
                  <c:v>27272</c:v>
                </c:pt>
                <c:pt idx="231">
                  <c:v>27302</c:v>
                </c:pt>
                <c:pt idx="232">
                  <c:v>27333</c:v>
                </c:pt>
                <c:pt idx="233">
                  <c:v>27363</c:v>
                </c:pt>
                <c:pt idx="234">
                  <c:v>27394</c:v>
                </c:pt>
                <c:pt idx="235">
                  <c:v>27425</c:v>
                </c:pt>
                <c:pt idx="236">
                  <c:v>27453</c:v>
                </c:pt>
                <c:pt idx="237">
                  <c:v>27484</c:v>
                </c:pt>
                <c:pt idx="238">
                  <c:v>27514</c:v>
                </c:pt>
                <c:pt idx="239">
                  <c:v>27545</c:v>
                </c:pt>
                <c:pt idx="240">
                  <c:v>27575</c:v>
                </c:pt>
                <c:pt idx="241">
                  <c:v>27606</c:v>
                </c:pt>
                <c:pt idx="242">
                  <c:v>27637</c:v>
                </c:pt>
                <c:pt idx="243">
                  <c:v>27667</c:v>
                </c:pt>
                <c:pt idx="244">
                  <c:v>27698</c:v>
                </c:pt>
                <c:pt idx="245">
                  <c:v>27728</c:v>
                </c:pt>
                <c:pt idx="246">
                  <c:v>27759</c:v>
                </c:pt>
                <c:pt idx="247">
                  <c:v>27790</c:v>
                </c:pt>
                <c:pt idx="248">
                  <c:v>27819</c:v>
                </c:pt>
                <c:pt idx="249">
                  <c:v>27850</c:v>
                </c:pt>
                <c:pt idx="250">
                  <c:v>27880</c:v>
                </c:pt>
                <c:pt idx="251">
                  <c:v>27911</c:v>
                </c:pt>
                <c:pt idx="252">
                  <c:v>27941</c:v>
                </c:pt>
                <c:pt idx="253">
                  <c:v>27972</c:v>
                </c:pt>
                <c:pt idx="254">
                  <c:v>28003</c:v>
                </c:pt>
                <c:pt idx="255">
                  <c:v>28033</c:v>
                </c:pt>
                <c:pt idx="256">
                  <c:v>28064</c:v>
                </c:pt>
                <c:pt idx="257">
                  <c:v>28094</c:v>
                </c:pt>
                <c:pt idx="258">
                  <c:v>28125</c:v>
                </c:pt>
                <c:pt idx="259">
                  <c:v>28156</c:v>
                </c:pt>
                <c:pt idx="260">
                  <c:v>28184</c:v>
                </c:pt>
                <c:pt idx="261">
                  <c:v>28215</c:v>
                </c:pt>
                <c:pt idx="262">
                  <c:v>28245</c:v>
                </c:pt>
                <c:pt idx="263">
                  <c:v>28276</c:v>
                </c:pt>
                <c:pt idx="264">
                  <c:v>28306</c:v>
                </c:pt>
                <c:pt idx="265">
                  <c:v>28337</c:v>
                </c:pt>
                <c:pt idx="266">
                  <c:v>28368</c:v>
                </c:pt>
                <c:pt idx="267">
                  <c:v>28398</c:v>
                </c:pt>
                <c:pt idx="268">
                  <c:v>28429</c:v>
                </c:pt>
                <c:pt idx="269">
                  <c:v>28459</c:v>
                </c:pt>
                <c:pt idx="270">
                  <c:v>28490</c:v>
                </c:pt>
                <c:pt idx="271">
                  <c:v>28521</c:v>
                </c:pt>
                <c:pt idx="272">
                  <c:v>28549</c:v>
                </c:pt>
                <c:pt idx="273">
                  <c:v>28580</c:v>
                </c:pt>
                <c:pt idx="274">
                  <c:v>28610</c:v>
                </c:pt>
                <c:pt idx="275">
                  <c:v>28641</c:v>
                </c:pt>
                <c:pt idx="276">
                  <c:v>28671</c:v>
                </c:pt>
                <c:pt idx="277">
                  <c:v>28702</c:v>
                </c:pt>
                <c:pt idx="278">
                  <c:v>28733</c:v>
                </c:pt>
                <c:pt idx="279">
                  <c:v>28763</c:v>
                </c:pt>
                <c:pt idx="280">
                  <c:v>28794</c:v>
                </c:pt>
                <c:pt idx="281">
                  <c:v>28824</c:v>
                </c:pt>
                <c:pt idx="282">
                  <c:v>28855</c:v>
                </c:pt>
                <c:pt idx="283">
                  <c:v>28886</c:v>
                </c:pt>
                <c:pt idx="284">
                  <c:v>28914</c:v>
                </c:pt>
                <c:pt idx="285">
                  <c:v>28945</c:v>
                </c:pt>
                <c:pt idx="286">
                  <c:v>28975</c:v>
                </c:pt>
                <c:pt idx="287">
                  <c:v>29006</c:v>
                </c:pt>
                <c:pt idx="288">
                  <c:v>29036</c:v>
                </c:pt>
                <c:pt idx="289">
                  <c:v>29067</c:v>
                </c:pt>
                <c:pt idx="290">
                  <c:v>29098</c:v>
                </c:pt>
                <c:pt idx="291">
                  <c:v>29128</c:v>
                </c:pt>
                <c:pt idx="292">
                  <c:v>29159</c:v>
                </c:pt>
                <c:pt idx="293">
                  <c:v>29189</c:v>
                </c:pt>
                <c:pt idx="294">
                  <c:v>29220</c:v>
                </c:pt>
                <c:pt idx="295">
                  <c:v>29251</c:v>
                </c:pt>
                <c:pt idx="296">
                  <c:v>29280</c:v>
                </c:pt>
                <c:pt idx="297">
                  <c:v>29311</c:v>
                </c:pt>
                <c:pt idx="298">
                  <c:v>29341</c:v>
                </c:pt>
                <c:pt idx="299">
                  <c:v>29372</c:v>
                </c:pt>
                <c:pt idx="300">
                  <c:v>29402</c:v>
                </c:pt>
                <c:pt idx="301">
                  <c:v>29433</c:v>
                </c:pt>
                <c:pt idx="302">
                  <c:v>29464</c:v>
                </c:pt>
                <c:pt idx="303">
                  <c:v>29494</c:v>
                </c:pt>
                <c:pt idx="304">
                  <c:v>29525</c:v>
                </c:pt>
                <c:pt idx="305">
                  <c:v>29555</c:v>
                </c:pt>
                <c:pt idx="306">
                  <c:v>29586</c:v>
                </c:pt>
                <c:pt idx="307">
                  <c:v>29617</c:v>
                </c:pt>
                <c:pt idx="308">
                  <c:v>29645</c:v>
                </c:pt>
                <c:pt idx="309">
                  <c:v>29676</c:v>
                </c:pt>
                <c:pt idx="310">
                  <c:v>29706</c:v>
                </c:pt>
                <c:pt idx="311">
                  <c:v>29737</c:v>
                </c:pt>
                <c:pt idx="312">
                  <c:v>29767</c:v>
                </c:pt>
                <c:pt idx="313">
                  <c:v>29798</c:v>
                </c:pt>
                <c:pt idx="314">
                  <c:v>29829</c:v>
                </c:pt>
                <c:pt idx="315">
                  <c:v>29859</c:v>
                </c:pt>
                <c:pt idx="316">
                  <c:v>29890</c:v>
                </c:pt>
                <c:pt idx="317">
                  <c:v>29920</c:v>
                </c:pt>
                <c:pt idx="318">
                  <c:v>29951</c:v>
                </c:pt>
                <c:pt idx="319">
                  <c:v>29982</c:v>
                </c:pt>
                <c:pt idx="320">
                  <c:v>30010</c:v>
                </c:pt>
                <c:pt idx="321">
                  <c:v>30041</c:v>
                </c:pt>
                <c:pt idx="322">
                  <c:v>30071</c:v>
                </c:pt>
                <c:pt idx="323">
                  <c:v>30102</c:v>
                </c:pt>
                <c:pt idx="324">
                  <c:v>30132</c:v>
                </c:pt>
                <c:pt idx="325">
                  <c:v>30163</c:v>
                </c:pt>
                <c:pt idx="326">
                  <c:v>30194</c:v>
                </c:pt>
                <c:pt idx="327">
                  <c:v>30224</c:v>
                </c:pt>
                <c:pt idx="328">
                  <c:v>30255</c:v>
                </c:pt>
                <c:pt idx="329">
                  <c:v>30285</c:v>
                </c:pt>
                <c:pt idx="330">
                  <c:v>30316</c:v>
                </c:pt>
                <c:pt idx="331">
                  <c:v>30347</c:v>
                </c:pt>
                <c:pt idx="332">
                  <c:v>30375</c:v>
                </c:pt>
                <c:pt idx="333">
                  <c:v>30406</c:v>
                </c:pt>
                <c:pt idx="334">
                  <c:v>30436</c:v>
                </c:pt>
                <c:pt idx="335">
                  <c:v>30467</c:v>
                </c:pt>
                <c:pt idx="336">
                  <c:v>30497</c:v>
                </c:pt>
                <c:pt idx="337">
                  <c:v>30528</c:v>
                </c:pt>
                <c:pt idx="338">
                  <c:v>30559</c:v>
                </c:pt>
                <c:pt idx="339">
                  <c:v>30589</c:v>
                </c:pt>
                <c:pt idx="340">
                  <c:v>30620</c:v>
                </c:pt>
                <c:pt idx="341">
                  <c:v>30650</c:v>
                </c:pt>
                <c:pt idx="342">
                  <c:v>30681</c:v>
                </c:pt>
                <c:pt idx="343">
                  <c:v>30712</c:v>
                </c:pt>
                <c:pt idx="344">
                  <c:v>30741</c:v>
                </c:pt>
                <c:pt idx="345">
                  <c:v>30772</c:v>
                </c:pt>
                <c:pt idx="346">
                  <c:v>30802</c:v>
                </c:pt>
                <c:pt idx="347">
                  <c:v>30833</c:v>
                </c:pt>
                <c:pt idx="348">
                  <c:v>30863</c:v>
                </c:pt>
                <c:pt idx="349">
                  <c:v>30894</c:v>
                </c:pt>
                <c:pt idx="350">
                  <c:v>30925</c:v>
                </c:pt>
                <c:pt idx="351">
                  <c:v>30955</c:v>
                </c:pt>
                <c:pt idx="352">
                  <c:v>30986</c:v>
                </c:pt>
                <c:pt idx="353">
                  <c:v>31016</c:v>
                </c:pt>
                <c:pt idx="354">
                  <c:v>31047</c:v>
                </c:pt>
                <c:pt idx="355">
                  <c:v>31078</c:v>
                </c:pt>
                <c:pt idx="356">
                  <c:v>31106</c:v>
                </c:pt>
                <c:pt idx="357">
                  <c:v>31137</c:v>
                </c:pt>
                <c:pt idx="358">
                  <c:v>31167</c:v>
                </c:pt>
                <c:pt idx="359">
                  <c:v>31198</c:v>
                </c:pt>
                <c:pt idx="360">
                  <c:v>31228</c:v>
                </c:pt>
                <c:pt idx="361">
                  <c:v>31259</c:v>
                </c:pt>
                <c:pt idx="362">
                  <c:v>31290</c:v>
                </c:pt>
                <c:pt idx="363">
                  <c:v>31320</c:v>
                </c:pt>
                <c:pt idx="364">
                  <c:v>31351</c:v>
                </c:pt>
                <c:pt idx="365">
                  <c:v>31381</c:v>
                </c:pt>
                <c:pt idx="366">
                  <c:v>31412</c:v>
                </c:pt>
                <c:pt idx="367">
                  <c:v>31443</c:v>
                </c:pt>
                <c:pt idx="368">
                  <c:v>31471</c:v>
                </c:pt>
                <c:pt idx="369">
                  <c:v>31502</c:v>
                </c:pt>
                <c:pt idx="370">
                  <c:v>31532</c:v>
                </c:pt>
                <c:pt idx="371">
                  <c:v>31563</c:v>
                </c:pt>
                <c:pt idx="372">
                  <c:v>31593</c:v>
                </c:pt>
                <c:pt idx="373">
                  <c:v>31624</c:v>
                </c:pt>
                <c:pt idx="374">
                  <c:v>31655</c:v>
                </c:pt>
                <c:pt idx="375">
                  <c:v>31685</c:v>
                </c:pt>
                <c:pt idx="376">
                  <c:v>31716</c:v>
                </c:pt>
                <c:pt idx="377">
                  <c:v>31746</c:v>
                </c:pt>
                <c:pt idx="378">
                  <c:v>31777</c:v>
                </c:pt>
                <c:pt idx="379">
                  <c:v>31808</c:v>
                </c:pt>
                <c:pt idx="380">
                  <c:v>31836</c:v>
                </c:pt>
                <c:pt idx="381">
                  <c:v>31867</c:v>
                </c:pt>
                <c:pt idx="382">
                  <c:v>31897</c:v>
                </c:pt>
                <c:pt idx="383">
                  <c:v>31928</c:v>
                </c:pt>
                <c:pt idx="384">
                  <c:v>31958</c:v>
                </c:pt>
                <c:pt idx="385">
                  <c:v>31989</c:v>
                </c:pt>
                <c:pt idx="386">
                  <c:v>32020</c:v>
                </c:pt>
                <c:pt idx="387">
                  <c:v>32050</c:v>
                </c:pt>
                <c:pt idx="388">
                  <c:v>32081</c:v>
                </c:pt>
                <c:pt idx="389">
                  <c:v>32111</c:v>
                </c:pt>
                <c:pt idx="390">
                  <c:v>32142</c:v>
                </c:pt>
                <c:pt idx="391">
                  <c:v>32173</c:v>
                </c:pt>
                <c:pt idx="392">
                  <c:v>32202</c:v>
                </c:pt>
                <c:pt idx="393">
                  <c:v>32233</c:v>
                </c:pt>
                <c:pt idx="394">
                  <c:v>32263</c:v>
                </c:pt>
                <c:pt idx="395">
                  <c:v>32294</c:v>
                </c:pt>
                <c:pt idx="396">
                  <c:v>32324</c:v>
                </c:pt>
                <c:pt idx="397">
                  <c:v>32355</c:v>
                </c:pt>
                <c:pt idx="398">
                  <c:v>32386</c:v>
                </c:pt>
                <c:pt idx="399">
                  <c:v>32416</c:v>
                </c:pt>
                <c:pt idx="400">
                  <c:v>32447</c:v>
                </c:pt>
                <c:pt idx="401">
                  <c:v>32477</c:v>
                </c:pt>
                <c:pt idx="402">
                  <c:v>32508</c:v>
                </c:pt>
                <c:pt idx="403">
                  <c:v>32539</c:v>
                </c:pt>
                <c:pt idx="404">
                  <c:v>32567</c:v>
                </c:pt>
                <c:pt idx="405">
                  <c:v>32598</c:v>
                </c:pt>
                <c:pt idx="406">
                  <c:v>32628</c:v>
                </c:pt>
                <c:pt idx="407">
                  <c:v>32659</c:v>
                </c:pt>
                <c:pt idx="408">
                  <c:v>32689</c:v>
                </c:pt>
                <c:pt idx="409">
                  <c:v>32720</c:v>
                </c:pt>
                <c:pt idx="410">
                  <c:v>32751</c:v>
                </c:pt>
                <c:pt idx="411">
                  <c:v>32781</c:v>
                </c:pt>
                <c:pt idx="412">
                  <c:v>32812</c:v>
                </c:pt>
                <c:pt idx="413">
                  <c:v>32842</c:v>
                </c:pt>
                <c:pt idx="414">
                  <c:v>32873</c:v>
                </c:pt>
                <c:pt idx="415">
                  <c:v>32904</c:v>
                </c:pt>
                <c:pt idx="416">
                  <c:v>32932</c:v>
                </c:pt>
                <c:pt idx="417">
                  <c:v>32963</c:v>
                </c:pt>
                <c:pt idx="418">
                  <c:v>32993</c:v>
                </c:pt>
                <c:pt idx="419">
                  <c:v>33024</c:v>
                </c:pt>
                <c:pt idx="420">
                  <c:v>33054</c:v>
                </c:pt>
                <c:pt idx="421">
                  <c:v>33085</c:v>
                </c:pt>
                <c:pt idx="422">
                  <c:v>33116</c:v>
                </c:pt>
                <c:pt idx="423">
                  <c:v>33146</c:v>
                </c:pt>
                <c:pt idx="424">
                  <c:v>33177</c:v>
                </c:pt>
                <c:pt idx="425">
                  <c:v>33207</c:v>
                </c:pt>
                <c:pt idx="426">
                  <c:v>33238</c:v>
                </c:pt>
                <c:pt idx="427">
                  <c:v>33269</c:v>
                </c:pt>
                <c:pt idx="428">
                  <c:v>33297</c:v>
                </c:pt>
                <c:pt idx="429">
                  <c:v>33328</c:v>
                </c:pt>
                <c:pt idx="430">
                  <c:v>33358</c:v>
                </c:pt>
                <c:pt idx="431">
                  <c:v>33389</c:v>
                </c:pt>
                <c:pt idx="432">
                  <c:v>33419</c:v>
                </c:pt>
                <c:pt idx="433">
                  <c:v>33450</c:v>
                </c:pt>
                <c:pt idx="434">
                  <c:v>33481</c:v>
                </c:pt>
                <c:pt idx="435">
                  <c:v>33511</c:v>
                </c:pt>
                <c:pt idx="436">
                  <c:v>33542</c:v>
                </c:pt>
                <c:pt idx="437">
                  <c:v>33572</c:v>
                </c:pt>
                <c:pt idx="438">
                  <c:v>33603</c:v>
                </c:pt>
                <c:pt idx="439">
                  <c:v>33634</c:v>
                </c:pt>
                <c:pt idx="440">
                  <c:v>33663</c:v>
                </c:pt>
                <c:pt idx="441">
                  <c:v>33694</c:v>
                </c:pt>
                <c:pt idx="442">
                  <c:v>33724</c:v>
                </c:pt>
                <c:pt idx="443">
                  <c:v>33755</c:v>
                </c:pt>
                <c:pt idx="444">
                  <c:v>33785</c:v>
                </c:pt>
                <c:pt idx="445">
                  <c:v>33816</c:v>
                </c:pt>
                <c:pt idx="446">
                  <c:v>33847</c:v>
                </c:pt>
                <c:pt idx="447">
                  <c:v>33877</c:v>
                </c:pt>
                <c:pt idx="448">
                  <c:v>33908</c:v>
                </c:pt>
                <c:pt idx="449">
                  <c:v>33938</c:v>
                </c:pt>
                <c:pt idx="450">
                  <c:v>33969</c:v>
                </c:pt>
                <c:pt idx="451">
                  <c:v>34000</c:v>
                </c:pt>
                <c:pt idx="452">
                  <c:v>34028</c:v>
                </c:pt>
                <c:pt idx="453">
                  <c:v>34059</c:v>
                </c:pt>
                <c:pt idx="454">
                  <c:v>34089</c:v>
                </c:pt>
                <c:pt idx="455">
                  <c:v>34120</c:v>
                </c:pt>
                <c:pt idx="456">
                  <c:v>34150</c:v>
                </c:pt>
                <c:pt idx="457">
                  <c:v>34181</c:v>
                </c:pt>
                <c:pt idx="458">
                  <c:v>34212</c:v>
                </c:pt>
                <c:pt idx="459">
                  <c:v>34242</c:v>
                </c:pt>
                <c:pt idx="460">
                  <c:v>34273</c:v>
                </c:pt>
                <c:pt idx="461">
                  <c:v>34303</c:v>
                </c:pt>
                <c:pt idx="462">
                  <c:v>34334</c:v>
                </c:pt>
                <c:pt idx="463">
                  <c:v>34365</c:v>
                </c:pt>
                <c:pt idx="464">
                  <c:v>34393</c:v>
                </c:pt>
                <c:pt idx="465">
                  <c:v>34424</c:v>
                </c:pt>
                <c:pt idx="466">
                  <c:v>34454</c:v>
                </c:pt>
                <c:pt idx="467">
                  <c:v>34485</c:v>
                </c:pt>
                <c:pt idx="468">
                  <c:v>34515</c:v>
                </c:pt>
                <c:pt idx="469">
                  <c:v>34546</c:v>
                </c:pt>
                <c:pt idx="470">
                  <c:v>34577</c:v>
                </c:pt>
                <c:pt idx="471">
                  <c:v>34607</c:v>
                </c:pt>
                <c:pt idx="472">
                  <c:v>34638</c:v>
                </c:pt>
                <c:pt idx="473">
                  <c:v>34668</c:v>
                </c:pt>
                <c:pt idx="474">
                  <c:v>34699</c:v>
                </c:pt>
                <c:pt idx="475">
                  <c:v>34730</c:v>
                </c:pt>
                <c:pt idx="476">
                  <c:v>34758</c:v>
                </c:pt>
                <c:pt idx="477">
                  <c:v>34789</c:v>
                </c:pt>
                <c:pt idx="478">
                  <c:v>34819</c:v>
                </c:pt>
                <c:pt idx="479">
                  <c:v>34850</c:v>
                </c:pt>
                <c:pt idx="480">
                  <c:v>34880</c:v>
                </c:pt>
                <c:pt idx="481">
                  <c:v>34911</c:v>
                </c:pt>
                <c:pt idx="482">
                  <c:v>34942</c:v>
                </c:pt>
                <c:pt idx="483">
                  <c:v>34972</c:v>
                </c:pt>
                <c:pt idx="484">
                  <c:v>35003</c:v>
                </c:pt>
                <c:pt idx="485">
                  <c:v>35033</c:v>
                </c:pt>
                <c:pt idx="486">
                  <c:v>35064</c:v>
                </c:pt>
                <c:pt idx="487">
                  <c:v>35095</c:v>
                </c:pt>
                <c:pt idx="488">
                  <c:v>35124</c:v>
                </c:pt>
                <c:pt idx="489">
                  <c:v>35155</c:v>
                </c:pt>
                <c:pt idx="490">
                  <c:v>35185</c:v>
                </c:pt>
                <c:pt idx="491">
                  <c:v>35216</c:v>
                </c:pt>
                <c:pt idx="492">
                  <c:v>35246</c:v>
                </c:pt>
                <c:pt idx="493">
                  <c:v>35277</c:v>
                </c:pt>
                <c:pt idx="494">
                  <c:v>35308</c:v>
                </c:pt>
                <c:pt idx="495">
                  <c:v>35338</c:v>
                </c:pt>
                <c:pt idx="496">
                  <c:v>35369</c:v>
                </c:pt>
                <c:pt idx="497">
                  <c:v>35399</c:v>
                </c:pt>
                <c:pt idx="498">
                  <c:v>35430</c:v>
                </c:pt>
                <c:pt idx="499">
                  <c:v>35461</c:v>
                </c:pt>
                <c:pt idx="500">
                  <c:v>35489</c:v>
                </c:pt>
                <c:pt idx="501">
                  <c:v>35520</c:v>
                </c:pt>
                <c:pt idx="502">
                  <c:v>35550</c:v>
                </c:pt>
                <c:pt idx="503">
                  <c:v>35581</c:v>
                </c:pt>
                <c:pt idx="504">
                  <c:v>35611</c:v>
                </c:pt>
                <c:pt idx="505">
                  <c:v>35642</c:v>
                </c:pt>
                <c:pt idx="506">
                  <c:v>35673</c:v>
                </c:pt>
                <c:pt idx="507">
                  <c:v>35703</c:v>
                </c:pt>
                <c:pt idx="508">
                  <c:v>35734</c:v>
                </c:pt>
                <c:pt idx="509">
                  <c:v>35764</c:v>
                </c:pt>
                <c:pt idx="510">
                  <c:v>35795</c:v>
                </c:pt>
                <c:pt idx="511">
                  <c:v>35826</c:v>
                </c:pt>
                <c:pt idx="512">
                  <c:v>35854</c:v>
                </c:pt>
                <c:pt idx="513">
                  <c:v>35885</c:v>
                </c:pt>
                <c:pt idx="514">
                  <c:v>35915</c:v>
                </c:pt>
                <c:pt idx="515">
                  <c:v>35946</c:v>
                </c:pt>
                <c:pt idx="516">
                  <c:v>35976</c:v>
                </c:pt>
                <c:pt idx="517">
                  <c:v>36007</c:v>
                </c:pt>
                <c:pt idx="518">
                  <c:v>36038</c:v>
                </c:pt>
                <c:pt idx="519">
                  <c:v>36068</c:v>
                </c:pt>
                <c:pt idx="520">
                  <c:v>36099</c:v>
                </c:pt>
                <c:pt idx="521">
                  <c:v>36129</c:v>
                </c:pt>
                <c:pt idx="522">
                  <c:v>36160</c:v>
                </c:pt>
                <c:pt idx="523">
                  <c:v>36191</c:v>
                </c:pt>
                <c:pt idx="524">
                  <c:v>36219</c:v>
                </c:pt>
                <c:pt idx="525">
                  <c:v>36250</c:v>
                </c:pt>
                <c:pt idx="526">
                  <c:v>36280</c:v>
                </c:pt>
                <c:pt idx="527">
                  <c:v>36311</c:v>
                </c:pt>
                <c:pt idx="528">
                  <c:v>36341</c:v>
                </c:pt>
                <c:pt idx="529">
                  <c:v>36372</c:v>
                </c:pt>
                <c:pt idx="530">
                  <c:v>36403</c:v>
                </c:pt>
                <c:pt idx="531">
                  <c:v>36433</c:v>
                </c:pt>
                <c:pt idx="532">
                  <c:v>36464</c:v>
                </c:pt>
                <c:pt idx="533">
                  <c:v>36494</c:v>
                </c:pt>
                <c:pt idx="534">
                  <c:v>36525</c:v>
                </c:pt>
                <c:pt idx="535">
                  <c:v>36556</c:v>
                </c:pt>
                <c:pt idx="536">
                  <c:v>36585</c:v>
                </c:pt>
                <c:pt idx="537">
                  <c:v>36616</c:v>
                </c:pt>
                <c:pt idx="538">
                  <c:v>36646</c:v>
                </c:pt>
                <c:pt idx="539">
                  <c:v>36677</c:v>
                </c:pt>
                <c:pt idx="540">
                  <c:v>36707</c:v>
                </c:pt>
                <c:pt idx="541">
                  <c:v>36738</c:v>
                </c:pt>
                <c:pt idx="542">
                  <c:v>36769</c:v>
                </c:pt>
                <c:pt idx="543">
                  <c:v>36799</c:v>
                </c:pt>
                <c:pt idx="544">
                  <c:v>36830</c:v>
                </c:pt>
                <c:pt idx="545">
                  <c:v>36860</c:v>
                </c:pt>
                <c:pt idx="546">
                  <c:v>36891</c:v>
                </c:pt>
                <c:pt idx="547">
                  <c:v>36922</c:v>
                </c:pt>
                <c:pt idx="548">
                  <c:v>36950</c:v>
                </c:pt>
                <c:pt idx="549">
                  <c:v>36981</c:v>
                </c:pt>
                <c:pt idx="550">
                  <c:v>37011</c:v>
                </c:pt>
                <c:pt idx="551">
                  <c:v>37042</c:v>
                </c:pt>
                <c:pt idx="552">
                  <c:v>37072</c:v>
                </c:pt>
                <c:pt idx="553">
                  <c:v>37103</c:v>
                </c:pt>
                <c:pt idx="554">
                  <c:v>37134</c:v>
                </c:pt>
                <c:pt idx="555">
                  <c:v>37164</c:v>
                </c:pt>
                <c:pt idx="556">
                  <c:v>37195</c:v>
                </c:pt>
                <c:pt idx="557">
                  <c:v>37225</c:v>
                </c:pt>
                <c:pt idx="558">
                  <c:v>37256</c:v>
                </c:pt>
                <c:pt idx="559">
                  <c:v>37287</c:v>
                </c:pt>
                <c:pt idx="560">
                  <c:v>37315</c:v>
                </c:pt>
                <c:pt idx="561">
                  <c:v>37346</c:v>
                </c:pt>
                <c:pt idx="562">
                  <c:v>37376</c:v>
                </c:pt>
                <c:pt idx="563">
                  <c:v>37407</c:v>
                </c:pt>
                <c:pt idx="564">
                  <c:v>37437</c:v>
                </c:pt>
                <c:pt idx="565">
                  <c:v>37468</c:v>
                </c:pt>
                <c:pt idx="566">
                  <c:v>37499</c:v>
                </c:pt>
                <c:pt idx="567">
                  <c:v>37529</c:v>
                </c:pt>
                <c:pt idx="568">
                  <c:v>37560</c:v>
                </c:pt>
                <c:pt idx="569">
                  <c:v>37590</c:v>
                </c:pt>
                <c:pt idx="570">
                  <c:v>37621</c:v>
                </c:pt>
                <c:pt idx="571">
                  <c:v>37652</c:v>
                </c:pt>
                <c:pt idx="572">
                  <c:v>37680</c:v>
                </c:pt>
                <c:pt idx="573">
                  <c:v>37711</c:v>
                </c:pt>
                <c:pt idx="574">
                  <c:v>37741</c:v>
                </c:pt>
                <c:pt idx="575">
                  <c:v>37772</c:v>
                </c:pt>
                <c:pt idx="576">
                  <c:v>37802</c:v>
                </c:pt>
                <c:pt idx="577">
                  <c:v>37833</c:v>
                </c:pt>
                <c:pt idx="578">
                  <c:v>37864</c:v>
                </c:pt>
                <c:pt idx="579">
                  <c:v>37894</c:v>
                </c:pt>
                <c:pt idx="580">
                  <c:v>37925</c:v>
                </c:pt>
                <c:pt idx="581">
                  <c:v>37955</c:v>
                </c:pt>
                <c:pt idx="582">
                  <c:v>37986</c:v>
                </c:pt>
                <c:pt idx="583">
                  <c:v>38017</c:v>
                </c:pt>
                <c:pt idx="584">
                  <c:v>38046</c:v>
                </c:pt>
                <c:pt idx="585">
                  <c:v>38077</c:v>
                </c:pt>
                <c:pt idx="586">
                  <c:v>38107</c:v>
                </c:pt>
                <c:pt idx="587">
                  <c:v>38138</c:v>
                </c:pt>
                <c:pt idx="588">
                  <c:v>38168</c:v>
                </c:pt>
                <c:pt idx="589">
                  <c:v>38199</c:v>
                </c:pt>
                <c:pt idx="590">
                  <c:v>38230</c:v>
                </c:pt>
                <c:pt idx="591">
                  <c:v>38260</c:v>
                </c:pt>
                <c:pt idx="592">
                  <c:v>38291</c:v>
                </c:pt>
                <c:pt idx="593">
                  <c:v>38321</c:v>
                </c:pt>
                <c:pt idx="594">
                  <c:v>38352</c:v>
                </c:pt>
                <c:pt idx="595">
                  <c:v>38383</c:v>
                </c:pt>
                <c:pt idx="596">
                  <c:v>38411</c:v>
                </c:pt>
                <c:pt idx="597">
                  <c:v>38442</c:v>
                </c:pt>
                <c:pt idx="598">
                  <c:v>38472</c:v>
                </c:pt>
                <c:pt idx="599">
                  <c:v>38503</c:v>
                </c:pt>
                <c:pt idx="600">
                  <c:v>38533</c:v>
                </c:pt>
                <c:pt idx="601">
                  <c:v>38564</c:v>
                </c:pt>
                <c:pt idx="602">
                  <c:v>38595</c:v>
                </c:pt>
                <c:pt idx="603">
                  <c:v>38625</c:v>
                </c:pt>
                <c:pt idx="604">
                  <c:v>38656</c:v>
                </c:pt>
                <c:pt idx="605">
                  <c:v>38686</c:v>
                </c:pt>
                <c:pt idx="606">
                  <c:v>38717</c:v>
                </c:pt>
                <c:pt idx="607">
                  <c:v>38748</c:v>
                </c:pt>
                <c:pt idx="608">
                  <c:v>38776</c:v>
                </c:pt>
                <c:pt idx="609">
                  <c:v>38807</c:v>
                </c:pt>
                <c:pt idx="610">
                  <c:v>38837</c:v>
                </c:pt>
                <c:pt idx="611">
                  <c:v>38868</c:v>
                </c:pt>
                <c:pt idx="612">
                  <c:v>38898</c:v>
                </c:pt>
                <c:pt idx="613">
                  <c:v>38929</c:v>
                </c:pt>
                <c:pt idx="614">
                  <c:v>38960</c:v>
                </c:pt>
                <c:pt idx="615">
                  <c:v>38990</c:v>
                </c:pt>
                <c:pt idx="616">
                  <c:v>39021</c:v>
                </c:pt>
                <c:pt idx="617">
                  <c:v>39051</c:v>
                </c:pt>
                <c:pt idx="618">
                  <c:v>39082</c:v>
                </c:pt>
                <c:pt idx="619">
                  <c:v>39113</c:v>
                </c:pt>
                <c:pt idx="620">
                  <c:v>39141</c:v>
                </c:pt>
                <c:pt idx="621">
                  <c:v>39172</c:v>
                </c:pt>
                <c:pt idx="622">
                  <c:v>39202</c:v>
                </c:pt>
                <c:pt idx="623">
                  <c:v>39233</c:v>
                </c:pt>
                <c:pt idx="624">
                  <c:v>39263</c:v>
                </c:pt>
                <c:pt idx="625">
                  <c:v>39294</c:v>
                </c:pt>
                <c:pt idx="626">
                  <c:v>39325</c:v>
                </c:pt>
                <c:pt idx="627">
                  <c:v>39355</c:v>
                </c:pt>
                <c:pt idx="628">
                  <c:v>39386</c:v>
                </c:pt>
                <c:pt idx="629">
                  <c:v>39416</c:v>
                </c:pt>
                <c:pt idx="630">
                  <c:v>39447</c:v>
                </c:pt>
                <c:pt idx="631">
                  <c:v>39478</c:v>
                </c:pt>
                <c:pt idx="632">
                  <c:v>39507</c:v>
                </c:pt>
                <c:pt idx="633">
                  <c:v>39538</c:v>
                </c:pt>
                <c:pt idx="634">
                  <c:v>39568</c:v>
                </c:pt>
                <c:pt idx="635">
                  <c:v>39599</c:v>
                </c:pt>
                <c:pt idx="636">
                  <c:v>39629</c:v>
                </c:pt>
                <c:pt idx="637">
                  <c:v>39660</c:v>
                </c:pt>
                <c:pt idx="638">
                  <c:v>39691</c:v>
                </c:pt>
                <c:pt idx="639">
                  <c:v>39721</c:v>
                </c:pt>
                <c:pt idx="640">
                  <c:v>39752</c:v>
                </c:pt>
                <c:pt idx="641">
                  <c:v>39782</c:v>
                </c:pt>
                <c:pt idx="642">
                  <c:v>39813</c:v>
                </c:pt>
                <c:pt idx="643">
                  <c:v>39844</c:v>
                </c:pt>
                <c:pt idx="644">
                  <c:v>39872</c:v>
                </c:pt>
                <c:pt idx="645">
                  <c:v>39903</c:v>
                </c:pt>
                <c:pt idx="646">
                  <c:v>39933</c:v>
                </c:pt>
                <c:pt idx="647">
                  <c:v>39964</c:v>
                </c:pt>
                <c:pt idx="648">
                  <c:v>39994</c:v>
                </c:pt>
                <c:pt idx="649">
                  <c:v>40025</c:v>
                </c:pt>
                <c:pt idx="650">
                  <c:v>40056</c:v>
                </c:pt>
                <c:pt idx="651">
                  <c:v>40086</c:v>
                </c:pt>
                <c:pt idx="652">
                  <c:v>40117</c:v>
                </c:pt>
                <c:pt idx="653">
                  <c:v>40147</c:v>
                </c:pt>
                <c:pt idx="654">
                  <c:v>40178</c:v>
                </c:pt>
                <c:pt idx="655">
                  <c:v>40209</c:v>
                </c:pt>
                <c:pt idx="656">
                  <c:v>40237</c:v>
                </c:pt>
                <c:pt idx="657">
                  <c:v>40268</c:v>
                </c:pt>
                <c:pt idx="658">
                  <c:v>40298</c:v>
                </c:pt>
                <c:pt idx="659">
                  <c:v>40329</c:v>
                </c:pt>
                <c:pt idx="660">
                  <c:v>40359</c:v>
                </c:pt>
                <c:pt idx="661">
                  <c:v>40390</c:v>
                </c:pt>
                <c:pt idx="662">
                  <c:v>40421</c:v>
                </c:pt>
                <c:pt idx="663">
                  <c:v>40451</c:v>
                </c:pt>
                <c:pt idx="664">
                  <c:v>40482</c:v>
                </c:pt>
                <c:pt idx="665">
                  <c:v>40512</c:v>
                </c:pt>
                <c:pt idx="666">
                  <c:v>40543</c:v>
                </c:pt>
                <c:pt idx="667">
                  <c:v>40574</c:v>
                </c:pt>
                <c:pt idx="668">
                  <c:v>40602</c:v>
                </c:pt>
                <c:pt idx="669">
                  <c:v>40633</c:v>
                </c:pt>
                <c:pt idx="670">
                  <c:v>40663</c:v>
                </c:pt>
                <c:pt idx="671">
                  <c:v>40694</c:v>
                </c:pt>
                <c:pt idx="672">
                  <c:v>40724</c:v>
                </c:pt>
                <c:pt idx="673">
                  <c:v>40755</c:v>
                </c:pt>
                <c:pt idx="674">
                  <c:v>40786</c:v>
                </c:pt>
                <c:pt idx="675">
                  <c:v>40816</c:v>
                </c:pt>
                <c:pt idx="676">
                  <c:v>40847</c:v>
                </c:pt>
                <c:pt idx="677">
                  <c:v>40877</c:v>
                </c:pt>
                <c:pt idx="678">
                  <c:v>40908</c:v>
                </c:pt>
                <c:pt idx="679">
                  <c:v>40939</c:v>
                </c:pt>
                <c:pt idx="680">
                  <c:v>40968</c:v>
                </c:pt>
                <c:pt idx="681">
                  <c:v>40999</c:v>
                </c:pt>
                <c:pt idx="682">
                  <c:v>41029</c:v>
                </c:pt>
                <c:pt idx="683">
                  <c:v>41060</c:v>
                </c:pt>
                <c:pt idx="684">
                  <c:v>41090</c:v>
                </c:pt>
                <c:pt idx="685">
                  <c:v>41121</c:v>
                </c:pt>
                <c:pt idx="686">
                  <c:v>41152</c:v>
                </c:pt>
                <c:pt idx="687">
                  <c:v>41182</c:v>
                </c:pt>
                <c:pt idx="688">
                  <c:v>41213</c:v>
                </c:pt>
                <c:pt idx="689">
                  <c:v>41243</c:v>
                </c:pt>
                <c:pt idx="690">
                  <c:v>41274</c:v>
                </c:pt>
                <c:pt idx="691">
                  <c:v>41305</c:v>
                </c:pt>
                <c:pt idx="692">
                  <c:v>41333</c:v>
                </c:pt>
                <c:pt idx="693">
                  <c:v>41364</c:v>
                </c:pt>
                <c:pt idx="694">
                  <c:v>41394</c:v>
                </c:pt>
                <c:pt idx="695">
                  <c:v>41425</c:v>
                </c:pt>
                <c:pt idx="696">
                  <c:v>41455</c:v>
                </c:pt>
                <c:pt idx="697">
                  <c:v>41486</c:v>
                </c:pt>
                <c:pt idx="698">
                  <c:v>41517</c:v>
                </c:pt>
                <c:pt idx="699">
                  <c:v>41547</c:v>
                </c:pt>
                <c:pt idx="700">
                  <c:v>41578</c:v>
                </c:pt>
                <c:pt idx="701">
                  <c:v>41608</c:v>
                </c:pt>
                <c:pt idx="702">
                  <c:v>41639</c:v>
                </c:pt>
                <c:pt idx="703">
                  <c:v>41670</c:v>
                </c:pt>
                <c:pt idx="704">
                  <c:v>41698</c:v>
                </c:pt>
                <c:pt idx="705">
                  <c:v>41729</c:v>
                </c:pt>
                <c:pt idx="706">
                  <c:v>41759</c:v>
                </c:pt>
                <c:pt idx="707">
                  <c:v>41790</c:v>
                </c:pt>
                <c:pt idx="708">
                  <c:v>41820</c:v>
                </c:pt>
                <c:pt idx="709">
                  <c:v>41851</c:v>
                </c:pt>
                <c:pt idx="710">
                  <c:v>41882</c:v>
                </c:pt>
                <c:pt idx="711">
                  <c:v>41912</c:v>
                </c:pt>
                <c:pt idx="712">
                  <c:v>41943</c:v>
                </c:pt>
                <c:pt idx="713">
                  <c:v>41973</c:v>
                </c:pt>
                <c:pt idx="714">
                  <c:v>42004</c:v>
                </c:pt>
                <c:pt idx="715">
                  <c:v>42035</c:v>
                </c:pt>
                <c:pt idx="716">
                  <c:v>42063</c:v>
                </c:pt>
                <c:pt idx="717">
                  <c:v>42094</c:v>
                </c:pt>
                <c:pt idx="718">
                  <c:v>42124</c:v>
                </c:pt>
                <c:pt idx="719">
                  <c:v>42155</c:v>
                </c:pt>
                <c:pt idx="720">
                  <c:v>42185</c:v>
                </c:pt>
                <c:pt idx="721">
                  <c:v>42216</c:v>
                </c:pt>
                <c:pt idx="722">
                  <c:v>42247</c:v>
                </c:pt>
                <c:pt idx="723">
                  <c:v>42277</c:v>
                </c:pt>
                <c:pt idx="724">
                  <c:v>42308</c:v>
                </c:pt>
                <c:pt idx="725">
                  <c:v>42338</c:v>
                </c:pt>
                <c:pt idx="726">
                  <c:v>42369</c:v>
                </c:pt>
                <c:pt idx="727">
                  <c:v>42400</c:v>
                </c:pt>
                <c:pt idx="728">
                  <c:v>42429</c:v>
                </c:pt>
                <c:pt idx="729">
                  <c:v>42460</c:v>
                </c:pt>
                <c:pt idx="730">
                  <c:v>42490</c:v>
                </c:pt>
                <c:pt idx="731">
                  <c:v>42521</c:v>
                </c:pt>
                <c:pt idx="732">
                  <c:v>42551</c:v>
                </c:pt>
                <c:pt idx="733">
                  <c:v>42582</c:v>
                </c:pt>
                <c:pt idx="734">
                  <c:v>42613</c:v>
                </c:pt>
                <c:pt idx="735">
                  <c:v>42643</c:v>
                </c:pt>
                <c:pt idx="736">
                  <c:v>42674</c:v>
                </c:pt>
                <c:pt idx="737">
                  <c:v>42704</c:v>
                </c:pt>
                <c:pt idx="738">
                  <c:v>42735</c:v>
                </c:pt>
                <c:pt idx="739">
                  <c:v>42766</c:v>
                </c:pt>
                <c:pt idx="740">
                  <c:v>42794</c:v>
                </c:pt>
                <c:pt idx="741">
                  <c:v>42825</c:v>
                </c:pt>
                <c:pt idx="742">
                  <c:v>42855</c:v>
                </c:pt>
                <c:pt idx="743">
                  <c:v>42886</c:v>
                </c:pt>
              </c:numCache>
            </c:numRef>
          </c:cat>
          <c:val>
            <c:numRef>
              <c:f>'Labor slack'!$AY$22:$AY$753</c:f>
              <c:numCache>
                <c:formatCode>General</c:formatCode>
                <c:ptCount val="732"/>
                <c:pt idx="0">
                  <c:v>16.219300699300689</c:v>
                </c:pt>
                <c:pt idx="1">
                  <c:v>16.219300699300689</c:v>
                </c:pt>
                <c:pt idx="2">
                  <c:v>16.219300699300689</c:v>
                </c:pt>
                <c:pt idx="3">
                  <c:v>16.219300699300689</c:v>
                </c:pt>
                <c:pt idx="4">
                  <c:v>16.219300699300689</c:v>
                </c:pt>
                <c:pt idx="5">
                  <c:v>16.219300699300689</c:v>
                </c:pt>
                <c:pt idx="6">
                  <c:v>16.219300699300689</c:v>
                </c:pt>
                <c:pt idx="7">
                  <c:v>16.219300699300689</c:v>
                </c:pt>
                <c:pt idx="8">
                  <c:v>16.219300699300689</c:v>
                </c:pt>
                <c:pt idx="9">
                  <c:v>16.219300699300689</c:v>
                </c:pt>
                <c:pt idx="10">
                  <c:v>16.219300699300689</c:v>
                </c:pt>
                <c:pt idx="11">
                  <c:v>16.219300699300689</c:v>
                </c:pt>
                <c:pt idx="12">
                  <c:v>16.219300699300689</c:v>
                </c:pt>
                <c:pt idx="13">
                  <c:v>16.219300699300689</c:v>
                </c:pt>
                <c:pt idx="14">
                  <c:v>16.219300699300689</c:v>
                </c:pt>
                <c:pt idx="15">
                  <c:v>16.219300699300689</c:v>
                </c:pt>
                <c:pt idx="16">
                  <c:v>16.219300699300689</c:v>
                </c:pt>
                <c:pt idx="17">
                  <c:v>16.219300699300689</c:v>
                </c:pt>
                <c:pt idx="18">
                  <c:v>16.219300699300689</c:v>
                </c:pt>
                <c:pt idx="19">
                  <c:v>16.219300699300689</c:v>
                </c:pt>
                <c:pt idx="20">
                  <c:v>16.219300699300689</c:v>
                </c:pt>
                <c:pt idx="21">
                  <c:v>16.219300699300689</c:v>
                </c:pt>
                <c:pt idx="22">
                  <c:v>16.219300699300689</c:v>
                </c:pt>
                <c:pt idx="23">
                  <c:v>16.219300699300689</c:v>
                </c:pt>
                <c:pt idx="24">
                  <c:v>16.219300699300689</c:v>
                </c:pt>
                <c:pt idx="25">
                  <c:v>16.219300699300689</c:v>
                </c:pt>
                <c:pt idx="26">
                  <c:v>16.219300699300689</c:v>
                </c:pt>
                <c:pt idx="27">
                  <c:v>16.219300699300689</c:v>
                </c:pt>
                <c:pt idx="28">
                  <c:v>16.219300699300689</c:v>
                </c:pt>
                <c:pt idx="29">
                  <c:v>16.219300699300689</c:v>
                </c:pt>
                <c:pt idx="30">
                  <c:v>16.219300699300689</c:v>
                </c:pt>
                <c:pt idx="31">
                  <c:v>16.219300699300689</c:v>
                </c:pt>
                <c:pt idx="32">
                  <c:v>16.219300699300689</c:v>
                </c:pt>
                <c:pt idx="33">
                  <c:v>16.219300699300689</c:v>
                </c:pt>
                <c:pt idx="34">
                  <c:v>16.219300699300689</c:v>
                </c:pt>
                <c:pt idx="35">
                  <c:v>16.219300699300689</c:v>
                </c:pt>
                <c:pt idx="36">
                  <c:v>16.219300699300689</c:v>
                </c:pt>
                <c:pt idx="37">
                  <c:v>16.219300699300689</c:v>
                </c:pt>
                <c:pt idx="38">
                  <c:v>16.219300699300689</c:v>
                </c:pt>
                <c:pt idx="39">
                  <c:v>16.219300699300689</c:v>
                </c:pt>
                <c:pt idx="40">
                  <c:v>16.219300699300689</c:v>
                </c:pt>
                <c:pt idx="41">
                  <c:v>16.219300699300689</c:v>
                </c:pt>
                <c:pt idx="42">
                  <c:v>16.219300699300689</c:v>
                </c:pt>
                <c:pt idx="43">
                  <c:v>16.219300699300689</c:v>
                </c:pt>
                <c:pt idx="44">
                  <c:v>16.219300699300689</c:v>
                </c:pt>
                <c:pt idx="45">
                  <c:v>16.219300699300689</c:v>
                </c:pt>
                <c:pt idx="46">
                  <c:v>16.219300699300689</c:v>
                </c:pt>
                <c:pt idx="47">
                  <c:v>16.219300699300689</c:v>
                </c:pt>
                <c:pt idx="48">
                  <c:v>16.219300699300689</c:v>
                </c:pt>
                <c:pt idx="49">
                  <c:v>16.219300699300689</c:v>
                </c:pt>
                <c:pt idx="50">
                  <c:v>16.219300699300689</c:v>
                </c:pt>
                <c:pt idx="51">
                  <c:v>16.219300699300689</c:v>
                </c:pt>
                <c:pt idx="52">
                  <c:v>16.219300699300689</c:v>
                </c:pt>
                <c:pt idx="53">
                  <c:v>16.219300699300689</c:v>
                </c:pt>
                <c:pt idx="54">
                  <c:v>16.219300699300689</c:v>
                </c:pt>
                <c:pt idx="55">
                  <c:v>16.219300699300689</c:v>
                </c:pt>
                <c:pt idx="56">
                  <c:v>16.219300699300689</c:v>
                </c:pt>
                <c:pt idx="57">
                  <c:v>16.219300699300689</c:v>
                </c:pt>
                <c:pt idx="58">
                  <c:v>16.219300699300689</c:v>
                </c:pt>
                <c:pt idx="59">
                  <c:v>16.219300699300689</c:v>
                </c:pt>
                <c:pt idx="60">
                  <c:v>16.219300699300689</c:v>
                </c:pt>
                <c:pt idx="61">
                  <c:v>16.219300699300689</c:v>
                </c:pt>
                <c:pt idx="62">
                  <c:v>16.219300699300689</c:v>
                </c:pt>
                <c:pt idx="63">
                  <c:v>16.219300699300689</c:v>
                </c:pt>
                <c:pt idx="64">
                  <c:v>16.219300699300689</c:v>
                </c:pt>
                <c:pt idx="65">
                  <c:v>16.219300699300689</c:v>
                </c:pt>
                <c:pt idx="66">
                  <c:v>16.219300699300689</c:v>
                </c:pt>
                <c:pt idx="67">
                  <c:v>16.219300699300689</c:v>
                </c:pt>
                <c:pt idx="68">
                  <c:v>16.219300699300689</c:v>
                </c:pt>
                <c:pt idx="69">
                  <c:v>16.219300699300689</c:v>
                </c:pt>
                <c:pt idx="70">
                  <c:v>16.219300699300689</c:v>
                </c:pt>
                <c:pt idx="71">
                  <c:v>16.219300699300689</c:v>
                </c:pt>
                <c:pt idx="72">
                  <c:v>16.219300699300689</c:v>
                </c:pt>
                <c:pt idx="73">
                  <c:v>16.219300699300689</c:v>
                </c:pt>
                <c:pt idx="74">
                  <c:v>16.219300699300689</c:v>
                </c:pt>
                <c:pt idx="75">
                  <c:v>16.219300699300689</c:v>
                </c:pt>
                <c:pt idx="76">
                  <c:v>16.219300699300689</c:v>
                </c:pt>
                <c:pt idx="77">
                  <c:v>16.219300699300689</c:v>
                </c:pt>
                <c:pt idx="78">
                  <c:v>16.219300699300689</c:v>
                </c:pt>
                <c:pt idx="79">
                  <c:v>16.219300699300689</c:v>
                </c:pt>
                <c:pt idx="80">
                  <c:v>16.219300699300689</c:v>
                </c:pt>
                <c:pt idx="81">
                  <c:v>16.219300699300689</c:v>
                </c:pt>
                <c:pt idx="82">
                  <c:v>16.219300699300689</c:v>
                </c:pt>
                <c:pt idx="83">
                  <c:v>16.219300699300689</c:v>
                </c:pt>
                <c:pt idx="84">
                  <c:v>16.219300699300689</c:v>
                </c:pt>
                <c:pt idx="85">
                  <c:v>16.219300699300689</c:v>
                </c:pt>
                <c:pt idx="86">
                  <c:v>16.219300699300689</c:v>
                </c:pt>
                <c:pt idx="87">
                  <c:v>16.219300699300689</c:v>
                </c:pt>
                <c:pt idx="88">
                  <c:v>16.219300699300689</c:v>
                </c:pt>
                <c:pt idx="89">
                  <c:v>16.219300699300689</c:v>
                </c:pt>
                <c:pt idx="90">
                  <c:v>16.219300699300689</c:v>
                </c:pt>
                <c:pt idx="91">
                  <c:v>16.219300699300689</c:v>
                </c:pt>
                <c:pt idx="92">
                  <c:v>16.219300699300689</c:v>
                </c:pt>
                <c:pt idx="93">
                  <c:v>16.219300699300689</c:v>
                </c:pt>
                <c:pt idx="94">
                  <c:v>16.219300699300689</c:v>
                </c:pt>
                <c:pt idx="95">
                  <c:v>16.219300699300689</c:v>
                </c:pt>
                <c:pt idx="96">
                  <c:v>16.219300699300689</c:v>
                </c:pt>
                <c:pt idx="97">
                  <c:v>16.219300699300689</c:v>
                </c:pt>
                <c:pt idx="98">
                  <c:v>16.219300699300689</c:v>
                </c:pt>
                <c:pt idx="99">
                  <c:v>16.219300699300689</c:v>
                </c:pt>
                <c:pt idx="100">
                  <c:v>16.219300699300689</c:v>
                </c:pt>
                <c:pt idx="101">
                  <c:v>16.219300699300689</c:v>
                </c:pt>
                <c:pt idx="102">
                  <c:v>16.219300699300689</c:v>
                </c:pt>
                <c:pt idx="103">
                  <c:v>16.219300699300689</c:v>
                </c:pt>
                <c:pt idx="104">
                  <c:v>16.219300699300689</c:v>
                </c:pt>
                <c:pt idx="105">
                  <c:v>16.219300699300689</c:v>
                </c:pt>
                <c:pt idx="106">
                  <c:v>16.219300699300689</c:v>
                </c:pt>
                <c:pt idx="107">
                  <c:v>16.219300699300689</c:v>
                </c:pt>
                <c:pt idx="108">
                  <c:v>16.219300699300689</c:v>
                </c:pt>
                <c:pt idx="109">
                  <c:v>16.219300699300689</c:v>
                </c:pt>
                <c:pt idx="110">
                  <c:v>16.219300699300689</c:v>
                </c:pt>
                <c:pt idx="111">
                  <c:v>16.219300699300689</c:v>
                </c:pt>
                <c:pt idx="112">
                  <c:v>16.219300699300689</c:v>
                </c:pt>
                <c:pt idx="113">
                  <c:v>16.219300699300689</c:v>
                </c:pt>
                <c:pt idx="114">
                  <c:v>16.219300699300689</c:v>
                </c:pt>
                <c:pt idx="115">
                  <c:v>16.219300699300689</c:v>
                </c:pt>
                <c:pt idx="116">
                  <c:v>16.219300699300689</c:v>
                </c:pt>
                <c:pt idx="117">
                  <c:v>16.219300699300689</c:v>
                </c:pt>
                <c:pt idx="118">
                  <c:v>16.219300699300689</c:v>
                </c:pt>
                <c:pt idx="119">
                  <c:v>16.219300699300689</c:v>
                </c:pt>
                <c:pt idx="120">
                  <c:v>16.219300699300689</c:v>
                </c:pt>
                <c:pt idx="121">
                  <c:v>16.219300699300689</c:v>
                </c:pt>
                <c:pt idx="122">
                  <c:v>16.219300699300689</c:v>
                </c:pt>
                <c:pt idx="123">
                  <c:v>16.219300699300689</c:v>
                </c:pt>
                <c:pt idx="124">
                  <c:v>16.219300699300689</c:v>
                </c:pt>
                <c:pt idx="125">
                  <c:v>16.219300699300689</c:v>
                </c:pt>
                <c:pt idx="126">
                  <c:v>16.219300699300689</c:v>
                </c:pt>
                <c:pt idx="127">
                  <c:v>16.219300699300689</c:v>
                </c:pt>
                <c:pt idx="128">
                  <c:v>16.219300699300689</c:v>
                </c:pt>
                <c:pt idx="129">
                  <c:v>16.219300699300689</c:v>
                </c:pt>
                <c:pt idx="130">
                  <c:v>16.219300699300689</c:v>
                </c:pt>
                <c:pt idx="131">
                  <c:v>16.219300699300689</c:v>
                </c:pt>
                <c:pt idx="132">
                  <c:v>16.219300699300689</c:v>
                </c:pt>
                <c:pt idx="133">
                  <c:v>16.219300699300689</c:v>
                </c:pt>
                <c:pt idx="134">
                  <c:v>16.219300699300689</c:v>
                </c:pt>
                <c:pt idx="135">
                  <c:v>16.219300699300689</c:v>
                </c:pt>
                <c:pt idx="136">
                  <c:v>16.219300699300689</c:v>
                </c:pt>
                <c:pt idx="137">
                  <c:v>16.219300699300689</c:v>
                </c:pt>
                <c:pt idx="138">
                  <c:v>16.219300699300689</c:v>
                </c:pt>
                <c:pt idx="139">
                  <c:v>16.219300699300689</c:v>
                </c:pt>
                <c:pt idx="140">
                  <c:v>16.219300699300689</c:v>
                </c:pt>
                <c:pt idx="141">
                  <c:v>16.219300699300689</c:v>
                </c:pt>
                <c:pt idx="142">
                  <c:v>16.219300699300689</c:v>
                </c:pt>
                <c:pt idx="143">
                  <c:v>16.219300699300689</c:v>
                </c:pt>
                <c:pt idx="144">
                  <c:v>16.219300699300689</c:v>
                </c:pt>
                <c:pt idx="145">
                  <c:v>16.219300699300689</c:v>
                </c:pt>
                <c:pt idx="146">
                  <c:v>16.219300699300689</c:v>
                </c:pt>
                <c:pt idx="147">
                  <c:v>16.219300699300689</c:v>
                </c:pt>
                <c:pt idx="148">
                  <c:v>16.219300699300689</c:v>
                </c:pt>
                <c:pt idx="149">
                  <c:v>16.219300699300689</c:v>
                </c:pt>
                <c:pt idx="150">
                  <c:v>16.219300699300689</c:v>
                </c:pt>
                <c:pt idx="151">
                  <c:v>16.219300699300689</c:v>
                </c:pt>
                <c:pt idx="152">
                  <c:v>16.219300699300689</c:v>
                </c:pt>
                <c:pt idx="153">
                  <c:v>16.219300699300689</c:v>
                </c:pt>
                <c:pt idx="154">
                  <c:v>16.219300699300689</c:v>
                </c:pt>
                <c:pt idx="155">
                  <c:v>16.219300699300689</c:v>
                </c:pt>
                <c:pt idx="156">
                  <c:v>16.219300699300689</c:v>
                </c:pt>
                <c:pt idx="157">
                  <c:v>16.219300699300689</c:v>
                </c:pt>
                <c:pt idx="158">
                  <c:v>16.219300699300689</c:v>
                </c:pt>
                <c:pt idx="159">
                  <c:v>16.219300699300689</c:v>
                </c:pt>
                <c:pt idx="160">
                  <c:v>16.219300699300689</c:v>
                </c:pt>
                <c:pt idx="161">
                  <c:v>16.219300699300689</c:v>
                </c:pt>
                <c:pt idx="162">
                  <c:v>16.219300699300689</c:v>
                </c:pt>
                <c:pt idx="163">
                  <c:v>16.219300699300689</c:v>
                </c:pt>
                <c:pt idx="164">
                  <c:v>16.219300699300689</c:v>
                </c:pt>
                <c:pt idx="165">
                  <c:v>16.219300699300689</c:v>
                </c:pt>
                <c:pt idx="166">
                  <c:v>16.219300699300689</c:v>
                </c:pt>
                <c:pt idx="167">
                  <c:v>16.219300699300689</c:v>
                </c:pt>
                <c:pt idx="168">
                  <c:v>16.219300699300689</c:v>
                </c:pt>
                <c:pt idx="169">
                  <c:v>16.219300699300689</c:v>
                </c:pt>
                <c:pt idx="170">
                  <c:v>16.219300699300689</c:v>
                </c:pt>
                <c:pt idx="171">
                  <c:v>16.219300699300689</c:v>
                </c:pt>
                <c:pt idx="172">
                  <c:v>16.219300699300689</c:v>
                </c:pt>
                <c:pt idx="173">
                  <c:v>16.219300699300689</c:v>
                </c:pt>
                <c:pt idx="174">
                  <c:v>16.219300699300689</c:v>
                </c:pt>
                <c:pt idx="175">
                  <c:v>16.219300699300689</c:v>
                </c:pt>
                <c:pt idx="176">
                  <c:v>16.219300699300689</c:v>
                </c:pt>
                <c:pt idx="177">
                  <c:v>16.219300699300689</c:v>
                </c:pt>
                <c:pt idx="178">
                  <c:v>16.219300699300689</c:v>
                </c:pt>
                <c:pt idx="179">
                  <c:v>16.219300699300689</c:v>
                </c:pt>
                <c:pt idx="180">
                  <c:v>16.219300699300689</c:v>
                </c:pt>
                <c:pt idx="181">
                  <c:v>16.219300699300689</c:v>
                </c:pt>
                <c:pt idx="182">
                  <c:v>16.219300699300689</c:v>
                </c:pt>
                <c:pt idx="183">
                  <c:v>16.219300699300689</c:v>
                </c:pt>
                <c:pt idx="184">
                  <c:v>16.219300699300689</c:v>
                </c:pt>
                <c:pt idx="185">
                  <c:v>16.219300699300689</c:v>
                </c:pt>
                <c:pt idx="186">
                  <c:v>16.219300699300689</c:v>
                </c:pt>
                <c:pt idx="187">
                  <c:v>16.219300699300689</c:v>
                </c:pt>
                <c:pt idx="188">
                  <c:v>16.219300699300689</c:v>
                </c:pt>
                <c:pt idx="189">
                  <c:v>16.219300699300689</c:v>
                </c:pt>
                <c:pt idx="190">
                  <c:v>16.219300699300689</c:v>
                </c:pt>
                <c:pt idx="191">
                  <c:v>16.219300699300689</c:v>
                </c:pt>
                <c:pt idx="192">
                  <c:v>16.219300699300689</c:v>
                </c:pt>
                <c:pt idx="193">
                  <c:v>16.219300699300689</c:v>
                </c:pt>
                <c:pt idx="194">
                  <c:v>16.219300699300689</c:v>
                </c:pt>
                <c:pt idx="195">
                  <c:v>16.219300699300689</c:v>
                </c:pt>
                <c:pt idx="196">
                  <c:v>16.219300699300689</c:v>
                </c:pt>
                <c:pt idx="197">
                  <c:v>16.219300699300689</c:v>
                </c:pt>
                <c:pt idx="198">
                  <c:v>16.219300699300689</c:v>
                </c:pt>
                <c:pt idx="199">
                  <c:v>16.219300699300689</c:v>
                </c:pt>
                <c:pt idx="200">
                  <c:v>16.219300699300689</c:v>
                </c:pt>
                <c:pt idx="201">
                  <c:v>16.219300699300689</c:v>
                </c:pt>
                <c:pt idx="202">
                  <c:v>16.219300699300689</c:v>
                </c:pt>
                <c:pt idx="203">
                  <c:v>16.219300699300689</c:v>
                </c:pt>
                <c:pt idx="204">
                  <c:v>16.219300699300689</c:v>
                </c:pt>
                <c:pt idx="205">
                  <c:v>16.219300699300689</c:v>
                </c:pt>
                <c:pt idx="206">
                  <c:v>16.219300699300689</c:v>
                </c:pt>
                <c:pt idx="207">
                  <c:v>16.219300699300689</c:v>
                </c:pt>
                <c:pt idx="208">
                  <c:v>16.219300699300689</c:v>
                </c:pt>
                <c:pt idx="209">
                  <c:v>16.219300699300689</c:v>
                </c:pt>
                <c:pt idx="210">
                  <c:v>16.219300699300689</c:v>
                </c:pt>
                <c:pt idx="211">
                  <c:v>16.219300699300689</c:v>
                </c:pt>
                <c:pt idx="212">
                  <c:v>16.219300699300689</c:v>
                </c:pt>
                <c:pt idx="213">
                  <c:v>16.219300699300689</c:v>
                </c:pt>
                <c:pt idx="214">
                  <c:v>16.219300699300689</c:v>
                </c:pt>
                <c:pt idx="215">
                  <c:v>16.219300699300689</c:v>
                </c:pt>
                <c:pt idx="216">
                  <c:v>16.219300699300689</c:v>
                </c:pt>
                <c:pt idx="217">
                  <c:v>16.219300699300689</c:v>
                </c:pt>
                <c:pt idx="218">
                  <c:v>16.219300699300689</c:v>
                </c:pt>
                <c:pt idx="219">
                  <c:v>16.219300699300689</c:v>
                </c:pt>
                <c:pt idx="220">
                  <c:v>16.219300699300689</c:v>
                </c:pt>
                <c:pt idx="221">
                  <c:v>16.219300699300689</c:v>
                </c:pt>
                <c:pt idx="222">
                  <c:v>16.219300699300689</c:v>
                </c:pt>
                <c:pt idx="223">
                  <c:v>16.219300699300689</c:v>
                </c:pt>
                <c:pt idx="224">
                  <c:v>16.219300699300689</c:v>
                </c:pt>
                <c:pt idx="225">
                  <c:v>16.219300699300689</c:v>
                </c:pt>
                <c:pt idx="226">
                  <c:v>16.219300699300689</c:v>
                </c:pt>
                <c:pt idx="227">
                  <c:v>16.219300699300689</c:v>
                </c:pt>
                <c:pt idx="228">
                  <c:v>16.219300699300689</c:v>
                </c:pt>
                <c:pt idx="229">
                  <c:v>16.219300699300689</c:v>
                </c:pt>
                <c:pt idx="230">
                  <c:v>16.219300699300689</c:v>
                </c:pt>
                <c:pt idx="231">
                  <c:v>16.219300699300689</c:v>
                </c:pt>
                <c:pt idx="232">
                  <c:v>16.219300699300689</c:v>
                </c:pt>
                <c:pt idx="233">
                  <c:v>16.219300699300689</c:v>
                </c:pt>
                <c:pt idx="234">
                  <c:v>16.219300699300689</c:v>
                </c:pt>
                <c:pt idx="235">
                  <c:v>16.219300699300689</c:v>
                </c:pt>
                <c:pt idx="236">
                  <c:v>16.219300699300689</c:v>
                </c:pt>
                <c:pt idx="237">
                  <c:v>16.219300699300689</c:v>
                </c:pt>
                <c:pt idx="238">
                  <c:v>16.219300699300689</c:v>
                </c:pt>
                <c:pt idx="239">
                  <c:v>16.219300699300689</c:v>
                </c:pt>
                <c:pt idx="240">
                  <c:v>16.219300699300689</c:v>
                </c:pt>
                <c:pt idx="241">
                  <c:v>16.219300699300689</c:v>
                </c:pt>
                <c:pt idx="242">
                  <c:v>16.219300699300689</c:v>
                </c:pt>
                <c:pt idx="243">
                  <c:v>16.219300699300689</c:v>
                </c:pt>
                <c:pt idx="244">
                  <c:v>16.219300699300689</c:v>
                </c:pt>
                <c:pt idx="245">
                  <c:v>16.219300699300689</c:v>
                </c:pt>
                <c:pt idx="246">
                  <c:v>16.219300699300689</c:v>
                </c:pt>
                <c:pt idx="247">
                  <c:v>16.219300699300689</c:v>
                </c:pt>
                <c:pt idx="248">
                  <c:v>16.219300699300689</c:v>
                </c:pt>
                <c:pt idx="249">
                  <c:v>16.219300699300689</c:v>
                </c:pt>
                <c:pt idx="250">
                  <c:v>16.219300699300689</c:v>
                </c:pt>
                <c:pt idx="251">
                  <c:v>16.219300699300689</c:v>
                </c:pt>
                <c:pt idx="252">
                  <c:v>16.219300699300689</c:v>
                </c:pt>
                <c:pt idx="253">
                  <c:v>16.219300699300689</c:v>
                </c:pt>
                <c:pt idx="254">
                  <c:v>16.219300699300689</c:v>
                </c:pt>
                <c:pt idx="255">
                  <c:v>16.219300699300689</c:v>
                </c:pt>
                <c:pt idx="256">
                  <c:v>16.219300699300689</c:v>
                </c:pt>
                <c:pt idx="257">
                  <c:v>16.219300699300689</c:v>
                </c:pt>
                <c:pt idx="258">
                  <c:v>16.219300699300689</c:v>
                </c:pt>
                <c:pt idx="259">
                  <c:v>16.219300699300689</c:v>
                </c:pt>
                <c:pt idx="260">
                  <c:v>16.219300699300689</c:v>
                </c:pt>
                <c:pt idx="261">
                  <c:v>16.219300699300689</c:v>
                </c:pt>
                <c:pt idx="262">
                  <c:v>16.219300699300689</c:v>
                </c:pt>
                <c:pt idx="263">
                  <c:v>16.219300699300689</c:v>
                </c:pt>
                <c:pt idx="264">
                  <c:v>16.219300699300689</c:v>
                </c:pt>
                <c:pt idx="265">
                  <c:v>16.219300699300689</c:v>
                </c:pt>
                <c:pt idx="266">
                  <c:v>16.219300699300689</c:v>
                </c:pt>
                <c:pt idx="267">
                  <c:v>16.219300699300689</c:v>
                </c:pt>
                <c:pt idx="268">
                  <c:v>16.219300699300689</c:v>
                </c:pt>
                <c:pt idx="269">
                  <c:v>16.219300699300689</c:v>
                </c:pt>
                <c:pt idx="270">
                  <c:v>16.219300699300689</c:v>
                </c:pt>
                <c:pt idx="271">
                  <c:v>16.219300699300689</c:v>
                </c:pt>
                <c:pt idx="272">
                  <c:v>16.219300699300689</c:v>
                </c:pt>
                <c:pt idx="273">
                  <c:v>16.219300699300689</c:v>
                </c:pt>
                <c:pt idx="274">
                  <c:v>16.219300699300689</c:v>
                </c:pt>
                <c:pt idx="275">
                  <c:v>16.219300699300689</c:v>
                </c:pt>
                <c:pt idx="276">
                  <c:v>16.219300699300689</c:v>
                </c:pt>
                <c:pt idx="277">
                  <c:v>16.219300699300689</c:v>
                </c:pt>
                <c:pt idx="278">
                  <c:v>16.219300699300689</c:v>
                </c:pt>
                <c:pt idx="279">
                  <c:v>16.219300699300689</c:v>
                </c:pt>
                <c:pt idx="280">
                  <c:v>16.219300699300689</c:v>
                </c:pt>
                <c:pt idx="281">
                  <c:v>16.219300699300689</c:v>
                </c:pt>
                <c:pt idx="282">
                  <c:v>16.219300699300689</c:v>
                </c:pt>
                <c:pt idx="283">
                  <c:v>16.219300699300689</c:v>
                </c:pt>
                <c:pt idx="284">
                  <c:v>16.219300699300689</c:v>
                </c:pt>
                <c:pt idx="285">
                  <c:v>16.219300699300689</c:v>
                </c:pt>
                <c:pt idx="286">
                  <c:v>16.219300699300689</c:v>
                </c:pt>
                <c:pt idx="287">
                  <c:v>16.219300699300689</c:v>
                </c:pt>
                <c:pt idx="288">
                  <c:v>16.219300699300689</c:v>
                </c:pt>
                <c:pt idx="289">
                  <c:v>16.219300699300689</c:v>
                </c:pt>
                <c:pt idx="290">
                  <c:v>16.219300699300689</c:v>
                </c:pt>
                <c:pt idx="291">
                  <c:v>16.219300699300689</c:v>
                </c:pt>
                <c:pt idx="292">
                  <c:v>16.219300699300689</c:v>
                </c:pt>
                <c:pt idx="293">
                  <c:v>16.219300699300689</c:v>
                </c:pt>
                <c:pt idx="294">
                  <c:v>16.219300699300689</c:v>
                </c:pt>
                <c:pt idx="295">
                  <c:v>16.219300699300689</c:v>
                </c:pt>
                <c:pt idx="296">
                  <c:v>16.219300699300689</c:v>
                </c:pt>
                <c:pt idx="297">
                  <c:v>16.219300699300689</c:v>
                </c:pt>
                <c:pt idx="298">
                  <c:v>16.219300699300689</c:v>
                </c:pt>
                <c:pt idx="299">
                  <c:v>16.219300699300689</c:v>
                </c:pt>
                <c:pt idx="300">
                  <c:v>16.219300699300689</c:v>
                </c:pt>
                <c:pt idx="301">
                  <c:v>16.219300699300689</c:v>
                </c:pt>
                <c:pt idx="302">
                  <c:v>16.219300699300689</c:v>
                </c:pt>
                <c:pt idx="303">
                  <c:v>16.219300699300689</c:v>
                </c:pt>
                <c:pt idx="304">
                  <c:v>16.219300699300689</c:v>
                </c:pt>
                <c:pt idx="305">
                  <c:v>16.219300699300689</c:v>
                </c:pt>
                <c:pt idx="306">
                  <c:v>16.219300699300689</c:v>
                </c:pt>
                <c:pt idx="307">
                  <c:v>16.219300699300689</c:v>
                </c:pt>
                <c:pt idx="308">
                  <c:v>16.219300699300689</c:v>
                </c:pt>
                <c:pt idx="309">
                  <c:v>16.219300699300689</c:v>
                </c:pt>
                <c:pt idx="310">
                  <c:v>16.219300699300689</c:v>
                </c:pt>
                <c:pt idx="311">
                  <c:v>16.219300699300689</c:v>
                </c:pt>
                <c:pt idx="312">
                  <c:v>16.219300699300689</c:v>
                </c:pt>
                <c:pt idx="313">
                  <c:v>16.219300699300689</c:v>
                </c:pt>
                <c:pt idx="314">
                  <c:v>16.219300699300689</c:v>
                </c:pt>
                <c:pt idx="315">
                  <c:v>16.219300699300689</c:v>
                </c:pt>
                <c:pt idx="316">
                  <c:v>16.219300699300689</c:v>
                </c:pt>
                <c:pt idx="317">
                  <c:v>16.219300699300689</c:v>
                </c:pt>
                <c:pt idx="318">
                  <c:v>16.219300699300689</c:v>
                </c:pt>
                <c:pt idx="319">
                  <c:v>16.219300699300689</c:v>
                </c:pt>
                <c:pt idx="320">
                  <c:v>16.219300699300689</c:v>
                </c:pt>
                <c:pt idx="321">
                  <c:v>16.219300699300689</c:v>
                </c:pt>
                <c:pt idx="322">
                  <c:v>16.219300699300689</c:v>
                </c:pt>
                <c:pt idx="323">
                  <c:v>16.219300699300689</c:v>
                </c:pt>
                <c:pt idx="324">
                  <c:v>16.219300699300689</c:v>
                </c:pt>
                <c:pt idx="325">
                  <c:v>16.219300699300689</c:v>
                </c:pt>
                <c:pt idx="326">
                  <c:v>16.219300699300689</c:v>
                </c:pt>
                <c:pt idx="327">
                  <c:v>16.219300699300689</c:v>
                </c:pt>
                <c:pt idx="328">
                  <c:v>16.219300699300689</c:v>
                </c:pt>
                <c:pt idx="329">
                  <c:v>16.219300699300689</c:v>
                </c:pt>
                <c:pt idx="330">
                  <c:v>16.219300699300689</c:v>
                </c:pt>
                <c:pt idx="331">
                  <c:v>16.219300699300689</c:v>
                </c:pt>
                <c:pt idx="332">
                  <c:v>16.219300699300689</c:v>
                </c:pt>
                <c:pt idx="333">
                  <c:v>16.219300699300689</c:v>
                </c:pt>
                <c:pt idx="334">
                  <c:v>16.219300699300689</c:v>
                </c:pt>
                <c:pt idx="335">
                  <c:v>16.219300699300689</c:v>
                </c:pt>
                <c:pt idx="336">
                  <c:v>16.219300699300689</c:v>
                </c:pt>
                <c:pt idx="337">
                  <c:v>16.219300699300689</c:v>
                </c:pt>
                <c:pt idx="338">
                  <c:v>16.219300699300689</c:v>
                </c:pt>
                <c:pt idx="339">
                  <c:v>16.219300699300689</c:v>
                </c:pt>
                <c:pt idx="340">
                  <c:v>16.219300699300689</c:v>
                </c:pt>
                <c:pt idx="341">
                  <c:v>16.219300699300689</c:v>
                </c:pt>
                <c:pt idx="342">
                  <c:v>16.219300699300689</c:v>
                </c:pt>
                <c:pt idx="343">
                  <c:v>16.219300699300689</c:v>
                </c:pt>
                <c:pt idx="344">
                  <c:v>16.219300699300689</c:v>
                </c:pt>
                <c:pt idx="345">
                  <c:v>16.219300699300689</c:v>
                </c:pt>
                <c:pt idx="346">
                  <c:v>16.219300699300689</c:v>
                </c:pt>
                <c:pt idx="347">
                  <c:v>16.219300699300689</c:v>
                </c:pt>
                <c:pt idx="348">
                  <c:v>16.219300699300689</c:v>
                </c:pt>
                <c:pt idx="349">
                  <c:v>16.219300699300689</c:v>
                </c:pt>
                <c:pt idx="350">
                  <c:v>16.219300699300689</c:v>
                </c:pt>
                <c:pt idx="351">
                  <c:v>16.219300699300689</c:v>
                </c:pt>
                <c:pt idx="352">
                  <c:v>16.219300699300689</c:v>
                </c:pt>
                <c:pt idx="353">
                  <c:v>16.219300699300689</c:v>
                </c:pt>
                <c:pt idx="354">
                  <c:v>16.219300699300689</c:v>
                </c:pt>
                <c:pt idx="355">
                  <c:v>16.219300699300689</c:v>
                </c:pt>
                <c:pt idx="356">
                  <c:v>16.219300699300689</c:v>
                </c:pt>
                <c:pt idx="357">
                  <c:v>16.219300699300689</c:v>
                </c:pt>
                <c:pt idx="358">
                  <c:v>16.219300699300689</c:v>
                </c:pt>
                <c:pt idx="359">
                  <c:v>16.219300699300689</c:v>
                </c:pt>
                <c:pt idx="360">
                  <c:v>16.219300699300689</c:v>
                </c:pt>
                <c:pt idx="361">
                  <c:v>16.219300699300689</c:v>
                </c:pt>
                <c:pt idx="362">
                  <c:v>16.219300699300689</c:v>
                </c:pt>
                <c:pt idx="363">
                  <c:v>16.219300699300689</c:v>
                </c:pt>
                <c:pt idx="364">
                  <c:v>16.219300699300689</c:v>
                </c:pt>
                <c:pt idx="365">
                  <c:v>16.219300699300689</c:v>
                </c:pt>
                <c:pt idx="366">
                  <c:v>16.219300699300689</c:v>
                </c:pt>
                <c:pt idx="367">
                  <c:v>16.219300699300689</c:v>
                </c:pt>
                <c:pt idx="368">
                  <c:v>16.219300699300689</c:v>
                </c:pt>
                <c:pt idx="369">
                  <c:v>16.219300699300689</c:v>
                </c:pt>
                <c:pt idx="370">
                  <c:v>16.219300699300689</c:v>
                </c:pt>
                <c:pt idx="371">
                  <c:v>16.219300699300689</c:v>
                </c:pt>
                <c:pt idx="372">
                  <c:v>16.219300699300689</c:v>
                </c:pt>
                <c:pt idx="373">
                  <c:v>16.219300699300689</c:v>
                </c:pt>
                <c:pt idx="374">
                  <c:v>16.219300699300689</c:v>
                </c:pt>
                <c:pt idx="375">
                  <c:v>16.219300699300689</c:v>
                </c:pt>
                <c:pt idx="376">
                  <c:v>16.219300699300689</c:v>
                </c:pt>
                <c:pt idx="377">
                  <c:v>16.219300699300689</c:v>
                </c:pt>
                <c:pt idx="378">
                  <c:v>16.219300699300689</c:v>
                </c:pt>
                <c:pt idx="379">
                  <c:v>16.219300699300689</c:v>
                </c:pt>
                <c:pt idx="380">
                  <c:v>16.219300699300689</c:v>
                </c:pt>
                <c:pt idx="381">
                  <c:v>16.219300699300689</c:v>
                </c:pt>
                <c:pt idx="382">
                  <c:v>16.219300699300689</c:v>
                </c:pt>
                <c:pt idx="383">
                  <c:v>16.219300699300689</c:v>
                </c:pt>
                <c:pt idx="384">
                  <c:v>16.219300699300689</c:v>
                </c:pt>
                <c:pt idx="385">
                  <c:v>16.219300699300689</c:v>
                </c:pt>
                <c:pt idx="386">
                  <c:v>16.219300699300689</c:v>
                </c:pt>
                <c:pt idx="387">
                  <c:v>16.219300699300689</c:v>
                </c:pt>
                <c:pt idx="388">
                  <c:v>16.219300699300689</c:v>
                </c:pt>
                <c:pt idx="389">
                  <c:v>16.219300699300689</c:v>
                </c:pt>
                <c:pt idx="390">
                  <c:v>16.219300699300689</c:v>
                </c:pt>
                <c:pt idx="391">
                  <c:v>16.219300699300689</c:v>
                </c:pt>
                <c:pt idx="392">
                  <c:v>16.219300699300689</c:v>
                </c:pt>
                <c:pt idx="393">
                  <c:v>16.219300699300689</c:v>
                </c:pt>
                <c:pt idx="394">
                  <c:v>16.219300699300689</c:v>
                </c:pt>
                <c:pt idx="395">
                  <c:v>16.219300699300689</c:v>
                </c:pt>
                <c:pt idx="396">
                  <c:v>16.219300699300689</c:v>
                </c:pt>
                <c:pt idx="397">
                  <c:v>16.219300699300689</c:v>
                </c:pt>
                <c:pt idx="398">
                  <c:v>16.219300699300689</c:v>
                </c:pt>
                <c:pt idx="399">
                  <c:v>16.219300699300689</c:v>
                </c:pt>
                <c:pt idx="400">
                  <c:v>16.219300699300689</c:v>
                </c:pt>
                <c:pt idx="401">
                  <c:v>16.219300699300689</c:v>
                </c:pt>
                <c:pt idx="402">
                  <c:v>16.219300699300689</c:v>
                </c:pt>
                <c:pt idx="403">
                  <c:v>16.219300699300689</c:v>
                </c:pt>
                <c:pt idx="404">
                  <c:v>16.219300699300689</c:v>
                </c:pt>
                <c:pt idx="405">
                  <c:v>16.219300699300689</c:v>
                </c:pt>
                <c:pt idx="406">
                  <c:v>16.219300699300689</c:v>
                </c:pt>
                <c:pt idx="407">
                  <c:v>16.219300699300689</c:v>
                </c:pt>
                <c:pt idx="408">
                  <c:v>16.219300699300689</c:v>
                </c:pt>
                <c:pt idx="409">
                  <c:v>16.219300699300689</c:v>
                </c:pt>
                <c:pt idx="410">
                  <c:v>16.219300699300689</c:v>
                </c:pt>
                <c:pt idx="411">
                  <c:v>16.219300699300689</c:v>
                </c:pt>
                <c:pt idx="412">
                  <c:v>16.219300699300689</c:v>
                </c:pt>
                <c:pt idx="413">
                  <c:v>16.219300699300689</c:v>
                </c:pt>
                <c:pt idx="414">
                  <c:v>16.219300699300689</c:v>
                </c:pt>
                <c:pt idx="415">
                  <c:v>16.219300699300689</c:v>
                </c:pt>
                <c:pt idx="416">
                  <c:v>16.219300699300689</c:v>
                </c:pt>
                <c:pt idx="417">
                  <c:v>16.219300699300689</c:v>
                </c:pt>
                <c:pt idx="418">
                  <c:v>16.219300699300689</c:v>
                </c:pt>
                <c:pt idx="419">
                  <c:v>16.219300699300689</c:v>
                </c:pt>
                <c:pt idx="420">
                  <c:v>16.219300699300689</c:v>
                </c:pt>
                <c:pt idx="421">
                  <c:v>16.219300699300689</c:v>
                </c:pt>
                <c:pt idx="422">
                  <c:v>16.219300699300689</c:v>
                </c:pt>
                <c:pt idx="423">
                  <c:v>16.219300699300689</c:v>
                </c:pt>
                <c:pt idx="424">
                  <c:v>16.219300699300689</c:v>
                </c:pt>
                <c:pt idx="425">
                  <c:v>16.219300699300689</c:v>
                </c:pt>
                <c:pt idx="426">
                  <c:v>16.219300699300689</c:v>
                </c:pt>
                <c:pt idx="427">
                  <c:v>16.219300699300689</c:v>
                </c:pt>
                <c:pt idx="428">
                  <c:v>16.219300699300689</c:v>
                </c:pt>
                <c:pt idx="429">
                  <c:v>16.219300699300689</c:v>
                </c:pt>
                <c:pt idx="430">
                  <c:v>16.219300699300689</c:v>
                </c:pt>
                <c:pt idx="431">
                  <c:v>16.219300699300689</c:v>
                </c:pt>
                <c:pt idx="432">
                  <c:v>16.219300699300689</c:v>
                </c:pt>
                <c:pt idx="433">
                  <c:v>16.219300699300689</c:v>
                </c:pt>
                <c:pt idx="434">
                  <c:v>16.219300699300689</c:v>
                </c:pt>
                <c:pt idx="435">
                  <c:v>16.219300699300689</c:v>
                </c:pt>
                <c:pt idx="436">
                  <c:v>16.219300699300689</c:v>
                </c:pt>
                <c:pt idx="437">
                  <c:v>16.219300699300689</c:v>
                </c:pt>
                <c:pt idx="438">
                  <c:v>16.219300699300689</c:v>
                </c:pt>
                <c:pt idx="439">
                  <c:v>16.219300699300689</c:v>
                </c:pt>
                <c:pt idx="440">
                  <c:v>16.219300699300689</c:v>
                </c:pt>
                <c:pt idx="441">
                  <c:v>16.219300699300689</c:v>
                </c:pt>
                <c:pt idx="442">
                  <c:v>16.219300699300689</c:v>
                </c:pt>
                <c:pt idx="443">
                  <c:v>16.219300699300689</c:v>
                </c:pt>
                <c:pt idx="444">
                  <c:v>16.219300699300689</c:v>
                </c:pt>
                <c:pt idx="445">
                  <c:v>16.219300699300689</c:v>
                </c:pt>
                <c:pt idx="446">
                  <c:v>16.219300699300689</c:v>
                </c:pt>
                <c:pt idx="447">
                  <c:v>16.219300699300689</c:v>
                </c:pt>
                <c:pt idx="448">
                  <c:v>16.219300699300689</c:v>
                </c:pt>
                <c:pt idx="449">
                  <c:v>16.219300699300689</c:v>
                </c:pt>
                <c:pt idx="450">
                  <c:v>16.219300699300689</c:v>
                </c:pt>
                <c:pt idx="451">
                  <c:v>16.219300699300689</c:v>
                </c:pt>
                <c:pt idx="452">
                  <c:v>16.219300699300689</c:v>
                </c:pt>
                <c:pt idx="453">
                  <c:v>16.219300699300689</c:v>
                </c:pt>
                <c:pt idx="454">
                  <c:v>16.219300699300689</c:v>
                </c:pt>
                <c:pt idx="455">
                  <c:v>16.219300699300689</c:v>
                </c:pt>
                <c:pt idx="456">
                  <c:v>16.219300699300689</c:v>
                </c:pt>
                <c:pt idx="457">
                  <c:v>16.219300699300689</c:v>
                </c:pt>
                <c:pt idx="458">
                  <c:v>16.219300699300689</c:v>
                </c:pt>
                <c:pt idx="459">
                  <c:v>16.219300699300689</c:v>
                </c:pt>
                <c:pt idx="460">
                  <c:v>16.219300699300689</c:v>
                </c:pt>
                <c:pt idx="461">
                  <c:v>16.219300699300689</c:v>
                </c:pt>
                <c:pt idx="462">
                  <c:v>16.219300699300689</c:v>
                </c:pt>
                <c:pt idx="463">
                  <c:v>16.219300699300689</c:v>
                </c:pt>
                <c:pt idx="464">
                  <c:v>16.219300699300689</c:v>
                </c:pt>
                <c:pt idx="465">
                  <c:v>16.219300699300689</c:v>
                </c:pt>
                <c:pt idx="466">
                  <c:v>16.219300699300689</c:v>
                </c:pt>
                <c:pt idx="467">
                  <c:v>16.219300699300689</c:v>
                </c:pt>
                <c:pt idx="468">
                  <c:v>16.219300699300689</c:v>
                </c:pt>
                <c:pt idx="469">
                  <c:v>16.219300699300689</c:v>
                </c:pt>
                <c:pt idx="470">
                  <c:v>16.219300699300689</c:v>
                </c:pt>
                <c:pt idx="471">
                  <c:v>16.219300699300689</c:v>
                </c:pt>
                <c:pt idx="472">
                  <c:v>16.219300699300689</c:v>
                </c:pt>
                <c:pt idx="473">
                  <c:v>16.219300699300689</c:v>
                </c:pt>
                <c:pt idx="474">
                  <c:v>16.219300699300689</c:v>
                </c:pt>
                <c:pt idx="475">
                  <c:v>16.219300699300689</c:v>
                </c:pt>
                <c:pt idx="476">
                  <c:v>16.219300699300689</c:v>
                </c:pt>
                <c:pt idx="477">
                  <c:v>16.219300699300689</c:v>
                </c:pt>
                <c:pt idx="478">
                  <c:v>16.219300699300689</c:v>
                </c:pt>
                <c:pt idx="479">
                  <c:v>16.219300699300689</c:v>
                </c:pt>
                <c:pt idx="480">
                  <c:v>16.219300699300689</c:v>
                </c:pt>
                <c:pt idx="481">
                  <c:v>16.219300699300689</c:v>
                </c:pt>
                <c:pt idx="482">
                  <c:v>16.219300699300689</c:v>
                </c:pt>
                <c:pt idx="483">
                  <c:v>16.219300699300689</c:v>
                </c:pt>
                <c:pt idx="484">
                  <c:v>16.219300699300689</c:v>
                </c:pt>
                <c:pt idx="485">
                  <c:v>16.219300699300689</c:v>
                </c:pt>
                <c:pt idx="486">
                  <c:v>16.219300699300689</c:v>
                </c:pt>
                <c:pt idx="487">
                  <c:v>16.219300699300689</c:v>
                </c:pt>
                <c:pt idx="488">
                  <c:v>16.219300699300689</c:v>
                </c:pt>
                <c:pt idx="489">
                  <c:v>16.219300699300689</c:v>
                </c:pt>
                <c:pt idx="490">
                  <c:v>16.219300699300689</c:v>
                </c:pt>
                <c:pt idx="491">
                  <c:v>16.219300699300689</c:v>
                </c:pt>
                <c:pt idx="492">
                  <c:v>16.219300699300689</c:v>
                </c:pt>
                <c:pt idx="493">
                  <c:v>16.219300699300689</c:v>
                </c:pt>
                <c:pt idx="494">
                  <c:v>16.219300699300689</c:v>
                </c:pt>
                <c:pt idx="495">
                  <c:v>16.219300699300689</c:v>
                </c:pt>
                <c:pt idx="496">
                  <c:v>16.219300699300689</c:v>
                </c:pt>
                <c:pt idx="497">
                  <c:v>16.219300699300689</c:v>
                </c:pt>
                <c:pt idx="498">
                  <c:v>16.219300699300689</c:v>
                </c:pt>
                <c:pt idx="499">
                  <c:v>16.219300699300689</c:v>
                </c:pt>
                <c:pt idx="500">
                  <c:v>16.219300699300689</c:v>
                </c:pt>
                <c:pt idx="501">
                  <c:v>16.219300699300689</c:v>
                </c:pt>
                <c:pt idx="502">
                  <c:v>16.219300699300689</c:v>
                </c:pt>
                <c:pt idx="503">
                  <c:v>16.219300699300689</c:v>
                </c:pt>
                <c:pt idx="504">
                  <c:v>16.219300699300689</c:v>
                </c:pt>
                <c:pt idx="505">
                  <c:v>16.219300699300689</c:v>
                </c:pt>
                <c:pt idx="506">
                  <c:v>16.219300699300689</c:v>
                </c:pt>
                <c:pt idx="507">
                  <c:v>16.219300699300689</c:v>
                </c:pt>
                <c:pt idx="508">
                  <c:v>16.219300699300689</c:v>
                </c:pt>
                <c:pt idx="509">
                  <c:v>16.219300699300689</c:v>
                </c:pt>
                <c:pt idx="510">
                  <c:v>16.219300699300689</c:v>
                </c:pt>
                <c:pt idx="511">
                  <c:v>16.219300699300689</c:v>
                </c:pt>
                <c:pt idx="512">
                  <c:v>16.219300699300689</c:v>
                </c:pt>
                <c:pt idx="513">
                  <c:v>16.219300699300689</c:v>
                </c:pt>
                <c:pt idx="514">
                  <c:v>16.219300699300689</c:v>
                </c:pt>
                <c:pt idx="515">
                  <c:v>16.219300699300689</c:v>
                </c:pt>
                <c:pt idx="516">
                  <c:v>16.219300699300689</c:v>
                </c:pt>
                <c:pt idx="517">
                  <c:v>16.219300699300689</c:v>
                </c:pt>
                <c:pt idx="518">
                  <c:v>16.219300699300689</c:v>
                </c:pt>
                <c:pt idx="519">
                  <c:v>16.219300699300689</c:v>
                </c:pt>
                <c:pt idx="520">
                  <c:v>16.219300699300689</c:v>
                </c:pt>
                <c:pt idx="521">
                  <c:v>16.219300699300689</c:v>
                </c:pt>
                <c:pt idx="522">
                  <c:v>16.219300699300689</c:v>
                </c:pt>
                <c:pt idx="523">
                  <c:v>16.219300699300689</c:v>
                </c:pt>
                <c:pt idx="524">
                  <c:v>16.219300699300689</c:v>
                </c:pt>
                <c:pt idx="525">
                  <c:v>16.219300699300689</c:v>
                </c:pt>
                <c:pt idx="526">
                  <c:v>16.219300699300689</c:v>
                </c:pt>
                <c:pt idx="527">
                  <c:v>16.219300699300689</c:v>
                </c:pt>
                <c:pt idx="528">
                  <c:v>16.219300699300689</c:v>
                </c:pt>
                <c:pt idx="529">
                  <c:v>16.219300699300689</c:v>
                </c:pt>
                <c:pt idx="530">
                  <c:v>16.219300699300689</c:v>
                </c:pt>
                <c:pt idx="531">
                  <c:v>16.219300699300689</c:v>
                </c:pt>
                <c:pt idx="532">
                  <c:v>16.219300699300689</c:v>
                </c:pt>
                <c:pt idx="533">
                  <c:v>16.219300699300689</c:v>
                </c:pt>
                <c:pt idx="534">
                  <c:v>16.219300699300689</c:v>
                </c:pt>
                <c:pt idx="535">
                  <c:v>16.219300699300689</c:v>
                </c:pt>
                <c:pt idx="536">
                  <c:v>16.219300699300689</c:v>
                </c:pt>
                <c:pt idx="537">
                  <c:v>16.219300699300689</c:v>
                </c:pt>
                <c:pt idx="538">
                  <c:v>16.219300699300689</c:v>
                </c:pt>
                <c:pt idx="539">
                  <c:v>16.219300699300689</c:v>
                </c:pt>
                <c:pt idx="540">
                  <c:v>16.219300699300689</c:v>
                </c:pt>
                <c:pt idx="541">
                  <c:v>16.219300699300689</c:v>
                </c:pt>
                <c:pt idx="542">
                  <c:v>16.219300699300689</c:v>
                </c:pt>
                <c:pt idx="543">
                  <c:v>16.219300699300689</c:v>
                </c:pt>
                <c:pt idx="544">
                  <c:v>16.219300699300689</c:v>
                </c:pt>
                <c:pt idx="545">
                  <c:v>16.219300699300689</c:v>
                </c:pt>
                <c:pt idx="546">
                  <c:v>16.219300699300689</c:v>
                </c:pt>
                <c:pt idx="547">
                  <c:v>16.219300699300689</c:v>
                </c:pt>
                <c:pt idx="548">
                  <c:v>16.219300699300689</c:v>
                </c:pt>
                <c:pt idx="549">
                  <c:v>16.219300699300689</c:v>
                </c:pt>
                <c:pt idx="550">
                  <c:v>16.219300699300689</c:v>
                </c:pt>
                <c:pt idx="551">
                  <c:v>16.219300699300689</c:v>
                </c:pt>
                <c:pt idx="552">
                  <c:v>16.219300699300689</c:v>
                </c:pt>
                <c:pt idx="553">
                  <c:v>16.219300699300689</c:v>
                </c:pt>
                <c:pt idx="554">
                  <c:v>16.219300699300689</c:v>
                </c:pt>
                <c:pt idx="555">
                  <c:v>16.219300699300689</c:v>
                </c:pt>
                <c:pt idx="556">
                  <c:v>16.219300699300689</c:v>
                </c:pt>
                <c:pt idx="557">
                  <c:v>16.219300699300689</c:v>
                </c:pt>
                <c:pt idx="558">
                  <c:v>16.219300699300689</c:v>
                </c:pt>
                <c:pt idx="559">
                  <c:v>16.219300699300689</c:v>
                </c:pt>
                <c:pt idx="560">
                  <c:v>16.219300699300689</c:v>
                </c:pt>
                <c:pt idx="561">
                  <c:v>16.219300699300689</c:v>
                </c:pt>
                <c:pt idx="562">
                  <c:v>16.219300699300689</c:v>
                </c:pt>
                <c:pt idx="563">
                  <c:v>16.219300699300689</c:v>
                </c:pt>
                <c:pt idx="564">
                  <c:v>16.219300699300689</c:v>
                </c:pt>
                <c:pt idx="565">
                  <c:v>16.219300699300689</c:v>
                </c:pt>
                <c:pt idx="566">
                  <c:v>16.219300699300689</c:v>
                </c:pt>
                <c:pt idx="567">
                  <c:v>16.219300699300689</c:v>
                </c:pt>
                <c:pt idx="568">
                  <c:v>16.219300699300689</c:v>
                </c:pt>
                <c:pt idx="569">
                  <c:v>16.219300699300689</c:v>
                </c:pt>
                <c:pt idx="570">
                  <c:v>16.219300699300689</c:v>
                </c:pt>
                <c:pt idx="571">
                  <c:v>16.219300699300689</c:v>
                </c:pt>
                <c:pt idx="572">
                  <c:v>16.219300699300689</c:v>
                </c:pt>
                <c:pt idx="573">
                  <c:v>16.219300699300689</c:v>
                </c:pt>
                <c:pt idx="574">
                  <c:v>16.219300699300689</c:v>
                </c:pt>
                <c:pt idx="575">
                  <c:v>16.219300699300689</c:v>
                </c:pt>
                <c:pt idx="576">
                  <c:v>16.219300699300689</c:v>
                </c:pt>
                <c:pt idx="577">
                  <c:v>16.219300699300689</c:v>
                </c:pt>
                <c:pt idx="578">
                  <c:v>16.219300699300689</c:v>
                </c:pt>
                <c:pt idx="579">
                  <c:v>16.219300699300689</c:v>
                </c:pt>
                <c:pt idx="580">
                  <c:v>16.219300699300689</c:v>
                </c:pt>
                <c:pt idx="581">
                  <c:v>16.219300699300689</c:v>
                </c:pt>
                <c:pt idx="582">
                  <c:v>16.219300699300689</c:v>
                </c:pt>
                <c:pt idx="583">
                  <c:v>16.219300699300689</c:v>
                </c:pt>
                <c:pt idx="584">
                  <c:v>16.219300699300689</c:v>
                </c:pt>
                <c:pt idx="585">
                  <c:v>16.219300699300689</c:v>
                </c:pt>
                <c:pt idx="586">
                  <c:v>16.219300699300689</c:v>
                </c:pt>
                <c:pt idx="587">
                  <c:v>16.219300699300689</c:v>
                </c:pt>
                <c:pt idx="588">
                  <c:v>16.219300699300689</c:v>
                </c:pt>
                <c:pt idx="589">
                  <c:v>16.219300699300689</c:v>
                </c:pt>
                <c:pt idx="590">
                  <c:v>16.219300699300689</c:v>
                </c:pt>
                <c:pt idx="591">
                  <c:v>16.219300699300689</c:v>
                </c:pt>
                <c:pt idx="592">
                  <c:v>16.219300699300689</c:v>
                </c:pt>
                <c:pt idx="593">
                  <c:v>16.219300699300689</c:v>
                </c:pt>
                <c:pt idx="594">
                  <c:v>16.219300699300689</c:v>
                </c:pt>
                <c:pt idx="595">
                  <c:v>16.219300699300689</c:v>
                </c:pt>
                <c:pt idx="596">
                  <c:v>16.219300699300689</c:v>
                </c:pt>
                <c:pt idx="597">
                  <c:v>16.219300699300689</c:v>
                </c:pt>
                <c:pt idx="598">
                  <c:v>16.219300699300689</c:v>
                </c:pt>
                <c:pt idx="599">
                  <c:v>16.219300699300689</c:v>
                </c:pt>
                <c:pt idx="600">
                  <c:v>16.219300699300689</c:v>
                </c:pt>
                <c:pt idx="601">
                  <c:v>16.219300699300689</c:v>
                </c:pt>
                <c:pt idx="602">
                  <c:v>16.219300699300689</c:v>
                </c:pt>
                <c:pt idx="603">
                  <c:v>16.219300699300689</c:v>
                </c:pt>
                <c:pt idx="604">
                  <c:v>16.219300699300689</c:v>
                </c:pt>
                <c:pt idx="605">
                  <c:v>16.219300699300689</c:v>
                </c:pt>
                <c:pt idx="606">
                  <c:v>16.219300699300689</c:v>
                </c:pt>
                <c:pt idx="607">
                  <c:v>16.219300699300689</c:v>
                </c:pt>
                <c:pt idx="608">
                  <c:v>16.219300699300689</c:v>
                </c:pt>
                <c:pt idx="609">
                  <c:v>16.219300699300689</c:v>
                </c:pt>
                <c:pt idx="610">
                  <c:v>16.219300699300689</c:v>
                </c:pt>
                <c:pt idx="611">
                  <c:v>16.219300699300689</c:v>
                </c:pt>
                <c:pt idx="612">
                  <c:v>16.219300699300689</c:v>
                </c:pt>
                <c:pt idx="613">
                  <c:v>16.219300699300689</c:v>
                </c:pt>
                <c:pt idx="614">
                  <c:v>16.219300699300689</c:v>
                </c:pt>
                <c:pt idx="615">
                  <c:v>16.219300699300689</c:v>
                </c:pt>
                <c:pt idx="616">
                  <c:v>16.219300699300689</c:v>
                </c:pt>
                <c:pt idx="617">
                  <c:v>16.219300699300689</c:v>
                </c:pt>
                <c:pt idx="618">
                  <c:v>16.219300699300689</c:v>
                </c:pt>
                <c:pt idx="619">
                  <c:v>16.219300699300689</c:v>
                </c:pt>
                <c:pt idx="620">
                  <c:v>16.219300699300689</c:v>
                </c:pt>
                <c:pt idx="621">
                  <c:v>16.219300699300689</c:v>
                </c:pt>
                <c:pt idx="622">
                  <c:v>16.219300699300689</c:v>
                </c:pt>
                <c:pt idx="623">
                  <c:v>16.219300699300689</c:v>
                </c:pt>
                <c:pt idx="624">
                  <c:v>16.219300699300689</c:v>
                </c:pt>
                <c:pt idx="625">
                  <c:v>16.219300699300689</c:v>
                </c:pt>
                <c:pt idx="626">
                  <c:v>16.219300699300689</c:v>
                </c:pt>
                <c:pt idx="627">
                  <c:v>16.219300699300689</c:v>
                </c:pt>
                <c:pt idx="628">
                  <c:v>16.219300699300689</c:v>
                </c:pt>
                <c:pt idx="629">
                  <c:v>16.219300699300689</c:v>
                </c:pt>
                <c:pt idx="630">
                  <c:v>16.219300699300689</c:v>
                </c:pt>
                <c:pt idx="631">
                  <c:v>16.219300699300689</c:v>
                </c:pt>
                <c:pt idx="632">
                  <c:v>16.219300699300689</c:v>
                </c:pt>
                <c:pt idx="633">
                  <c:v>16.219300699300689</c:v>
                </c:pt>
                <c:pt idx="634">
                  <c:v>16.219300699300689</c:v>
                </c:pt>
                <c:pt idx="635">
                  <c:v>16.219300699300689</c:v>
                </c:pt>
                <c:pt idx="636">
                  <c:v>16.219300699300689</c:v>
                </c:pt>
                <c:pt idx="637">
                  <c:v>16.219300699300689</c:v>
                </c:pt>
                <c:pt idx="638">
                  <c:v>16.219300699300689</c:v>
                </c:pt>
                <c:pt idx="639">
                  <c:v>16.219300699300689</c:v>
                </c:pt>
                <c:pt idx="640">
                  <c:v>16.219300699300689</c:v>
                </c:pt>
                <c:pt idx="641">
                  <c:v>16.219300699300689</c:v>
                </c:pt>
                <c:pt idx="642">
                  <c:v>16.219300699300689</c:v>
                </c:pt>
                <c:pt idx="643">
                  <c:v>16.219300699300689</c:v>
                </c:pt>
                <c:pt idx="644">
                  <c:v>16.219300699300689</c:v>
                </c:pt>
                <c:pt idx="645">
                  <c:v>16.219300699300689</c:v>
                </c:pt>
                <c:pt idx="646">
                  <c:v>16.219300699300689</c:v>
                </c:pt>
                <c:pt idx="647">
                  <c:v>16.219300699300689</c:v>
                </c:pt>
                <c:pt idx="648">
                  <c:v>16.219300699300689</c:v>
                </c:pt>
                <c:pt idx="649">
                  <c:v>16.219300699300689</c:v>
                </c:pt>
                <c:pt idx="650">
                  <c:v>16.219300699300689</c:v>
                </c:pt>
                <c:pt idx="651">
                  <c:v>16.219300699300689</c:v>
                </c:pt>
                <c:pt idx="652">
                  <c:v>16.219300699300689</c:v>
                </c:pt>
                <c:pt idx="653">
                  <c:v>16.219300699300689</c:v>
                </c:pt>
                <c:pt idx="654">
                  <c:v>16.219300699300689</c:v>
                </c:pt>
                <c:pt idx="655">
                  <c:v>16.219300699300689</c:v>
                </c:pt>
                <c:pt idx="656">
                  <c:v>16.219300699300689</c:v>
                </c:pt>
                <c:pt idx="657">
                  <c:v>16.219300699300689</c:v>
                </c:pt>
                <c:pt idx="658">
                  <c:v>16.219300699300689</c:v>
                </c:pt>
                <c:pt idx="659">
                  <c:v>16.219300699300689</c:v>
                </c:pt>
                <c:pt idx="660">
                  <c:v>16.219300699300689</c:v>
                </c:pt>
                <c:pt idx="661">
                  <c:v>16.219300699300689</c:v>
                </c:pt>
                <c:pt idx="662">
                  <c:v>16.219300699300689</c:v>
                </c:pt>
                <c:pt idx="663">
                  <c:v>16.219300699300689</c:v>
                </c:pt>
                <c:pt idx="664">
                  <c:v>16.219300699300689</c:v>
                </c:pt>
                <c:pt idx="665">
                  <c:v>16.219300699300689</c:v>
                </c:pt>
                <c:pt idx="666">
                  <c:v>16.219300699300689</c:v>
                </c:pt>
                <c:pt idx="667">
                  <c:v>16.219300699300689</c:v>
                </c:pt>
                <c:pt idx="668">
                  <c:v>16.219300699300689</c:v>
                </c:pt>
                <c:pt idx="669">
                  <c:v>16.219300699300689</c:v>
                </c:pt>
                <c:pt idx="670">
                  <c:v>16.219300699300689</c:v>
                </c:pt>
                <c:pt idx="671">
                  <c:v>16.219300699300689</c:v>
                </c:pt>
                <c:pt idx="672">
                  <c:v>16.219300699300689</c:v>
                </c:pt>
                <c:pt idx="673">
                  <c:v>16.219300699300689</c:v>
                </c:pt>
                <c:pt idx="674">
                  <c:v>16.219300699300689</c:v>
                </c:pt>
                <c:pt idx="675">
                  <c:v>16.219300699300689</c:v>
                </c:pt>
                <c:pt idx="676">
                  <c:v>16.219300699300689</c:v>
                </c:pt>
                <c:pt idx="677">
                  <c:v>16.219300699300689</c:v>
                </c:pt>
                <c:pt idx="678">
                  <c:v>16.219300699300689</c:v>
                </c:pt>
                <c:pt idx="679">
                  <c:v>16.219300699300689</c:v>
                </c:pt>
                <c:pt idx="680">
                  <c:v>16.219300699300689</c:v>
                </c:pt>
                <c:pt idx="681">
                  <c:v>16.219300699300689</c:v>
                </c:pt>
                <c:pt idx="682">
                  <c:v>16.219300699300689</c:v>
                </c:pt>
                <c:pt idx="683">
                  <c:v>16.219300699300689</c:v>
                </c:pt>
                <c:pt idx="684">
                  <c:v>16.219300699300689</c:v>
                </c:pt>
                <c:pt idx="685">
                  <c:v>16.219300699300689</c:v>
                </c:pt>
                <c:pt idx="686">
                  <c:v>16.219300699300689</c:v>
                </c:pt>
                <c:pt idx="687">
                  <c:v>16.219300699300689</c:v>
                </c:pt>
                <c:pt idx="688">
                  <c:v>16.219300699300689</c:v>
                </c:pt>
                <c:pt idx="689">
                  <c:v>16.219300699300689</c:v>
                </c:pt>
                <c:pt idx="690">
                  <c:v>16.219300699300689</c:v>
                </c:pt>
                <c:pt idx="691">
                  <c:v>16.219300699300689</c:v>
                </c:pt>
                <c:pt idx="692">
                  <c:v>16.219300699300689</c:v>
                </c:pt>
                <c:pt idx="693">
                  <c:v>16.219300699300689</c:v>
                </c:pt>
                <c:pt idx="694">
                  <c:v>16.219300699300689</c:v>
                </c:pt>
                <c:pt idx="695">
                  <c:v>16.219300699300689</c:v>
                </c:pt>
                <c:pt idx="696">
                  <c:v>16.219300699300689</c:v>
                </c:pt>
                <c:pt idx="697">
                  <c:v>16.219300699300689</c:v>
                </c:pt>
                <c:pt idx="698">
                  <c:v>16.219300699300689</c:v>
                </c:pt>
                <c:pt idx="699">
                  <c:v>16.219300699300689</c:v>
                </c:pt>
                <c:pt idx="700">
                  <c:v>16.219300699300689</c:v>
                </c:pt>
                <c:pt idx="701">
                  <c:v>16.219300699300689</c:v>
                </c:pt>
                <c:pt idx="702">
                  <c:v>16.219300699300689</c:v>
                </c:pt>
                <c:pt idx="703">
                  <c:v>16.219300699300689</c:v>
                </c:pt>
                <c:pt idx="704">
                  <c:v>16.219300699300689</c:v>
                </c:pt>
                <c:pt idx="705">
                  <c:v>16.219300699300689</c:v>
                </c:pt>
                <c:pt idx="706">
                  <c:v>16.219300699300689</c:v>
                </c:pt>
                <c:pt idx="707">
                  <c:v>16.219300699300689</c:v>
                </c:pt>
                <c:pt idx="708">
                  <c:v>16.219300699300689</c:v>
                </c:pt>
                <c:pt idx="709">
                  <c:v>16.219300699300689</c:v>
                </c:pt>
                <c:pt idx="710">
                  <c:v>16.219300699300689</c:v>
                </c:pt>
                <c:pt idx="711">
                  <c:v>16.219300699300689</c:v>
                </c:pt>
                <c:pt idx="712">
                  <c:v>16.219300699300689</c:v>
                </c:pt>
                <c:pt idx="713">
                  <c:v>16.219300699300689</c:v>
                </c:pt>
                <c:pt idx="714">
                  <c:v>16.219300699300689</c:v>
                </c:pt>
                <c:pt idx="715">
                  <c:v>16.219300699300689</c:v>
                </c:pt>
                <c:pt idx="716">
                  <c:v>16.219300699300689</c:v>
                </c:pt>
                <c:pt idx="717">
                  <c:v>16.219300699300689</c:v>
                </c:pt>
                <c:pt idx="718">
                  <c:v>16.219300699300689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778368"/>
        <c:axId val="398779904"/>
      </c:lineChart>
      <c:lineChart>
        <c:grouping val="standard"/>
        <c:varyColors val="0"/>
        <c:ser>
          <c:idx val="0"/>
          <c:order val="0"/>
          <c:tx>
            <c:strRef>
              <c:f>'Labor slack'!$AT$17</c:f>
              <c:strCache>
                <c:ptCount val="1"/>
                <c:pt idx="0">
                  <c:v>Empleados de tiempo parcial involuntario. Eje der.</c:v>
                </c:pt>
              </c:strCache>
            </c:strRef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'Labor slack'!$AT$22:$AT$999</c:f>
              <c:numCache>
                <c:formatCode>m/d/yyyy</c:formatCode>
                <c:ptCount val="978"/>
                <c:pt idx="0">
                  <c:v>20270</c:v>
                </c:pt>
                <c:pt idx="1">
                  <c:v>20301</c:v>
                </c:pt>
                <c:pt idx="2">
                  <c:v>20332</c:v>
                </c:pt>
                <c:pt idx="3">
                  <c:v>20362</c:v>
                </c:pt>
                <c:pt idx="4">
                  <c:v>20393</c:v>
                </c:pt>
                <c:pt idx="5">
                  <c:v>20423</c:v>
                </c:pt>
                <c:pt idx="6">
                  <c:v>20454</c:v>
                </c:pt>
                <c:pt idx="7">
                  <c:v>20485</c:v>
                </c:pt>
                <c:pt idx="8">
                  <c:v>20514</c:v>
                </c:pt>
                <c:pt idx="9">
                  <c:v>20545</c:v>
                </c:pt>
                <c:pt idx="10">
                  <c:v>20575</c:v>
                </c:pt>
                <c:pt idx="11">
                  <c:v>20606</c:v>
                </c:pt>
                <c:pt idx="12">
                  <c:v>20636</c:v>
                </c:pt>
                <c:pt idx="13">
                  <c:v>20667</c:v>
                </c:pt>
                <c:pt idx="14">
                  <c:v>20698</c:v>
                </c:pt>
                <c:pt idx="15">
                  <c:v>20728</c:v>
                </c:pt>
                <c:pt idx="16">
                  <c:v>20759</c:v>
                </c:pt>
                <c:pt idx="17">
                  <c:v>20789</c:v>
                </c:pt>
                <c:pt idx="18">
                  <c:v>20820</c:v>
                </c:pt>
                <c:pt idx="19">
                  <c:v>20851</c:v>
                </c:pt>
                <c:pt idx="20">
                  <c:v>20879</c:v>
                </c:pt>
                <c:pt idx="21">
                  <c:v>20910</c:v>
                </c:pt>
                <c:pt idx="22">
                  <c:v>20940</c:v>
                </c:pt>
                <c:pt idx="23">
                  <c:v>20971</c:v>
                </c:pt>
                <c:pt idx="24">
                  <c:v>21001</c:v>
                </c:pt>
                <c:pt idx="25">
                  <c:v>21032</c:v>
                </c:pt>
                <c:pt idx="26">
                  <c:v>21063</c:v>
                </c:pt>
                <c:pt idx="27">
                  <c:v>21093</c:v>
                </c:pt>
                <c:pt idx="28">
                  <c:v>21124</c:v>
                </c:pt>
                <c:pt idx="29">
                  <c:v>21154</c:v>
                </c:pt>
                <c:pt idx="30">
                  <c:v>21185</c:v>
                </c:pt>
                <c:pt idx="31">
                  <c:v>21216</c:v>
                </c:pt>
                <c:pt idx="32">
                  <c:v>21244</c:v>
                </c:pt>
                <c:pt idx="33">
                  <c:v>21275</c:v>
                </c:pt>
                <c:pt idx="34">
                  <c:v>21305</c:v>
                </c:pt>
                <c:pt idx="35">
                  <c:v>21336</c:v>
                </c:pt>
                <c:pt idx="36">
                  <c:v>21366</c:v>
                </c:pt>
                <c:pt idx="37">
                  <c:v>21397</c:v>
                </c:pt>
                <c:pt idx="38">
                  <c:v>21428</c:v>
                </c:pt>
                <c:pt idx="39">
                  <c:v>21458</c:v>
                </c:pt>
                <c:pt idx="40">
                  <c:v>21489</c:v>
                </c:pt>
                <c:pt idx="41">
                  <c:v>21519</c:v>
                </c:pt>
                <c:pt idx="42">
                  <c:v>21550</c:v>
                </c:pt>
                <c:pt idx="43">
                  <c:v>21581</c:v>
                </c:pt>
                <c:pt idx="44">
                  <c:v>21609</c:v>
                </c:pt>
                <c:pt idx="45">
                  <c:v>21640</c:v>
                </c:pt>
                <c:pt idx="46">
                  <c:v>21670</c:v>
                </c:pt>
                <c:pt idx="47">
                  <c:v>21701</c:v>
                </c:pt>
                <c:pt idx="48">
                  <c:v>21731</c:v>
                </c:pt>
                <c:pt idx="49">
                  <c:v>21762</c:v>
                </c:pt>
                <c:pt idx="50">
                  <c:v>21793</c:v>
                </c:pt>
                <c:pt idx="51">
                  <c:v>21823</c:v>
                </c:pt>
                <c:pt idx="52">
                  <c:v>21854</c:v>
                </c:pt>
                <c:pt idx="53">
                  <c:v>21884</c:v>
                </c:pt>
                <c:pt idx="54">
                  <c:v>21915</c:v>
                </c:pt>
                <c:pt idx="55">
                  <c:v>21946</c:v>
                </c:pt>
                <c:pt idx="56">
                  <c:v>21975</c:v>
                </c:pt>
                <c:pt idx="57">
                  <c:v>22006</c:v>
                </c:pt>
                <c:pt idx="58">
                  <c:v>22036</c:v>
                </c:pt>
                <c:pt idx="59">
                  <c:v>22067</c:v>
                </c:pt>
                <c:pt idx="60">
                  <c:v>22097</c:v>
                </c:pt>
                <c:pt idx="61">
                  <c:v>22128</c:v>
                </c:pt>
                <c:pt idx="62">
                  <c:v>22159</c:v>
                </c:pt>
                <c:pt idx="63">
                  <c:v>22189</c:v>
                </c:pt>
                <c:pt idx="64">
                  <c:v>22220</c:v>
                </c:pt>
                <c:pt idx="65">
                  <c:v>22250</c:v>
                </c:pt>
                <c:pt idx="66">
                  <c:v>22281</c:v>
                </c:pt>
                <c:pt idx="67">
                  <c:v>22312</c:v>
                </c:pt>
                <c:pt idx="68">
                  <c:v>22340</c:v>
                </c:pt>
                <c:pt idx="69">
                  <c:v>22371</c:v>
                </c:pt>
                <c:pt idx="70">
                  <c:v>22401</c:v>
                </c:pt>
                <c:pt idx="71">
                  <c:v>22432</c:v>
                </c:pt>
                <c:pt idx="72">
                  <c:v>22462</c:v>
                </c:pt>
                <c:pt idx="73">
                  <c:v>22493</c:v>
                </c:pt>
                <c:pt idx="74">
                  <c:v>22524</c:v>
                </c:pt>
                <c:pt idx="75">
                  <c:v>22554</c:v>
                </c:pt>
                <c:pt idx="76">
                  <c:v>22585</c:v>
                </c:pt>
                <c:pt idx="77">
                  <c:v>22615</c:v>
                </c:pt>
                <c:pt idx="78">
                  <c:v>22646</c:v>
                </c:pt>
                <c:pt idx="79">
                  <c:v>22677</c:v>
                </c:pt>
                <c:pt idx="80">
                  <c:v>22705</c:v>
                </c:pt>
                <c:pt idx="81">
                  <c:v>22736</c:v>
                </c:pt>
                <c:pt idx="82">
                  <c:v>22766</c:v>
                </c:pt>
                <c:pt idx="83">
                  <c:v>22797</c:v>
                </c:pt>
                <c:pt idx="84">
                  <c:v>22827</c:v>
                </c:pt>
                <c:pt idx="85">
                  <c:v>22858</c:v>
                </c:pt>
                <c:pt idx="86">
                  <c:v>22889</c:v>
                </c:pt>
                <c:pt idx="87">
                  <c:v>22919</c:v>
                </c:pt>
                <c:pt idx="88">
                  <c:v>22950</c:v>
                </c:pt>
                <c:pt idx="89">
                  <c:v>22980</c:v>
                </c:pt>
                <c:pt idx="90">
                  <c:v>23011</c:v>
                </c:pt>
                <c:pt idx="91">
                  <c:v>23042</c:v>
                </c:pt>
                <c:pt idx="92">
                  <c:v>23070</c:v>
                </c:pt>
                <c:pt idx="93">
                  <c:v>23101</c:v>
                </c:pt>
                <c:pt idx="94">
                  <c:v>23131</c:v>
                </c:pt>
                <c:pt idx="95">
                  <c:v>23162</c:v>
                </c:pt>
                <c:pt idx="96">
                  <c:v>23192</c:v>
                </c:pt>
                <c:pt idx="97">
                  <c:v>23223</c:v>
                </c:pt>
                <c:pt idx="98">
                  <c:v>23254</c:v>
                </c:pt>
                <c:pt idx="99">
                  <c:v>23284</c:v>
                </c:pt>
                <c:pt idx="100">
                  <c:v>23315</c:v>
                </c:pt>
                <c:pt idx="101">
                  <c:v>23345</c:v>
                </c:pt>
                <c:pt idx="102">
                  <c:v>23376</c:v>
                </c:pt>
                <c:pt idx="103">
                  <c:v>23407</c:v>
                </c:pt>
                <c:pt idx="104">
                  <c:v>23436</c:v>
                </c:pt>
                <c:pt idx="105">
                  <c:v>23467</c:v>
                </c:pt>
                <c:pt idx="106">
                  <c:v>23497</c:v>
                </c:pt>
                <c:pt idx="107">
                  <c:v>23528</c:v>
                </c:pt>
                <c:pt idx="108">
                  <c:v>23558</c:v>
                </c:pt>
                <c:pt idx="109">
                  <c:v>23589</c:v>
                </c:pt>
                <c:pt idx="110">
                  <c:v>23620</c:v>
                </c:pt>
                <c:pt idx="111">
                  <c:v>23650</c:v>
                </c:pt>
                <c:pt idx="112">
                  <c:v>23681</c:v>
                </c:pt>
                <c:pt idx="113">
                  <c:v>23711</c:v>
                </c:pt>
                <c:pt idx="114">
                  <c:v>23742</c:v>
                </c:pt>
                <c:pt idx="115">
                  <c:v>23773</c:v>
                </c:pt>
                <c:pt idx="116">
                  <c:v>23801</c:v>
                </c:pt>
                <c:pt idx="117">
                  <c:v>23832</c:v>
                </c:pt>
                <c:pt idx="118">
                  <c:v>23862</c:v>
                </c:pt>
                <c:pt idx="119">
                  <c:v>23893</c:v>
                </c:pt>
                <c:pt idx="120">
                  <c:v>23923</c:v>
                </c:pt>
                <c:pt idx="121">
                  <c:v>23954</c:v>
                </c:pt>
                <c:pt idx="122">
                  <c:v>23985</c:v>
                </c:pt>
                <c:pt idx="123">
                  <c:v>24015</c:v>
                </c:pt>
                <c:pt idx="124">
                  <c:v>24046</c:v>
                </c:pt>
                <c:pt idx="125">
                  <c:v>24076</c:v>
                </c:pt>
                <c:pt idx="126">
                  <c:v>24107</c:v>
                </c:pt>
                <c:pt idx="127">
                  <c:v>24138</c:v>
                </c:pt>
                <c:pt idx="128">
                  <c:v>24166</c:v>
                </c:pt>
                <c:pt idx="129">
                  <c:v>24197</c:v>
                </c:pt>
                <c:pt idx="130">
                  <c:v>24227</c:v>
                </c:pt>
                <c:pt idx="131">
                  <c:v>24258</c:v>
                </c:pt>
                <c:pt idx="132">
                  <c:v>24288</c:v>
                </c:pt>
                <c:pt idx="133">
                  <c:v>24319</c:v>
                </c:pt>
                <c:pt idx="134">
                  <c:v>24350</c:v>
                </c:pt>
                <c:pt idx="135">
                  <c:v>24380</c:v>
                </c:pt>
                <c:pt idx="136">
                  <c:v>24411</c:v>
                </c:pt>
                <c:pt idx="137">
                  <c:v>24441</c:v>
                </c:pt>
                <c:pt idx="138">
                  <c:v>24472</c:v>
                </c:pt>
                <c:pt idx="139">
                  <c:v>24503</c:v>
                </c:pt>
                <c:pt idx="140">
                  <c:v>24531</c:v>
                </c:pt>
                <c:pt idx="141">
                  <c:v>24562</c:v>
                </c:pt>
                <c:pt idx="142">
                  <c:v>24592</c:v>
                </c:pt>
                <c:pt idx="143">
                  <c:v>24623</c:v>
                </c:pt>
                <c:pt idx="144">
                  <c:v>24653</c:v>
                </c:pt>
                <c:pt idx="145">
                  <c:v>24684</c:v>
                </c:pt>
                <c:pt idx="146">
                  <c:v>24715</c:v>
                </c:pt>
                <c:pt idx="147">
                  <c:v>24745</c:v>
                </c:pt>
                <c:pt idx="148">
                  <c:v>24776</c:v>
                </c:pt>
                <c:pt idx="149">
                  <c:v>24806</c:v>
                </c:pt>
                <c:pt idx="150">
                  <c:v>24837</c:v>
                </c:pt>
                <c:pt idx="151">
                  <c:v>24868</c:v>
                </c:pt>
                <c:pt idx="152">
                  <c:v>24897</c:v>
                </c:pt>
                <c:pt idx="153">
                  <c:v>24928</c:v>
                </c:pt>
                <c:pt idx="154">
                  <c:v>24958</c:v>
                </c:pt>
                <c:pt idx="155">
                  <c:v>24989</c:v>
                </c:pt>
                <c:pt idx="156">
                  <c:v>25019</c:v>
                </c:pt>
                <c:pt idx="157">
                  <c:v>25050</c:v>
                </c:pt>
                <c:pt idx="158">
                  <c:v>25081</c:v>
                </c:pt>
                <c:pt idx="159">
                  <c:v>25111</c:v>
                </c:pt>
                <c:pt idx="160">
                  <c:v>25142</c:v>
                </c:pt>
                <c:pt idx="161">
                  <c:v>25172</c:v>
                </c:pt>
                <c:pt idx="162">
                  <c:v>25203</c:v>
                </c:pt>
                <c:pt idx="163">
                  <c:v>25234</c:v>
                </c:pt>
                <c:pt idx="164">
                  <c:v>25262</c:v>
                </c:pt>
                <c:pt idx="165">
                  <c:v>25293</c:v>
                </c:pt>
                <c:pt idx="166">
                  <c:v>25323</c:v>
                </c:pt>
                <c:pt idx="167">
                  <c:v>25354</c:v>
                </c:pt>
                <c:pt idx="168">
                  <c:v>25384</c:v>
                </c:pt>
                <c:pt idx="169">
                  <c:v>25415</c:v>
                </c:pt>
                <c:pt idx="170">
                  <c:v>25446</c:v>
                </c:pt>
                <c:pt idx="171">
                  <c:v>25476</c:v>
                </c:pt>
                <c:pt idx="172">
                  <c:v>25507</c:v>
                </c:pt>
                <c:pt idx="173">
                  <c:v>25537</c:v>
                </c:pt>
                <c:pt idx="174">
                  <c:v>25568</c:v>
                </c:pt>
                <c:pt idx="175">
                  <c:v>25599</c:v>
                </c:pt>
                <c:pt idx="176">
                  <c:v>25627</c:v>
                </c:pt>
                <c:pt idx="177">
                  <c:v>25658</c:v>
                </c:pt>
                <c:pt idx="178">
                  <c:v>25688</c:v>
                </c:pt>
                <c:pt idx="179">
                  <c:v>25719</c:v>
                </c:pt>
                <c:pt idx="180">
                  <c:v>25749</c:v>
                </c:pt>
                <c:pt idx="181">
                  <c:v>25780</c:v>
                </c:pt>
                <c:pt idx="182">
                  <c:v>25811</c:v>
                </c:pt>
                <c:pt idx="183">
                  <c:v>25841</c:v>
                </c:pt>
                <c:pt idx="184">
                  <c:v>25872</c:v>
                </c:pt>
                <c:pt idx="185">
                  <c:v>25902</c:v>
                </c:pt>
                <c:pt idx="186">
                  <c:v>25933</c:v>
                </c:pt>
                <c:pt idx="187">
                  <c:v>25964</c:v>
                </c:pt>
                <c:pt idx="188">
                  <c:v>25992</c:v>
                </c:pt>
                <c:pt idx="189">
                  <c:v>26023</c:v>
                </c:pt>
                <c:pt idx="190">
                  <c:v>26053</c:v>
                </c:pt>
                <c:pt idx="191">
                  <c:v>26084</c:v>
                </c:pt>
                <c:pt idx="192">
                  <c:v>26114</c:v>
                </c:pt>
                <c:pt idx="193">
                  <c:v>26145</c:v>
                </c:pt>
                <c:pt idx="194">
                  <c:v>26176</c:v>
                </c:pt>
                <c:pt idx="195">
                  <c:v>26206</c:v>
                </c:pt>
                <c:pt idx="196">
                  <c:v>26237</c:v>
                </c:pt>
                <c:pt idx="197">
                  <c:v>26267</c:v>
                </c:pt>
                <c:pt idx="198">
                  <c:v>26298</c:v>
                </c:pt>
                <c:pt idx="199">
                  <c:v>26329</c:v>
                </c:pt>
                <c:pt idx="200">
                  <c:v>26358</c:v>
                </c:pt>
                <c:pt idx="201">
                  <c:v>26389</c:v>
                </c:pt>
                <c:pt idx="202">
                  <c:v>26419</c:v>
                </c:pt>
                <c:pt idx="203">
                  <c:v>26450</c:v>
                </c:pt>
                <c:pt idx="204">
                  <c:v>26480</c:v>
                </c:pt>
                <c:pt idx="205">
                  <c:v>26511</c:v>
                </c:pt>
                <c:pt idx="206">
                  <c:v>26542</c:v>
                </c:pt>
                <c:pt idx="207">
                  <c:v>26572</c:v>
                </c:pt>
                <c:pt idx="208">
                  <c:v>26603</c:v>
                </c:pt>
                <c:pt idx="209">
                  <c:v>26633</c:v>
                </c:pt>
                <c:pt idx="210">
                  <c:v>26664</c:v>
                </c:pt>
                <c:pt idx="211">
                  <c:v>26695</c:v>
                </c:pt>
                <c:pt idx="212">
                  <c:v>26723</c:v>
                </c:pt>
                <c:pt idx="213">
                  <c:v>26754</c:v>
                </c:pt>
                <c:pt idx="214">
                  <c:v>26784</c:v>
                </c:pt>
                <c:pt idx="215">
                  <c:v>26815</c:v>
                </c:pt>
                <c:pt idx="216">
                  <c:v>26845</c:v>
                </c:pt>
                <c:pt idx="217">
                  <c:v>26876</c:v>
                </c:pt>
                <c:pt idx="218">
                  <c:v>26907</c:v>
                </c:pt>
                <c:pt idx="219">
                  <c:v>26937</c:v>
                </c:pt>
                <c:pt idx="220">
                  <c:v>26968</c:v>
                </c:pt>
                <c:pt idx="221">
                  <c:v>26998</c:v>
                </c:pt>
                <c:pt idx="222">
                  <c:v>27029</c:v>
                </c:pt>
                <c:pt idx="223">
                  <c:v>27060</c:v>
                </c:pt>
                <c:pt idx="224">
                  <c:v>27088</c:v>
                </c:pt>
                <c:pt idx="225">
                  <c:v>27119</c:v>
                </c:pt>
                <c:pt idx="226">
                  <c:v>27149</c:v>
                </c:pt>
                <c:pt idx="227">
                  <c:v>27180</c:v>
                </c:pt>
                <c:pt idx="228">
                  <c:v>27210</c:v>
                </c:pt>
                <c:pt idx="229">
                  <c:v>27241</c:v>
                </c:pt>
                <c:pt idx="230">
                  <c:v>27272</c:v>
                </c:pt>
                <c:pt idx="231">
                  <c:v>27302</c:v>
                </c:pt>
                <c:pt idx="232">
                  <c:v>27333</c:v>
                </c:pt>
                <c:pt idx="233">
                  <c:v>27363</c:v>
                </c:pt>
                <c:pt idx="234">
                  <c:v>27394</c:v>
                </c:pt>
                <c:pt idx="235">
                  <c:v>27425</c:v>
                </c:pt>
                <c:pt idx="236">
                  <c:v>27453</c:v>
                </c:pt>
                <c:pt idx="237">
                  <c:v>27484</c:v>
                </c:pt>
                <c:pt idx="238">
                  <c:v>27514</c:v>
                </c:pt>
                <c:pt idx="239">
                  <c:v>27545</c:v>
                </c:pt>
                <c:pt idx="240">
                  <c:v>27575</c:v>
                </c:pt>
                <c:pt idx="241">
                  <c:v>27606</c:v>
                </c:pt>
                <c:pt idx="242">
                  <c:v>27637</c:v>
                </c:pt>
                <c:pt idx="243">
                  <c:v>27667</c:v>
                </c:pt>
                <c:pt idx="244">
                  <c:v>27698</c:v>
                </c:pt>
                <c:pt idx="245">
                  <c:v>27728</c:v>
                </c:pt>
                <c:pt idx="246">
                  <c:v>27759</c:v>
                </c:pt>
                <c:pt idx="247">
                  <c:v>27790</c:v>
                </c:pt>
                <c:pt idx="248">
                  <c:v>27819</c:v>
                </c:pt>
                <c:pt idx="249">
                  <c:v>27850</c:v>
                </c:pt>
                <c:pt idx="250">
                  <c:v>27880</c:v>
                </c:pt>
                <c:pt idx="251">
                  <c:v>27911</c:v>
                </c:pt>
                <c:pt idx="252">
                  <c:v>27941</c:v>
                </c:pt>
                <c:pt idx="253">
                  <c:v>27972</c:v>
                </c:pt>
                <c:pt idx="254">
                  <c:v>28003</c:v>
                </c:pt>
                <c:pt idx="255">
                  <c:v>28033</c:v>
                </c:pt>
                <c:pt idx="256">
                  <c:v>28064</c:v>
                </c:pt>
                <c:pt idx="257">
                  <c:v>28094</c:v>
                </c:pt>
                <c:pt idx="258">
                  <c:v>28125</c:v>
                </c:pt>
                <c:pt idx="259">
                  <c:v>28156</c:v>
                </c:pt>
                <c:pt idx="260">
                  <c:v>28184</c:v>
                </c:pt>
                <c:pt idx="261">
                  <c:v>28215</c:v>
                </c:pt>
                <c:pt idx="262">
                  <c:v>28245</c:v>
                </c:pt>
                <c:pt idx="263">
                  <c:v>28276</c:v>
                </c:pt>
                <c:pt idx="264">
                  <c:v>28306</c:v>
                </c:pt>
                <c:pt idx="265">
                  <c:v>28337</c:v>
                </c:pt>
                <c:pt idx="266">
                  <c:v>28368</c:v>
                </c:pt>
                <c:pt idx="267">
                  <c:v>28398</c:v>
                </c:pt>
                <c:pt idx="268">
                  <c:v>28429</c:v>
                </c:pt>
                <c:pt idx="269">
                  <c:v>28459</c:v>
                </c:pt>
                <c:pt idx="270">
                  <c:v>28490</c:v>
                </c:pt>
                <c:pt idx="271">
                  <c:v>28521</c:v>
                </c:pt>
                <c:pt idx="272">
                  <c:v>28549</c:v>
                </c:pt>
                <c:pt idx="273">
                  <c:v>28580</c:v>
                </c:pt>
                <c:pt idx="274">
                  <c:v>28610</c:v>
                </c:pt>
                <c:pt idx="275">
                  <c:v>28641</c:v>
                </c:pt>
                <c:pt idx="276">
                  <c:v>28671</c:v>
                </c:pt>
                <c:pt idx="277">
                  <c:v>28702</c:v>
                </c:pt>
                <c:pt idx="278">
                  <c:v>28733</c:v>
                </c:pt>
                <c:pt idx="279">
                  <c:v>28763</c:v>
                </c:pt>
                <c:pt idx="280">
                  <c:v>28794</c:v>
                </c:pt>
                <c:pt idx="281">
                  <c:v>28824</c:v>
                </c:pt>
                <c:pt idx="282">
                  <c:v>28855</c:v>
                </c:pt>
                <c:pt idx="283">
                  <c:v>28886</c:v>
                </c:pt>
                <c:pt idx="284">
                  <c:v>28914</c:v>
                </c:pt>
                <c:pt idx="285">
                  <c:v>28945</c:v>
                </c:pt>
                <c:pt idx="286">
                  <c:v>28975</c:v>
                </c:pt>
                <c:pt idx="287">
                  <c:v>29006</c:v>
                </c:pt>
                <c:pt idx="288">
                  <c:v>29036</c:v>
                </c:pt>
                <c:pt idx="289">
                  <c:v>29067</c:v>
                </c:pt>
                <c:pt idx="290">
                  <c:v>29098</c:v>
                </c:pt>
                <c:pt idx="291">
                  <c:v>29128</c:v>
                </c:pt>
                <c:pt idx="292">
                  <c:v>29159</c:v>
                </c:pt>
                <c:pt idx="293">
                  <c:v>29189</c:v>
                </c:pt>
                <c:pt idx="294">
                  <c:v>29220</c:v>
                </c:pt>
                <c:pt idx="295">
                  <c:v>29251</c:v>
                </c:pt>
                <c:pt idx="296">
                  <c:v>29280</c:v>
                </c:pt>
                <c:pt idx="297">
                  <c:v>29311</c:v>
                </c:pt>
                <c:pt idx="298">
                  <c:v>29341</c:v>
                </c:pt>
                <c:pt idx="299">
                  <c:v>29372</c:v>
                </c:pt>
                <c:pt idx="300">
                  <c:v>29402</c:v>
                </c:pt>
                <c:pt idx="301">
                  <c:v>29433</c:v>
                </c:pt>
                <c:pt idx="302">
                  <c:v>29464</c:v>
                </c:pt>
                <c:pt idx="303">
                  <c:v>29494</c:v>
                </c:pt>
                <c:pt idx="304">
                  <c:v>29525</c:v>
                </c:pt>
                <c:pt idx="305">
                  <c:v>29555</c:v>
                </c:pt>
                <c:pt idx="306">
                  <c:v>29586</c:v>
                </c:pt>
                <c:pt idx="307">
                  <c:v>29617</c:v>
                </c:pt>
                <c:pt idx="308">
                  <c:v>29645</c:v>
                </c:pt>
                <c:pt idx="309">
                  <c:v>29676</c:v>
                </c:pt>
                <c:pt idx="310">
                  <c:v>29706</c:v>
                </c:pt>
                <c:pt idx="311">
                  <c:v>29737</c:v>
                </c:pt>
                <c:pt idx="312">
                  <c:v>29767</c:v>
                </c:pt>
                <c:pt idx="313">
                  <c:v>29798</c:v>
                </c:pt>
                <c:pt idx="314">
                  <c:v>29829</c:v>
                </c:pt>
                <c:pt idx="315">
                  <c:v>29859</c:v>
                </c:pt>
                <c:pt idx="316">
                  <c:v>29890</c:v>
                </c:pt>
                <c:pt idx="317">
                  <c:v>29920</c:v>
                </c:pt>
                <c:pt idx="318">
                  <c:v>29951</c:v>
                </c:pt>
                <c:pt idx="319">
                  <c:v>29982</c:v>
                </c:pt>
                <c:pt idx="320">
                  <c:v>30010</c:v>
                </c:pt>
                <c:pt idx="321">
                  <c:v>30041</c:v>
                </c:pt>
                <c:pt idx="322">
                  <c:v>30071</c:v>
                </c:pt>
                <c:pt idx="323">
                  <c:v>30102</c:v>
                </c:pt>
                <c:pt idx="324">
                  <c:v>30132</c:v>
                </c:pt>
                <c:pt idx="325">
                  <c:v>30163</c:v>
                </c:pt>
                <c:pt idx="326">
                  <c:v>30194</c:v>
                </c:pt>
                <c:pt idx="327">
                  <c:v>30224</c:v>
                </c:pt>
                <c:pt idx="328">
                  <c:v>30255</c:v>
                </c:pt>
                <c:pt idx="329">
                  <c:v>30285</c:v>
                </c:pt>
                <c:pt idx="330">
                  <c:v>30316</c:v>
                </c:pt>
                <c:pt idx="331">
                  <c:v>30347</c:v>
                </c:pt>
                <c:pt idx="332">
                  <c:v>30375</c:v>
                </c:pt>
                <c:pt idx="333">
                  <c:v>30406</c:v>
                </c:pt>
                <c:pt idx="334">
                  <c:v>30436</c:v>
                </c:pt>
                <c:pt idx="335">
                  <c:v>30467</c:v>
                </c:pt>
                <c:pt idx="336">
                  <c:v>30497</c:v>
                </c:pt>
                <c:pt idx="337">
                  <c:v>30528</c:v>
                </c:pt>
                <c:pt idx="338">
                  <c:v>30559</c:v>
                </c:pt>
                <c:pt idx="339">
                  <c:v>30589</c:v>
                </c:pt>
                <c:pt idx="340">
                  <c:v>30620</c:v>
                </c:pt>
                <c:pt idx="341">
                  <c:v>30650</c:v>
                </c:pt>
                <c:pt idx="342">
                  <c:v>30681</c:v>
                </c:pt>
                <c:pt idx="343">
                  <c:v>30712</c:v>
                </c:pt>
                <c:pt idx="344">
                  <c:v>30741</c:v>
                </c:pt>
                <c:pt idx="345">
                  <c:v>30772</c:v>
                </c:pt>
                <c:pt idx="346">
                  <c:v>30802</c:v>
                </c:pt>
                <c:pt idx="347">
                  <c:v>30833</c:v>
                </c:pt>
                <c:pt idx="348">
                  <c:v>30863</c:v>
                </c:pt>
                <c:pt idx="349">
                  <c:v>30894</c:v>
                </c:pt>
                <c:pt idx="350">
                  <c:v>30925</c:v>
                </c:pt>
                <c:pt idx="351">
                  <c:v>30955</c:v>
                </c:pt>
                <c:pt idx="352">
                  <c:v>30986</c:v>
                </c:pt>
                <c:pt idx="353">
                  <c:v>31016</c:v>
                </c:pt>
                <c:pt idx="354">
                  <c:v>31047</c:v>
                </c:pt>
                <c:pt idx="355">
                  <c:v>31078</c:v>
                </c:pt>
                <c:pt idx="356">
                  <c:v>31106</c:v>
                </c:pt>
                <c:pt idx="357">
                  <c:v>31137</c:v>
                </c:pt>
                <c:pt idx="358">
                  <c:v>31167</c:v>
                </c:pt>
                <c:pt idx="359">
                  <c:v>31198</c:v>
                </c:pt>
                <c:pt idx="360">
                  <c:v>31228</c:v>
                </c:pt>
                <c:pt idx="361">
                  <c:v>31259</c:v>
                </c:pt>
                <c:pt idx="362">
                  <c:v>31290</c:v>
                </c:pt>
                <c:pt idx="363">
                  <c:v>31320</c:v>
                </c:pt>
                <c:pt idx="364">
                  <c:v>31351</c:v>
                </c:pt>
                <c:pt idx="365">
                  <c:v>31381</c:v>
                </c:pt>
                <c:pt idx="366">
                  <c:v>31412</c:v>
                </c:pt>
                <c:pt idx="367">
                  <c:v>31443</c:v>
                </c:pt>
                <c:pt idx="368">
                  <c:v>31471</c:v>
                </c:pt>
                <c:pt idx="369">
                  <c:v>31502</c:v>
                </c:pt>
                <c:pt idx="370">
                  <c:v>31532</c:v>
                </c:pt>
                <c:pt idx="371">
                  <c:v>31563</c:v>
                </c:pt>
                <c:pt idx="372">
                  <c:v>31593</c:v>
                </c:pt>
                <c:pt idx="373">
                  <c:v>31624</c:v>
                </c:pt>
                <c:pt idx="374">
                  <c:v>31655</c:v>
                </c:pt>
                <c:pt idx="375">
                  <c:v>31685</c:v>
                </c:pt>
                <c:pt idx="376">
                  <c:v>31716</c:v>
                </c:pt>
                <c:pt idx="377">
                  <c:v>31746</c:v>
                </c:pt>
                <c:pt idx="378">
                  <c:v>31777</c:v>
                </c:pt>
                <c:pt idx="379">
                  <c:v>31808</c:v>
                </c:pt>
                <c:pt idx="380">
                  <c:v>31836</c:v>
                </c:pt>
                <c:pt idx="381">
                  <c:v>31867</c:v>
                </c:pt>
                <c:pt idx="382">
                  <c:v>31897</c:v>
                </c:pt>
                <c:pt idx="383">
                  <c:v>31928</c:v>
                </c:pt>
                <c:pt idx="384">
                  <c:v>31958</c:v>
                </c:pt>
                <c:pt idx="385">
                  <c:v>31989</c:v>
                </c:pt>
                <c:pt idx="386">
                  <c:v>32020</c:v>
                </c:pt>
                <c:pt idx="387">
                  <c:v>32050</c:v>
                </c:pt>
                <c:pt idx="388">
                  <c:v>32081</c:v>
                </c:pt>
                <c:pt idx="389">
                  <c:v>32111</c:v>
                </c:pt>
                <c:pt idx="390">
                  <c:v>32142</c:v>
                </c:pt>
                <c:pt idx="391">
                  <c:v>32173</c:v>
                </c:pt>
                <c:pt idx="392">
                  <c:v>32202</c:v>
                </c:pt>
                <c:pt idx="393">
                  <c:v>32233</c:v>
                </c:pt>
                <c:pt idx="394">
                  <c:v>32263</c:v>
                </c:pt>
                <c:pt idx="395">
                  <c:v>32294</c:v>
                </c:pt>
                <c:pt idx="396">
                  <c:v>32324</c:v>
                </c:pt>
                <c:pt idx="397">
                  <c:v>32355</c:v>
                </c:pt>
                <c:pt idx="398">
                  <c:v>32386</c:v>
                </c:pt>
                <c:pt idx="399">
                  <c:v>32416</c:v>
                </c:pt>
                <c:pt idx="400">
                  <c:v>32447</c:v>
                </c:pt>
                <c:pt idx="401">
                  <c:v>32477</c:v>
                </c:pt>
                <c:pt idx="402">
                  <c:v>32508</c:v>
                </c:pt>
                <c:pt idx="403">
                  <c:v>32539</c:v>
                </c:pt>
                <c:pt idx="404">
                  <c:v>32567</c:v>
                </c:pt>
                <c:pt idx="405">
                  <c:v>32598</c:v>
                </c:pt>
                <c:pt idx="406">
                  <c:v>32628</c:v>
                </c:pt>
                <c:pt idx="407">
                  <c:v>32659</c:v>
                </c:pt>
                <c:pt idx="408">
                  <c:v>32689</c:v>
                </c:pt>
                <c:pt idx="409">
                  <c:v>32720</c:v>
                </c:pt>
                <c:pt idx="410">
                  <c:v>32751</c:v>
                </c:pt>
                <c:pt idx="411">
                  <c:v>32781</c:v>
                </c:pt>
                <c:pt idx="412">
                  <c:v>32812</c:v>
                </c:pt>
                <c:pt idx="413">
                  <c:v>32842</c:v>
                </c:pt>
                <c:pt idx="414">
                  <c:v>32873</c:v>
                </c:pt>
                <c:pt idx="415">
                  <c:v>32904</c:v>
                </c:pt>
                <c:pt idx="416">
                  <c:v>32932</c:v>
                </c:pt>
                <c:pt idx="417">
                  <c:v>32963</c:v>
                </c:pt>
                <c:pt idx="418">
                  <c:v>32993</c:v>
                </c:pt>
                <c:pt idx="419">
                  <c:v>33024</c:v>
                </c:pt>
                <c:pt idx="420">
                  <c:v>33054</c:v>
                </c:pt>
                <c:pt idx="421">
                  <c:v>33085</c:v>
                </c:pt>
                <c:pt idx="422">
                  <c:v>33116</c:v>
                </c:pt>
                <c:pt idx="423">
                  <c:v>33146</c:v>
                </c:pt>
                <c:pt idx="424">
                  <c:v>33177</c:v>
                </c:pt>
                <c:pt idx="425">
                  <c:v>33207</c:v>
                </c:pt>
                <c:pt idx="426">
                  <c:v>33238</c:v>
                </c:pt>
                <c:pt idx="427">
                  <c:v>33269</c:v>
                </c:pt>
                <c:pt idx="428">
                  <c:v>33297</c:v>
                </c:pt>
                <c:pt idx="429">
                  <c:v>33328</c:v>
                </c:pt>
                <c:pt idx="430">
                  <c:v>33358</c:v>
                </c:pt>
                <c:pt idx="431">
                  <c:v>33389</c:v>
                </c:pt>
                <c:pt idx="432">
                  <c:v>33419</c:v>
                </c:pt>
                <c:pt idx="433">
                  <c:v>33450</c:v>
                </c:pt>
                <c:pt idx="434">
                  <c:v>33481</c:v>
                </c:pt>
                <c:pt idx="435">
                  <c:v>33511</c:v>
                </c:pt>
                <c:pt idx="436">
                  <c:v>33542</c:v>
                </c:pt>
                <c:pt idx="437">
                  <c:v>33572</c:v>
                </c:pt>
                <c:pt idx="438">
                  <c:v>33603</c:v>
                </c:pt>
                <c:pt idx="439">
                  <c:v>33634</c:v>
                </c:pt>
                <c:pt idx="440">
                  <c:v>33663</c:v>
                </c:pt>
                <c:pt idx="441">
                  <c:v>33694</c:v>
                </c:pt>
                <c:pt idx="442">
                  <c:v>33724</c:v>
                </c:pt>
                <c:pt idx="443">
                  <c:v>33755</c:v>
                </c:pt>
                <c:pt idx="444">
                  <c:v>33785</c:v>
                </c:pt>
                <c:pt idx="445">
                  <c:v>33816</c:v>
                </c:pt>
                <c:pt idx="446">
                  <c:v>33847</c:v>
                </c:pt>
                <c:pt idx="447">
                  <c:v>33877</c:v>
                </c:pt>
                <c:pt idx="448">
                  <c:v>33908</c:v>
                </c:pt>
                <c:pt idx="449">
                  <c:v>33938</c:v>
                </c:pt>
                <c:pt idx="450">
                  <c:v>33969</c:v>
                </c:pt>
                <c:pt idx="451">
                  <c:v>34000</c:v>
                </c:pt>
                <c:pt idx="452">
                  <c:v>34028</c:v>
                </c:pt>
                <c:pt idx="453">
                  <c:v>34059</c:v>
                </c:pt>
                <c:pt idx="454">
                  <c:v>34089</c:v>
                </c:pt>
                <c:pt idx="455">
                  <c:v>34120</c:v>
                </c:pt>
                <c:pt idx="456">
                  <c:v>34150</c:v>
                </c:pt>
                <c:pt idx="457">
                  <c:v>34181</c:v>
                </c:pt>
                <c:pt idx="458">
                  <c:v>34212</c:v>
                </c:pt>
                <c:pt idx="459">
                  <c:v>34242</c:v>
                </c:pt>
                <c:pt idx="460">
                  <c:v>34273</c:v>
                </c:pt>
                <c:pt idx="461">
                  <c:v>34303</c:v>
                </c:pt>
                <c:pt idx="462">
                  <c:v>34334</c:v>
                </c:pt>
                <c:pt idx="463">
                  <c:v>34365</c:v>
                </c:pt>
                <c:pt idx="464">
                  <c:v>34393</c:v>
                </c:pt>
                <c:pt idx="465">
                  <c:v>34424</c:v>
                </c:pt>
                <c:pt idx="466">
                  <c:v>34454</c:v>
                </c:pt>
                <c:pt idx="467">
                  <c:v>34485</c:v>
                </c:pt>
                <c:pt idx="468">
                  <c:v>34515</c:v>
                </c:pt>
                <c:pt idx="469">
                  <c:v>34546</c:v>
                </c:pt>
                <c:pt idx="470">
                  <c:v>34577</c:v>
                </c:pt>
                <c:pt idx="471">
                  <c:v>34607</c:v>
                </c:pt>
                <c:pt idx="472">
                  <c:v>34638</c:v>
                </c:pt>
                <c:pt idx="473">
                  <c:v>34668</c:v>
                </c:pt>
                <c:pt idx="474">
                  <c:v>34699</c:v>
                </c:pt>
                <c:pt idx="475">
                  <c:v>34730</c:v>
                </c:pt>
                <c:pt idx="476">
                  <c:v>34758</c:v>
                </c:pt>
                <c:pt idx="477">
                  <c:v>34789</c:v>
                </c:pt>
                <c:pt idx="478">
                  <c:v>34819</c:v>
                </c:pt>
                <c:pt idx="479">
                  <c:v>34850</c:v>
                </c:pt>
                <c:pt idx="480">
                  <c:v>34880</c:v>
                </c:pt>
                <c:pt idx="481">
                  <c:v>34911</c:v>
                </c:pt>
                <c:pt idx="482">
                  <c:v>34942</c:v>
                </c:pt>
                <c:pt idx="483">
                  <c:v>34972</c:v>
                </c:pt>
                <c:pt idx="484">
                  <c:v>35003</c:v>
                </c:pt>
                <c:pt idx="485">
                  <c:v>35033</c:v>
                </c:pt>
                <c:pt idx="486">
                  <c:v>35064</c:v>
                </c:pt>
                <c:pt idx="487">
                  <c:v>35095</c:v>
                </c:pt>
                <c:pt idx="488">
                  <c:v>35124</c:v>
                </c:pt>
                <c:pt idx="489">
                  <c:v>35155</c:v>
                </c:pt>
                <c:pt idx="490">
                  <c:v>35185</c:v>
                </c:pt>
                <c:pt idx="491">
                  <c:v>35216</c:v>
                </c:pt>
                <c:pt idx="492">
                  <c:v>35246</c:v>
                </c:pt>
                <c:pt idx="493">
                  <c:v>35277</c:v>
                </c:pt>
                <c:pt idx="494">
                  <c:v>35308</c:v>
                </c:pt>
                <c:pt idx="495">
                  <c:v>35338</c:v>
                </c:pt>
                <c:pt idx="496">
                  <c:v>35369</c:v>
                </c:pt>
                <c:pt idx="497">
                  <c:v>35399</c:v>
                </c:pt>
                <c:pt idx="498">
                  <c:v>35430</c:v>
                </c:pt>
                <c:pt idx="499">
                  <c:v>35461</c:v>
                </c:pt>
                <c:pt idx="500">
                  <c:v>35489</c:v>
                </c:pt>
                <c:pt idx="501">
                  <c:v>35520</c:v>
                </c:pt>
                <c:pt idx="502">
                  <c:v>35550</c:v>
                </c:pt>
                <c:pt idx="503">
                  <c:v>35581</c:v>
                </c:pt>
                <c:pt idx="504">
                  <c:v>35611</c:v>
                </c:pt>
                <c:pt idx="505">
                  <c:v>35642</c:v>
                </c:pt>
                <c:pt idx="506">
                  <c:v>35673</c:v>
                </c:pt>
                <c:pt idx="507">
                  <c:v>35703</c:v>
                </c:pt>
                <c:pt idx="508">
                  <c:v>35734</c:v>
                </c:pt>
                <c:pt idx="509">
                  <c:v>35764</c:v>
                </c:pt>
                <c:pt idx="510">
                  <c:v>35795</c:v>
                </c:pt>
                <c:pt idx="511">
                  <c:v>35826</c:v>
                </c:pt>
                <c:pt idx="512">
                  <c:v>35854</c:v>
                </c:pt>
                <c:pt idx="513">
                  <c:v>35885</c:v>
                </c:pt>
                <c:pt idx="514">
                  <c:v>35915</c:v>
                </c:pt>
                <c:pt idx="515">
                  <c:v>35946</c:v>
                </c:pt>
                <c:pt idx="516">
                  <c:v>35976</c:v>
                </c:pt>
                <c:pt idx="517">
                  <c:v>36007</c:v>
                </c:pt>
                <c:pt idx="518">
                  <c:v>36038</c:v>
                </c:pt>
                <c:pt idx="519">
                  <c:v>36068</c:v>
                </c:pt>
                <c:pt idx="520">
                  <c:v>36099</c:v>
                </c:pt>
                <c:pt idx="521">
                  <c:v>36129</c:v>
                </c:pt>
                <c:pt idx="522">
                  <c:v>36160</c:v>
                </c:pt>
                <c:pt idx="523">
                  <c:v>36191</c:v>
                </c:pt>
                <c:pt idx="524">
                  <c:v>36219</c:v>
                </c:pt>
                <c:pt idx="525">
                  <c:v>36250</c:v>
                </c:pt>
                <c:pt idx="526">
                  <c:v>36280</c:v>
                </c:pt>
                <c:pt idx="527">
                  <c:v>36311</c:v>
                </c:pt>
                <c:pt idx="528">
                  <c:v>36341</c:v>
                </c:pt>
                <c:pt idx="529">
                  <c:v>36372</c:v>
                </c:pt>
                <c:pt idx="530">
                  <c:v>36403</c:v>
                </c:pt>
                <c:pt idx="531">
                  <c:v>36433</c:v>
                </c:pt>
                <c:pt idx="532">
                  <c:v>36464</c:v>
                </c:pt>
                <c:pt idx="533">
                  <c:v>36494</c:v>
                </c:pt>
                <c:pt idx="534">
                  <c:v>36525</c:v>
                </c:pt>
                <c:pt idx="535">
                  <c:v>36556</c:v>
                </c:pt>
                <c:pt idx="536">
                  <c:v>36585</c:v>
                </c:pt>
                <c:pt idx="537">
                  <c:v>36616</c:v>
                </c:pt>
                <c:pt idx="538">
                  <c:v>36646</c:v>
                </c:pt>
                <c:pt idx="539">
                  <c:v>36677</c:v>
                </c:pt>
                <c:pt idx="540">
                  <c:v>36707</c:v>
                </c:pt>
                <c:pt idx="541">
                  <c:v>36738</c:v>
                </c:pt>
                <c:pt idx="542">
                  <c:v>36769</c:v>
                </c:pt>
                <c:pt idx="543">
                  <c:v>36799</c:v>
                </c:pt>
                <c:pt idx="544">
                  <c:v>36830</c:v>
                </c:pt>
                <c:pt idx="545">
                  <c:v>36860</c:v>
                </c:pt>
                <c:pt idx="546">
                  <c:v>36891</c:v>
                </c:pt>
                <c:pt idx="547">
                  <c:v>36922</c:v>
                </c:pt>
                <c:pt idx="548">
                  <c:v>36950</c:v>
                </c:pt>
                <c:pt idx="549">
                  <c:v>36981</c:v>
                </c:pt>
                <c:pt idx="550">
                  <c:v>37011</c:v>
                </c:pt>
                <c:pt idx="551">
                  <c:v>37042</c:v>
                </c:pt>
                <c:pt idx="552">
                  <c:v>37072</c:v>
                </c:pt>
                <c:pt idx="553">
                  <c:v>37103</c:v>
                </c:pt>
                <c:pt idx="554">
                  <c:v>37134</c:v>
                </c:pt>
                <c:pt idx="555">
                  <c:v>37164</c:v>
                </c:pt>
                <c:pt idx="556">
                  <c:v>37195</c:v>
                </c:pt>
                <c:pt idx="557">
                  <c:v>37225</c:v>
                </c:pt>
                <c:pt idx="558">
                  <c:v>37256</c:v>
                </c:pt>
                <c:pt idx="559">
                  <c:v>37287</c:v>
                </c:pt>
                <c:pt idx="560">
                  <c:v>37315</c:v>
                </c:pt>
                <c:pt idx="561">
                  <c:v>37346</c:v>
                </c:pt>
                <c:pt idx="562">
                  <c:v>37376</c:v>
                </c:pt>
                <c:pt idx="563">
                  <c:v>37407</c:v>
                </c:pt>
                <c:pt idx="564">
                  <c:v>37437</c:v>
                </c:pt>
                <c:pt idx="565">
                  <c:v>37468</c:v>
                </c:pt>
                <c:pt idx="566">
                  <c:v>37499</c:v>
                </c:pt>
                <c:pt idx="567">
                  <c:v>37529</c:v>
                </c:pt>
                <c:pt idx="568">
                  <c:v>37560</c:v>
                </c:pt>
                <c:pt idx="569">
                  <c:v>37590</c:v>
                </c:pt>
                <c:pt idx="570">
                  <c:v>37621</c:v>
                </c:pt>
                <c:pt idx="571">
                  <c:v>37652</c:v>
                </c:pt>
                <c:pt idx="572">
                  <c:v>37680</c:v>
                </c:pt>
                <c:pt idx="573">
                  <c:v>37711</c:v>
                </c:pt>
                <c:pt idx="574">
                  <c:v>37741</c:v>
                </c:pt>
                <c:pt idx="575">
                  <c:v>37772</c:v>
                </c:pt>
                <c:pt idx="576">
                  <c:v>37802</c:v>
                </c:pt>
                <c:pt idx="577">
                  <c:v>37833</c:v>
                </c:pt>
                <c:pt idx="578">
                  <c:v>37864</c:v>
                </c:pt>
                <c:pt idx="579">
                  <c:v>37894</c:v>
                </c:pt>
                <c:pt idx="580">
                  <c:v>37925</c:v>
                </c:pt>
                <c:pt idx="581">
                  <c:v>37955</c:v>
                </c:pt>
                <c:pt idx="582">
                  <c:v>37986</c:v>
                </c:pt>
                <c:pt idx="583">
                  <c:v>38017</c:v>
                </c:pt>
                <c:pt idx="584">
                  <c:v>38046</c:v>
                </c:pt>
                <c:pt idx="585">
                  <c:v>38077</c:v>
                </c:pt>
                <c:pt idx="586">
                  <c:v>38107</c:v>
                </c:pt>
                <c:pt idx="587">
                  <c:v>38138</c:v>
                </c:pt>
                <c:pt idx="588">
                  <c:v>38168</c:v>
                </c:pt>
                <c:pt idx="589">
                  <c:v>38199</c:v>
                </c:pt>
                <c:pt idx="590">
                  <c:v>38230</c:v>
                </c:pt>
                <c:pt idx="591">
                  <c:v>38260</c:v>
                </c:pt>
                <c:pt idx="592">
                  <c:v>38291</c:v>
                </c:pt>
                <c:pt idx="593">
                  <c:v>38321</c:v>
                </c:pt>
                <c:pt idx="594">
                  <c:v>38352</c:v>
                </c:pt>
                <c:pt idx="595">
                  <c:v>38383</c:v>
                </c:pt>
                <c:pt idx="596">
                  <c:v>38411</c:v>
                </c:pt>
                <c:pt idx="597">
                  <c:v>38442</c:v>
                </c:pt>
                <c:pt idx="598">
                  <c:v>38472</c:v>
                </c:pt>
                <c:pt idx="599">
                  <c:v>38503</c:v>
                </c:pt>
                <c:pt idx="600">
                  <c:v>38533</c:v>
                </c:pt>
                <c:pt idx="601">
                  <c:v>38564</c:v>
                </c:pt>
                <c:pt idx="602">
                  <c:v>38595</c:v>
                </c:pt>
                <c:pt idx="603">
                  <c:v>38625</c:v>
                </c:pt>
                <c:pt idx="604">
                  <c:v>38656</c:v>
                </c:pt>
                <c:pt idx="605">
                  <c:v>38686</c:v>
                </c:pt>
                <c:pt idx="606">
                  <c:v>38717</c:v>
                </c:pt>
                <c:pt idx="607">
                  <c:v>38748</c:v>
                </c:pt>
                <c:pt idx="608">
                  <c:v>38776</c:v>
                </c:pt>
                <c:pt idx="609">
                  <c:v>38807</c:v>
                </c:pt>
                <c:pt idx="610">
                  <c:v>38837</c:v>
                </c:pt>
                <c:pt idx="611">
                  <c:v>38868</c:v>
                </c:pt>
                <c:pt idx="612">
                  <c:v>38898</c:v>
                </c:pt>
                <c:pt idx="613">
                  <c:v>38929</c:v>
                </c:pt>
                <c:pt idx="614">
                  <c:v>38960</c:v>
                </c:pt>
                <c:pt idx="615">
                  <c:v>38990</c:v>
                </c:pt>
                <c:pt idx="616">
                  <c:v>39021</c:v>
                </c:pt>
                <c:pt idx="617">
                  <c:v>39051</c:v>
                </c:pt>
                <c:pt idx="618">
                  <c:v>39082</c:v>
                </c:pt>
                <c:pt idx="619">
                  <c:v>39113</c:v>
                </c:pt>
                <c:pt idx="620">
                  <c:v>39141</c:v>
                </c:pt>
                <c:pt idx="621">
                  <c:v>39172</c:v>
                </c:pt>
                <c:pt idx="622">
                  <c:v>39202</c:v>
                </c:pt>
                <c:pt idx="623">
                  <c:v>39233</c:v>
                </c:pt>
                <c:pt idx="624">
                  <c:v>39263</c:v>
                </c:pt>
                <c:pt idx="625">
                  <c:v>39294</c:v>
                </c:pt>
                <c:pt idx="626">
                  <c:v>39325</c:v>
                </c:pt>
                <c:pt idx="627">
                  <c:v>39355</c:v>
                </c:pt>
                <c:pt idx="628">
                  <c:v>39386</c:v>
                </c:pt>
                <c:pt idx="629">
                  <c:v>39416</c:v>
                </c:pt>
                <c:pt idx="630">
                  <c:v>39447</c:v>
                </c:pt>
                <c:pt idx="631">
                  <c:v>39478</c:v>
                </c:pt>
                <c:pt idx="632">
                  <c:v>39507</c:v>
                </c:pt>
                <c:pt idx="633">
                  <c:v>39538</c:v>
                </c:pt>
                <c:pt idx="634">
                  <c:v>39568</c:v>
                </c:pt>
                <c:pt idx="635">
                  <c:v>39599</c:v>
                </c:pt>
                <c:pt idx="636">
                  <c:v>39629</c:v>
                </c:pt>
                <c:pt idx="637">
                  <c:v>39660</c:v>
                </c:pt>
                <c:pt idx="638">
                  <c:v>39691</c:v>
                </c:pt>
                <c:pt idx="639">
                  <c:v>39721</c:v>
                </c:pt>
                <c:pt idx="640">
                  <c:v>39752</c:v>
                </c:pt>
                <c:pt idx="641">
                  <c:v>39782</c:v>
                </c:pt>
                <c:pt idx="642">
                  <c:v>39813</c:v>
                </c:pt>
                <c:pt idx="643">
                  <c:v>39844</c:v>
                </c:pt>
                <c:pt idx="644">
                  <c:v>39872</c:v>
                </c:pt>
                <c:pt idx="645">
                  <c:v>39903</c:v>
                </c:pt>
                <c:pt idx="646">
                  <c:v>39933</c:v>
                </c:pt>
                <c:pt idx="647">
                  <c:v>39964</c:v>
                </c:pt>
                <c:pt idx="648">
                  <c:v>39994</c:v>
                </c:pt>
                <c:pt idx="649">
                  <c:v>40025</c:v>
                </c:pt>
                <c:pt idx="650">
                  <c:v>40056</c:v>
                </c:pt>
                <c:pt idx="651">
                  <c:v>40086</c:v>
                </c:pt>
                <c:pt idx="652">
                  <c:v>40117</c:v>
                </c:pt>
                <c:pt idx="653">
                  <c:v>40147</c:v>
                </c:pt>
                <c:pt idx="654">
                  <c:v>40178</c:v>
                </c:pt>
                <c:pt idx="655">
                  <c:v>40209</c:v>
                </c:pt>
                <c:pt idx="656">
                  <c:v>40237</c:v>
                </c:pt>
                <c:pt idx="657">
                  <c:v>40268</c:v>
                </c:pt>
                <c:pt idx="658">
                  <c:v>40298</c:v>
                </c:pt>
                <c:pt idx="659">
                  <c:v>40329</c:v>
                </c:pt>
                <c:pt idx="660">
                  <c:v>40359</c:v>
                </c:pt>
                <c:pt idx="661">
                  <c:v>40390</c:v>
                </c:pt>
                <c:pt idx="662">
                  <c:v>40421</c:v>
                </c:pt>
                <c:pt idx="663">
                  <c:v>40451</c:v>
                </c:pt>
                <c:pt idx="664">
                  <c:v>40482</c:v>
                </c:pt>
                <c:pt idx="665">
                  <c:v>40512</c:v>
                </c:pt>
                <c:pt idx="666">
                  <c:v>40543</c:v>
                </c:pt>
                <c:pt idx="667">
                  <c:v>40574</c:v>
                </c:pt>
                <c:pt idx="668">
                  <c:v>40602</c:v>
                </c:pt>
                <c:pt idx="669">
                  <c:v>40633</c:v>
                </c:pt>
                <c:pt idx="670">
                  <c:v>40663</c:v>
                </c:pt>
                <c:pt idx="671">
                  <c:v>40694</c:v>
                </c:pt>
                <c:pt idx="672">
                  <c:v>40724</c:v>
                </c:pt>
                <c:pt idx="673">
                  <c:v>40755</c:v>
                </c:pt>
                <c:pt idx="674">
                  <c:v>40786</c:v>
                </c:pt>
                <c:pt idx="675">
                  <c:v>40816</c:v>
                </c:pt>
                <c:pt idx="676">
                  <c:v>40847</c:v>
                </c:pt>
                <c:pt idx="677">
                  <c:v>40877</c:v>
                </c:pt>
                <c:pt idx="678">
                  <c:v>40908</c:v>
                </c:pt>
                <c:pt idx="679">
                  <c:v>40939</c:v>
                </c:pt>
                <c:pt idx="680">
                  <c:v>40968</c:v>
                </c:pt>
                <c:pt idx="681">
                  <c:v>40999</c:v>
                </c:pt>
                <c:pt idx="682">
                  <c:v>41029</c:v>
                </c:pt>
                <c:pt idx="683">
                  <c:v>41060</c:v>
                </c:pt>
                <c:pt idx="684">
                  <c:v>41090</c:v>
                </c:pt>
                <c:pt idx="685">
                  <c:v>41121</c:v>
                </c:pt>
                <c:pt idx="686">
                  <c:v>41152</c:v>
                </c:pt>
                <c:pt idx="687">
                  <c:v>41182</c:v>
                </c:pt>
                <c:pt idx="688">
                  <c:v>41213</c:v>
                </c:pt>
                <c:pt idx="689">
                  <c:v>41243</c:v>
                </c:pt>
                <c:pt idx="690">
                  <c:v>41274</c:v>
                </c:pt>
                <c:pt idx="691">
                  <c:v>41305</c:v>
                </c:pt>
                <c:pt idx="692">
                  <c:v>41333</c:v>
                </c:pt>
                <c:pt idx="693">
                  <c:v>41364</c:v>
                </c:pt>
                <c:pt idx="694">
                  <c:v>41394</c:v>
                </c:pt>
                <c:pt idx="695">
                  <c:v>41425</c:v>
                </c:pt>
                <c:pt idx="696">
                  <c:v>41455</c:v>
                </c:pt>
                <c:pt idx="697">
                  <c:v>41486</c:v>
                </c:pt>
                <c:pt idx="698">
                  <c:v>41517</c:v>
                </c:pt>
                <c:pt idx="699">
                  <c:v>41547</c:v>
                </c:pt>
                <c:pt idx="700">
                  <c:v>41578</c:v>
                </c:pt>
                <c:pt idx="701">
                  <c:v>41608</c:v>
                </c:pt>
                <c:pt idx="702">
                  <c:v>41639</c:v>
                </c:pt>
                <c:pt idx="703">
                  <c:v>41670</c:v>
                </c:pt>
                <c:pt idx="704">
                  <c:v>41698</c:v>
                </c:pt>
                <c:pt idx="705">
                  <c:v>41729</c:v>
                </c:pt>
                <c:pt idx="706">
                  <c:v>41759</c:v>
                </c:pt>
                <c:pt idx="707">
                  <c:v>41790</c:v>
                </c:pt>
                <c:pt idx="708">
                  <c:v>41820</c:v>
                </c:pt>
                <c:pt idx="709">
                  <c:v>41851</c:v>
                </c:pt>
                <c:pt idx="710">
                  <c:v>41882</c:v>
                </c:pt>
                <c:pt idx="711">
                  <c:v>41912</c:v>
                </c:pt>
                <c:pt idx="712">
                  <c:v>41943</c:v>
                </c:pt>
                <c:pt idx="713">
                  <c:v>41973</c:v>
                </c:pt>
                <c:pt idx="714">
                  <c:v>42004</c:v>
                </c:pt>
                <c:pt idx="715">
                  <c:v>42035</c:v>
                </c:pt>
                <c:pt idx="716">
                  <c:v>42063</c:v>
                </c:pt>
                <c:pt idx="717">
                  <c:v>42094</c:v>
                </c:pt>
                <c:pt idx="718">
                  <c:v>42124</c:v>
                </c:pt>
                <c:pt idx="719">
                  <c:v>42155</c:v>
                </c:pt>
                <c:pt idx="720">
                  <c:v>42185</c:v>
                </c:pt>
                <c:pt idx="721">
                  <c:v>42216</c:v>
                </c:pt>
                <c:pt idx="722">
                  <c:v>42247</c:v>
                </c:pt>
                <c:pt idx="723">
                  <c:v>42277</c:v>
                </c:pt>
                <c:pt idx="724">
                  <c:v>42308</c:v>
                </c:pt>
                <c:pt idx="725">
                  <c:v>42338</c:v>
                </c:pt>
                <c:pt idx="726">
                  <c:v>42369</c:v>
                </c:pt>
                <c:pt idx="727">
                  <c:v>42400</c:v>
                </c:pt>
                <c:pt idx="728">
                  <c:v>42429</c:v>
                </c:pt>
                <c:pt idx="729">
                  <c:v>42460</c:v>
                </c:pt>
                <c:pt idx="730">
                  <c:v>42490</c:v>
                </c:pt>
                <c:pt idx="731">
                  <c:v>42521</c:v>
                </c:pt>
                <c:pt idx="732">
                  <c:v>42551</c:v>
                </c:pt>
                <c:pt idx="733">
                  <c:v>42582</c:v>
                </c:pt>
                <c:pt idx="734">
                  <c:v>42613</c:v>
                </c:pt>
                <c:pt idx="735">
                  <c:v>42643</c:v>
                </c:pt>
                <c:pt idx="736">
                  <c:v>42674</c:v>
                </c:pt>
                <c:pt idx="737">
                  <c:v>42704</c:v>
                </c:pt>
                <c:pt idx="738">
                  <c:v>42735</c:v>
                </c:pt>
                <c:pt idx="739">
                  <c:v>42766</c:v>
                </c:pt>
                <c:pt idx="740">
                  <c:v>42794</c:v>
                </c:pt>
                <c:pt idx="741">
                  <c:v>42825</c:v>
                </c:pt>
                <c:pt idx="742">
                  <c:v>42855</c:v>
                </c:pt>
                <c:pt idx="743">
                  <c:v>42886</c:v>
                </c:pt>
              </c:numCache>
            </c:numRef>
          </c:cat>
          <c:val>
            <c:numRef>
              <c:f>'Labor slack'!$AU$22:$AU$999</c:f>
              <c:numCache>
                <c:formatCode>General</c:formatCode>
                <c:ptCount val="978"/>
                <c:pt idx="0">
                  <c:v>1982</c:v>
                </c:pt>
                <c:pt idx="1">
                  <c:v>2123</c:v>
                </c:pt>
                <c:pt idx="2">
                  <c:v>2203</c:v>
                </c:pt>
                <c:pt idx="3">
                  <c:v>2133</c:v>
                </c:pt>
                <c:pt idx="4">
                  <c:v>2093</c:v>
                </c:pt>
                <c:pt idx="5">
                  <c:v>2199</c:v>
                </c:pt>
                <c:pt idx="6">
                  <c:v>2149</c:v>
                </c:pt>
                <c:pt idx="7">
                  <c:v>2149</c:v>
                </c:pt>
                <c:pt idx="8">
                  <c:v>2087</c:v>
                </c:pt>
                <c:pt idx="9">
                  <c:v>1980</c:v>
                </c:pt>
                <c:pt idx="10">
                  <c:v>2051</c:v>
                </c:pt>
                <c:pt idx="11">
                  <c:v>2194</c:v>
                </c:pt>
                <c:pt idx="12">
                  <c:v>2331</c:v>
                </c:pt>
                <c:pt idx="13">
                  <c:v>2287</c:v>
                </c:pt>
                <c:pt idx="14">
                  <c:v>2353</c:v>
                </c:pt>
                <c:pt idx="15">
                  <c:v>2399</c:v>
                </c:pt>
                <c:pt idx="16">
                  <c:v>2417</c:v>
                </c:pt>
                <c:pt idx="17">
                  <c:v>2414</c:v>
                </c:pt>
                <c:pt idx="18">
                  <c:v>2306</c:v>
                </c:pt>
                <c:pt idx="19">
                  <c:v>2283</c:v>
                </c:pt>
                <c:pt idx="20">
                  <c:v>2426</c:v>
                </c:pt>
                <c:pt idx="21">
                  <c:v>2435</c:v>
                </c:pt>
                <c:pt idx="22">
                  <c:v>2283</c:v>
                </c:pt>
                <c:pt idx="23">
                  <c:v>2377</c:v>
                </c:pt>
                <c:pt idx="24">
                  <c:v>2476</c:v>
                </c:pt>
                <c:pt idx="25">
                  <c:v>2449</c:v>
                </c:pt>
                <c:pt idx="26">
                  <c:v>2440</c:v>
                </c:pt>
                <c:pt idx="27">
                  <c:v>2484</c:v>
                </c:pt>
                <c:pt idx="28">
                  <c:v>2641</c:v>
                </c:pt>
                <c:pt idx="29">
                  <c:v>2643</c:v>
                </c:pt>
                <c:pt idx="30">
                  <c:v>2712</c:v>
                </c:pt>
                <c:pt idx="31">
                  <c:v>3291</c:v>
                </c:pt>
                <c:pt idx="32">
                  <c:v>3437</c:v>
                </c:pt>
                <c:pt idx="33">
                  <c:v>3972</c:v>
                </c:pt>
                <c:pt idx="34">
                  <c:v>3743</c:v>
                </c:pt>
                <c:pt idx="35">
                  <c:v>3602</c:v>
                </c:pt>
                <c:pt idx="36">
                  <c:v>3340</c:v>
                </c:pt>
                <c:pt idx="37">
                  <c:v>2955</c:v>
                </c:pt>
                <c:pt idx="38">
                  <c:v>3178</c:v>
                </c:pt>
                <c:pt idx="39">
                  <c:v>3166</c:v>
                </c:pt>
                <c:pt idx="40">
                  <c:v>2969</c:v>
                </c:pt>
                <c:pt idx="41">
                  <c:v>2805</c:v>
                </c:pt>
                <c:pt idx="42">
                  <c:v>2825</c:v>
                </c:pt>
                <c:pt idx="43">
                  <c:v>2749</c:v>
                </c:pt>
                <c:pt idx="44">
                  <c:v>2515</c:v>
                </c:pt>
                <c:pt idx="45">
                  <c:v>2846</c:v>
                </c:pt>
                <c:pt idx="46">
                  <c:v>2592</c:v>
                </c:pt>
                <c:pt idx="47">
                  <c:v>2353</c:v>
                </c:pt>
                <c:pt idx="48">
                  <c:v>2543</c:v>
                </c:pt>
                <c:pt idx="49">
                  <c:v>2668</c:v>
                </c:pt>
                <c:pt idx="50">
                  <c:v>2599</c:v>
                </c:pt>
                <c:pt idx="51">
                  <c:v>2507</c:v>
                </c:pt>
                <c:pt idx="52">
                  <c:v>2730</c:v>
                </c:pt>
                <c:pt idx="53">
                  <c:v>2799</c:v>
                </c:pt>
                <c:pt idx="54">
                  <c:v>2734</c:v>
                </c:pt>
                <c:pt idx="55">
                  <c:v>2507</c:v>
                </c:pt>
                <c:pt idx="56">
                  <c:v>2565</c:v>
                </c:pt>
                <c:pt idx="57">
                  <c:v>2405</c:v>
                </c:pt>
                <c:pt idx="58">
                  <c:v>2769</c:v>
                </c:pt>
                <c:pt idx="59">
                  <c:v>2733</c:v>
                </c:pt>
                <c:pt idx="60">
                  <c:v>2904</c:v>
                </c:pt>
                <c:pt idx="61">
                  <c:v>2830</c:v>
                </c:pt>
                <c:pt idx="62">
                  <c:v>2933</c:v>
                </c:pt>
                <c:pt idx="63">
                  <c:v>3071</c:v>
                </c:pt>
                <c:pt idx="64">
                  <c:v>3069</c:v>
                </c:pt>
                <c:pt idx="65">
                  <c:v>3119</c:v>
                </c:pt>
                <c:pt idx="66">
                  <c:v>3305</c:v>
                </c:pt>
                <c:pt idx="67">
                  <c:v>3428</c:v>
                </c:pt>
                <c:pt idx="68">
                  <c:v>3561</c:v>
                </c:pt>
                <c:pt idx="69">
                  <c:v>3325</c:v>
                </c:pt>
                <c:pt idx="70">
                  <c:v>3295</c:v>
                </c:pt>
                <c:pt idx="71">
                  <c:v>3269</c:v>
                </c:pt>
                <c:pt idx="72">
                  <c:v>3151</c:v>
                </c:pt>
                <c:pt idx="73">
                  <c:v>3035</c:v>
                </c:pt>
                <c:pt idx="74">
                  <c:v>3152</c:v>
                </c:pt>
                <c:pt idx="75">
                  <c:v>2976</c:v>
                </c:pt>
                <c:pt idx="76">
                  <c:v>2913</c:v>
                </c:pt>
                <c:pt idx="77">
                  <c:v>2875</c:v>
                </c:pt>
                <c:pt idx="78">
                  <c:v>2645</c:v>
                </c:pt>
                <c:pt idx="79">
                  <c:v>2392</c:v>
                </c:pt>
                <c:pt idx="80">
                  <c:v>2631</c:v>
                </c:pt>
                <c:pt idx="81">
                  <c:v>2783</c:v>
                </c:pt>
                <c:pt idx="82">
                  <c:v>2596</c:v>
                </c:pt>
                <c:pt idx="83">
                  <c:v>2756</c:v>
                </c:pt>
                <c:pt idx="84">
                  <c:v>2683</c:v>
                </c:pt>
                <c:pt idx="85">
                  <c:v>2759</c:v>
                </c:pt>
                <c:pt idx="86">
                  <c:v>2626</c:v>
                </c:pt>
                <c:pt idx="87">
                  <c:v>2675</c:v>
                </c:pt>
                <c:pt idx="88">
                  <c:v>2704</c:v>
                </c:pt>
                <c:pt idx="89">
                  <c:v>2714</c:v>
                </c:pt>
                <c:pt idx="90">
                  <c:v>2575</c:v>
                </c:pt>
                <c:pt idx="91">
                  <c:v>2613</c:v>
                </c:pt>
                <c:pt idx="92">
                  <c:v>2560</c:v>
                </c:pt>
                <c:pt idx="93">
                  <c:v>2645</c:v>
                </c:pt>
                <c:pt idx="94">
                  <c:v>2644</c:v>
                </c:pt>
                <c:pt idx="95">
                  <c:v>2571</c:v>
                </c:pt>
                <c:pt idx="96">
                  <c:v>2627</c:v>
                </c:pt>
                <c:pt idx="97">
                  <c:v>2482</c:v>
                </c:pt>
                <c:pt idx="98">
                  <c:v>2740</c:v>
                </c:pt>
                <c:pt idx="99">
                  <c:v>2723</c:v>
                </c:pt>
                <c:pt idx="100">
                  <c:v>2647</c:v>
                </c:pt>
                <c:pt idx="101">
                  <c:v>2623</c:v>
                </c:pt>
                <c:pt idx="102">
                  <c:v>2580</c:v>
                </c:pt>
                <c:pt idx="103">
                  <c:v>2428</c:v>
                </c:pt>
                <c:pt idx="104">
                  <c:v>2567</c:v>
                </c:pt>
                <c:pt idx="105">
                  <c:v>2467</c:v>
                </c:pt>
                <c:pt idx="106">
                  <c:v>2562</c:v>
                </c:pt>
                <c:pt idx="107">
                  <c:v>2539</c:v>
                </c:pt>
                <c:pt idx="108">
                  <c:v>2484</c:v>
                </c:pt>
                <c:pt idx="109">
                  <c:v>2369</c:v>
                </c:pt>
                <c:pt idx="110">
                  <c:v>2369</c:v>
                </c:pt>
                <c:pt idx="111">
                  <c:v>2455</c:v>
                </c:pt>
                <c:pt idx="112">
                  <c:v>2435</c:v>
                </c:pt>
                <c:pt idx="113">
                  <c:v>2367</c:v>
                </c:pt>
                <c:pt idx="114">
                  <c:v>2462</c:v>
                </c:pt>
                <c:pt idx="115">
                  <c:v>2383</c:v>
                </c:pt>
                <c:pt idx="116">
                  <c:v>2304</c:v>
                </c:pt>
                <c:pt idx="117">
                  <c:v>2296</c:v>
                </c:pt>
                <c:pt idx="118">
                  <c:v>2230</c:v>
                </c:pt>
                <c:pt idx="119">
                  <c:v>2258</c:v>
                </c:pt>
                <c:pt idx="120">
                  <c:v>2170</c:v>
                </c:pt>
                <c:pt idx="121">
                  <c:v>2289</c:v>
                </c:pt>
                <c:pt idx="122">
                  <c:v>2259</c:v>
                </c:pt>
                <c:pt idx="123">
                  <c:v>2019</c:v>
                </c:pt>
                <c:pt idx="124">
                  <c:v>2168</c:v>
                </c:pt>
                <c:pt idx="125">
                  <c:v>2077</c:v>
                </c:pt>
                <c:pt idx="126">
                  <c:v>2037</c:v>
                </c:pt>
                <c:pt idx="127">
                  <c:v>2081</c:v>
                </c:pt>
                <c:pt idx="128">
                  <c:v>1884</c:v>
                </c:pt>
                <c:pt idx="129">
                  <c:v>1905</c:v>
                </c:pt>
                <c:pt idx="130">
                  <c:v>1908</c:v>
                </c:pt>
                <c:pt idx="131">
                  <c:v>1923</c:v>
                </c:pt>
                <c:pt idx="132">
                  <c:v>2185</c:v>
                </c:pt>
                <c:pt idx="133">
                  <c:v>2128</c:v>
                </c:pt>
                <c:pt idx="134">
                  <c:v>1942</c:v>
                </c:pt>
                <c:pt idx="135">
                  <c:v>1856</c:v>
                </c:pt>
                <c:pt idx="136">
                  <c:v>1857</c:v>
                </c:pt>
                <c:pt idx="137">
                  <c:v>1738</c:v>
                </c:pt>
                <c:pt idx="138">
                  <c:v>2007</c:v>
                </c:pt>
                <c:pt idx="139">
                  <c:v>2182</c:v>
                </c:pt>
                <c:pt idx="140">
                  <c:v>2322</c:v>
                </c:pt>
                <c:pt idx="141">
                  <c:v>2308</c:v>
                </c:pt>
                <c:pt idx="142">
                  <c:v>2374</c:v>
                </c:pt>
                <c:pt idx="143">
                  <c:v>1835</c:v>
                </c:pt>
                <c:pt idx="144">
                  <c:v>2095</c:v>
                </c:pt>
                <c:pt idx="145">
                  <c:v>2062</c:v>
                </c:pt>
                <c:pt idx="146">
                  <c:v>2069</c:v>
                </c:pt>
                <c:pt idx="147">
                  <c:v>2233</c:v>
                </c:pt>
                <c:pt idx="148">
                  <c:v>2180</c:v>
                </c:pt>
                <c:pt idx="149">
                  <c:v>2227</c:v>
                </c:pt>
                <c:pt idx="150">
                  <c:v>2124</c:v>
                </c:pt>
                <c:pt idx="151">
                  <c:v>1873</c:v>
                </c:pt>
                <c:pt idx="152">
                  <c:v>2153</c:v>
                </c:pt>
                <c:pt idx="153">
                  <c:v>1983</c:v>
                </c:pt>
                <c:pt idx="154">
                  <c:v>1943</c:v>
                </c:pt>
                <c:pt idx="155">
                  <c:v>1933</c:v>
                </c:pt>
                <c:pt idx="156">
                  <c:v>2052</c:v>
                </c:pt>
                <c:pt idx="157">
                  <c:v>1950</c:v>
                </c:pt>
                <c:pt idx="158">
                  <c:v>1962</c:v>
                </c:pt>
                <c:pt idx="159">
                  <c:v>1946</c:v>
                </c:pt>
                <c:pt idx="160">
                  <c:v>1883</c:v>
                </c:pt>
                <c:pt idx="161">
                  <c:v>1927</c:v>
                </c:pt>
                <c:pt idx="162">
                  <c:v>1988</c:v>
                </c:pt>
                <c:pt idx="163">
                  <c:v>1914</c:v>
                </c:pt>
                <c:pt idx="164">
                  <c:v>1952</c:v>
                </c:pt>
                <c:pt idx="165">
                  <c:v>2044</c:v>
                </c:pt>
                <c:pt idx="166">
                  <c:v>1951</c:v>
                </c:pt>
                <c:pt idx="167">
                  <c:v>1961</c:v>
                </c:pt>
                <c:pt idx="168">
                  <c:v>2092</c:v>
                </c:pt>
                <c:pt idx="169">
                  <c:v>2004</c:v>
                </c:pt>
                <c:pt idx="170">
                  <c:v>2142</c:v>
                </c:pt>
                <c:pt idx="171">
                  <c:v>2190</c:v>
                </c:pt>
                <c:pt idx="172">
                  <c:v>2165</c:v>
                </c:pt>
                <c:pt idx="173">
                  <c:v>2084</c:v>
                </c:pt>
                <c:pt idx="174">
                  <c:v>2122</c:v>
                </c:pt>
                <c:pt idx="175">
                  <c:v>2182</c:v>
                </c:pt>
                <c:pt idx="176">
                  <c:v>2186</c:v>
                </c:pt>
                <c:pt idx="177">
                  <c:v>2236</c:v>
                </c:pt>
                <c:pt idx="178">
                  <c:v>2631</c:v>
                </c:pt>
                <c:pt idx="179">
                  <c:v>2487</c:v>
                </c:pt>
                <c:pt idx="180">
                  <c:v>2353</c:v>
                </c:pt>
                <c:pt idx="181">
                  <c:v>2493</c:v>
                </c:pt>
                <c:pt idx="182">
                  <c:v>2438</c:v>
                </c:pt>
                <c:pt idx="183">
                  <c:v>2425</c:v>
                </c:pt>
                <c:pt idx="184">
                  <c:v>2612</c:v>
                </c:pt>
                <c:pt idx="185">
                  <c:v>2581</c:v>
                </c:pt>
                <c:pt idx="186">
                  <c:v>2760</c:v>
                </c:pt>
                <c:pt idx="187">
                  <c:v>2756</c:v>
                </c:pt>
                <c:pt idx="188">
                  <c:v>2732</c:v>
                </c:pt>
                <c:pt idx="189">
                  <c:v>2747</c:v>
                </c:pt>
                <c:pt idx="190">
                  <c:v>2806</c:v>
                </c:pt>
                <c:pt idx="191">
                  <c:v>2720</c:v>
                </c:pt>
                <c:pt idx="192">
                  <c:v>2431</c:v>
                </c:pt>
                <c:pt idx="193">
                  <c:v>2701</c:v>
                </c:pt>
                <c:pt idx="194">
                  <c:v>2676</c:v>
                </c:pt>
                <c:pt idx="195">
                  <c:v>2636</c:v>
                </c:pt>
                <c:pt idx="196">
                  <c:v>2726</c:v>
                </c:pt>
                <c:pt idx="197">
                  <c:v>2819</c:v>
                </c:pt>
                <c:pt idx="198">
                  <c:v>2606</c:v>
                </c:pt>
                <c:pt idx="199">
                  <c:v>2669</c:v>
                </c:pt>
                <c:pt idx="200">
                  <c:v>2585</c:v>
                </c:pt>
                <c:pt idx="201">
                  <c:v>2637</c:v>
                </c:pt>
                <c:pt idx="202">
                  <c:v>2728</c:v>
                </c:pt>
                <c:pt idx="203">
                  <c:v>2565</c:v>
                </c:pt>
                <c:pt idx="204">
                  <c:v>2805</c:v>
                </c:pt>
                <c:pt idx="205">
                  <c:v>2799</c:v>
                </c:pt>
                <c:pt idx="206">
                  <c:v>2831</c:v>
                </c:pt>
                <c:pt idx="207">
                  <c:v>2678</c:v>
                </c:pt>
                <c:pt idx="208">
                  <c:v>2562</c:v>
                </c:pt>
                <c:pt idx="209">
                  <c:v>2407</c:v>
                </c:pt>
                <c:pt idx="210">
                  <c:v>2366</c:v>
                </c:pt>
                <c:pt idx="211">
                  <c:v>2170</c:v>
                </c:pt>
                <c:pt idx="212">
                  <c:v>2393</c:v>
                </c:pt>
                <c:pt idx="213">
                  <c:v>2369</c:v>
                </c:pt>
                <c:pt idx="214">
                  <c:v>2338</c:v>
                </c:pt>
                <c:pt idx="215">
                  <c:v>2392</c:v>
                </c:pt>
                <c:pt idx="216">
                  <c:v>2744</c:v>
                </c:pt>
                <c:pt idx="217">
                  <c:v>2703</c:v>
                </c:pt>
                <c:pt idx="218">
                  <c:v>2609</c:v>
                </c:pt>
                <c:pt idx="219">
                  <c:v>2644</c:v>
                </c:pt>
                <c:pt idx="220">
                  <c:v>2655</c:v>
                </c:pt>
                <c:pt idx="221">
                  <c:v>2687</c:v>
                </c:pt>
                <c:pt idx="222">
                  <c:v>2846</c:v>
                </c:pt>
                <c:pt idx="223">
                  <c:v>2748</c:v>
                </c:pt>
                <c:pt idx="224">
                  <c:v>2963</c:v>
                </c:pt>
                <c:pt idx="225">
                  <c:v>2720</c:v>
                </c:pt>
                <c:pt idx="226">
                  <c:v>2629</c:v>
                </c:pt>
                <c:pt idx="227">
                  <c:v>2872</c:v>
                </c:pt>
                <c:pt idx="228">
                  <c:v>2784</c:v>
                </c:pt>
                <c:pt idx="229">
                  <c:v>2821</c:v>
                </c:pt>
                <c:pt idx="230">
                  <c:v>2993</c:v>
                </c:pt>
                <c:pt idx="231">
                  <c:v>3184</c:v>
                </c:pt>
                <c:pt idx="232">
                  <c:v>3188</c:v>
                </c:pt>
                <c:pt idx="233">
                  <c:v>3484</c:v>
                </c:pt>
                <c:pt idx="234">
                  <c:v>3583</c:v>
                </c:pt>
                <c:pt idx="235">
                  <c:v>4133</c:v>
                </c:pt>
                <c:pt idx="236">
                  <c:v>3994</c:v>
                </c:pt>
                <c:pt idx="237">
                  <c:v>4087</c:v>
                </c:pt>
                <c:pt idx="238">
                  <c:v>4179</c:v>
                </c:pt>
                <c:pt idx="239">
                  <c:v>3972</c:v>
                </c:pt>
                <c:pt idx="240">
                  <c:v>3774</c:v>
                </c:pt>
                <c:pt idx="241">
                  <c:v>3669</c:v>
                </c:pt>
                <c:pt idx="242">
                  <c:v>3650</c:v>
                </c:pt>
                <c:pt idx="243">
                  <c:v>3566</c:v>
                </c:pt>
                <c:pt idx="244">
                  <c:v>3600</c:v>
                </c:pt>
                <c:pt idx="245">
                  <c:v>3554</c:v>
                </c:pt>
                <c:pt idx="246">
                  <c:v>3544</c:v>
                </c:pt>
                <c:pt idx="247">
                  <c:v>3776</c:v>
                </c:pt>
                <c:pt idx="248">
                  <c:v>3536</c:v>
                </c:pt>
                <c:pt idx="249">
                  <c:v>3507</c:v>
                </c:pt>
                <c:pt idx="250">
                  <c:v>3515</c:v>
                </c:pt>
                <c:pt idx="251">
                  <c:v>3572</c:v>
                </c:pt>
                <c:pt idx="252">
                  <c:v>3462</c:v>
                </c:pt>
                <c:pt idx="253">
                  <c:v>3497</c:v>
                </c:pt>
                <c:pt idx="254">
                  <c:v>3542</c:v>
                </c:pt>
                <c:pt idx="255">
                  <c:v>3670</c:v>
                </c:pt>
                <c:pt idx="256">
                  <c:v>3781</c:v>
                </c:pt>
                <c:pt idx="257">
                  <c:v>3768</c:v>
                </c:pt>
                <c:pt idx="258">
                  <c:v>3728</c:v>
                </c:pt>
                <c:pt idx="259">
                  <c:v>3580</c:v>
                </c:pt>
                <c:pt idx="260">
                  <c:v>3883</c:v>
                </c:pt>
                <c:pt idx="261">
                  <c:v>3596</c:v>
                </c:pt>
                <c:pt idx="262">
                  <c:v>3407</c:v>
                </c:pt>
                <c:pt idx="263">
                  <c:v>3555</c:v>
                </c:pt>
                <c:pt idx="264">
                  <c:v>3648</c:v>
                </c:pt>
                <c:pt idx="265">
                  <c:v>3726</c:v>
                </c:pt>
                <c:pt idx="266">
                  <c:v>3568</c:v>
                </c:pt>
                <c:pt idx="267">
                  <c:v>3610</c:v>
                </c:pt>
                <c:pt idx="268">
                  <c:v>3577</c:v>
                </c:pt>
                <c:pt idx="269">
                  <c:v>3577</c:v>
                </c:pt>
                <c:pt idx="270">
                  <c:v>3501</c:v>
                </c:pt>
                <c:pt idx="271">
                  <c:v>3333</c:v>
                </c:pt>
                <c:pt idx="272">
                  <c:v>3495</c:v>
                </c:pt>
                <c:pt idx="273">
                  <c:v>3524</c:v>
                </c:pt>
                <c:pt idx="274">
                  <c:v>3588</c:v>
                </c:pt>
                <c:pt idx="275">
                  <c:v>3533</c:v>
                </c:pt>
                <c:pt idx="276">
                  <c:v>3669</c:v>
                </c:pt>
                <c:pt idx="277">
                  <c:v>3563</c:v>
                </c:pt>
                <c:pt idx="278">
                  <c:v>3603</c:v>
                </c:pt>
                <c:pt idx="279">
                  <c:v>3566</c:v>
                </c:pt>
                <c:pt idx="280">
                  <c:v>3510</c:v>
                </c:pt>
                <c:pt idx="281">
                  <c:v>3428</c:v>
                </c:pt>
                <c:pt idx="282">
                  <c:v>3309</c:v>
                </c:pt>
                <c:pt idx="283">
                  <c:v>3451</c:v>
                </c:pt>
                <c:pt idx="284">
                  <c:v>3486</c:v>
                </c:pt>
                <c:pt idx="285">
                  <c:v>3494</c:v>
                </c:pt>
                <c:pt idx="286">
                  <c:v>3535</c:v>
                </c:pt>
                <c:pt idx="287">
                  <c:v>3532</c:v>
                </c:pt>
                <c:pt idx="288">
                  <c:v>3701</c:v>
                </c:pt>
                <c:pt idx="289">
                  <c:v>3556</c:v>
                </c:pt>
                <c:pt idx="290">
                  <c:v>3627</c:v>
                </c:pt>
                <c:pt idx="291">
                  <c:v>3495</c:v>
                </c:pt>
                <c:pt idx="292">
                  <c:v>3530</c:v>
                </c:pt>
                <c:pt idx="293">
                  <c:v>3692</c:v>
                </c:pt>
                <c:pt idx="294">
                  <c:v>3787</c:v>
                </c:pt>
                <c:pt idx="295">
                  <c:v>3736</c:v>
                </c:pt>
                <c:pt idx="296">
                  <c:v>3765</c:v>
                </c:pt>
                <c:pt idx="297">
                  <c:v>3730</c:v>
                </c:pt>
                <c:pt idx="298">
                  <c:v>4163</c:v>
                </c:pt>
                <c:pt idx="299">
                  <c:v>4700</c:v>
                </c:pt>
                <c:pt idx="300">
                  <c:v>4553</c:v>
                </c:pt>
                <c:pt idx="301">
                  <c:v>4520</c:v>
                </c:pt>
                <c:pt idx="302">
                  <c:v>4619</c:v>
                </c:pt>
                <c:pt idx="303">
                  <c:v>4512</c:v>
                </c:pt>
                <c:pt idx="304">
                  <c:v>4505</c:v>
                </c:pt>
                <c:pt idx="305">
                  <c:v>4497</c:v>
                </c:pt>
                <c:pt idx="306">
                  <c:v>4449</c:v>
                </c:pt>
                <c:pt idx="307">
                  <c:v>4626</c:v>
                </c:pt>
                <c:pt idx="308">
                  <c:v>4493</c:v>
                </c:pt>
                <c:pt idx="309">
                  <c:v>4474</c:v>
                </c:pt>
                <c:pt idx="310">
                  <c:v>4424</c:v>
                </c:pt>
                <c:pt idx="311">
                  <c:v>4532</c:v>
                </c:pt>
                <c:pt idx="312">
                  <c:v>4434</c:v>
                </c:pt>
                <c:pt idx="313">
                  <c:v>4725</c:v>
                </c:pt>
                <c:pt idx="314">
                  <c:v>4713</c:v>
                </c:pt>
                <c:pt idx="315">
                  <c:v>4809</c:v>
                </c:pt>
                <c:pt idx="316">
                  <c:v>5332</c:v>
                </c:pt>
                <c:pt idx="317">
                  <c:v>5204</c:v>
                </c:pt>
                <c:pt idx="318">
                  <c:v>5536</c:v>
                </c:pt>
                <c:pt idx="319">
                  <c:v>5067</c:v>
                </c:pt>
                <c:pt idx="320">
                  <c:v>5737</c:v>
                </c:pt>
                <c:pt idx="321">
                  <c:v>5938</c:v>
                </c:pt>
                <c:pt idx="322">
                  <c:v>6049</c:v>
                </c:pt>
                <c:pt idx="323">
                  <c:v>6112</c:v>
                </c:pt>
                <c:pt idx="324">
                  <c:v>5997</c:v>
                </c:pt>
                <c:pt idx="325">
                  <c:v>6084</c:v>
                </c:pt>
                <c:pt idx="326">
                  <c:v>6221</c:v>
                </c:pt>
                <c:pt idx="327">
                  <c:v>6705</c:v>
                </c:pt>
                <c:pt idx="328">
                  <c:v>6857</c:v>
                </c:pt>
                <c:pt idx="329">
                  <c:v>6704</c:v>
                </c:pt>
                <c:pt idx="330">
                  <c:v>6657</c:v>
                </c:pt>
                <c:pt idx="331">
                  <c:v>6733</c:v>
                </c:pt>
                <c:pt idx="332">
                  <c:v>6570</c:v>
                </c:pt>
                <c:pt idx="333">
                  <c:v>6448</c:v>
                </c:pt>
                <c:pt idx="334">
                  <c:v>6300</c:v>
                </c:pt>
                <c:pt idx="335">
                  <c:v>6229</c:v>
                </c:pt>
                <c:pt idx="336">
                  <c:v>6240</c:v>
                </c:pt>
                <c:pt idx="337">
                  <c:v>6182</c:v>
                </c:pt>
                <c:pt idx="338">
                  <c:v>6248</c:v>
                </c:pt>
                <c:pt idx="339">
                  <c:v>6196</c:v>
                </c:pt>
                <c:pt idx="340">
                  <c:v>6009</c:v>
                </c:pt>
                <c:pt idx="341">
                  <c:v>6141</c:v>
                </c:pt>
                <c:pt idx="342">
                  <c:v>5882</c:v>
                </c:pt>
                <c:pt idx="343">
                  <c:v>5934</c:v>
                </c:pt>
                <c:pt idx="344">
                  <c:v>5904</c:v>
                </c:pt>
                <c:pt idx="345">
                  <c:v>5665</c:v>
                </c:pt>
                <c:pt idx="346">
                  <c:v>5761</c:v>
                </c:pt>
                <c:pt idx="347">
                  <c:v>5566</c:v>
                </c:pt>
                <c:pt idx="348">
                  <c:v>5884</c:v>
                </c:pt>
                <c:pt idx="349">
                  <c:v>5744</c:v>
                </c:pt>
                <c:pt idx="350">
                  <c:v>5589</c:v>
                </c:pt>
                <c:pt idx="351">
                  <c:v>5728</c:v>
                </c:pt>
                <c:pt idx="352">
                  <c:v>5710</c:v>
                </c:pt>
                <c:pt idx="353">
                  <c:v>5626</c:v>
                </c:pt>
                <c:pt idx="354">
                  <c:v>5797</c:v>
                </c:pt>
                <c:pt idx="355">
                  <c:v>5629</c:v>
                </c:pt>
                <c:pt idx="356">
                  <c:v>5273</c:v>
                </c:pt>
                <c:pt idx="357">
                  <c:v>5718</c:v>
                </c:pt>
                <c:pt idx="358">
                  <c:v>5629</c:v>
                </c:pt>
                <c:pt idx="359">
                  <c:v>5828</c:v>
                </c:pt>
                <c:pt idx="360">
                  <c:v>5618</c:v>
                </c:pt>
                <c:pt idx="361">
                  <c:v>5583</c:v>
                </c:pt>
                <c:pt idx="362">
                  <c:v>5750</c:v>
                </c:pt>
                <c:pt idx="363">
                  <c:v>5602</c:v>
                </c:pt>
                <c:pt idx="364">
                  <c:v>5459</c:v>
                </c:pt>
                <c:pt idx="365">
                  <c:v>5494</c:v>
                </c:pt>
                <c:pt idx="366">
                  <c:v>5512</c:v>
                </c:pt>
                <c:pt idx="367">
                  <c:v>5541</c:v>
                </c:pt>
                <c:pt idx="368">
                  <c:v>5258</c:v>
                </c:pt>
                <c:pt idx="369">
                  <c:v>5555</c:v>
                </c:pt>
                <c:pt idx="370">
                  <c:v>5825</c:v>
                </c:pt>
                <c:pt idx="371">
                  <c:v>5908</c:v>
                </c:pt>
                <c:pt idx="372">
                  <c:v>5628</c:v>
                </c:pt>
                <c:pt idx="373">
                  <c:v>5415</c:v>
                </c:pt>
                <c:pt idx="374">
                  <c:v>5521</c:v>
                </c:pt>
                <c:pt idx="375">
                  <c:v>5615</c:v>
                </c:pt>
                <c:pt idx="376">
                  <c:v>5769</c:v>
                </c:pt>
                <c:pt idx="377">
                  <c:v>5512</c:v>
                </c:pt>
                <c:pt idx="378">
                  <c:v>5613</c:v>
                </c:pt>
                <c:pt idx="379">
                  <c:v>5482</c:v>
                </c:pt>
                <c:pt idx="380">
                  <c:v>5569</c:v>
                </c:pt>
                <c:pt idx="381">
                  <c:v>5436</c:v>
                </c:pt>
                <c:pt idx="382">
                  <c:v>5350</c:v>
                </c:pt>
                <c:pt idx="383">
                  <c:v>5386</c:v>
                </c:pt>
                <c:pt idx="384">
                  <c:v>5242</c:v>
                </c:pt>
                <c:pt idx="385">
                  <c:v>5493</c:v>
                </c:pt>
                <c:pt idx="386">
                  <c:v>5334</c:v>
                </c:pt>
                <c:pt idx="387">
                  <c:v>5309</c:v>
                </c:pt>
                <c:pt idx="388">
                  <c:v>5455</c:v>
                </c:pt>
                <c:pt idx="389">
                  <c:v>5527</c:v>
                </c:pt>
                <c:pt idx="390">
                  <c:v>5279</c:v>
                </c:pt>
                <c:pt idx="391">
                  <c:v>5297</c:v>
                </c:pt>
                <c:pt idx="392">
                  <c:v>5316</c:v>
                </c:pt>
                <c:pt idx="393">
                  <c:v>5278</c:v>
                </c:pt>
                <c:pt idx="394">
                  <c:v>5137</c:v>
                </c:pt>
                <c:pt idx="395">
                  <c:v>4917</c:v>
                </c:pt>
                <c:pt idx="396">
                  <c:v>5294</c:v>
                </c:pt>
                <c:pt idx="397">
                  <c:v>5460</c:v>
                </c:pt>
                <c:pt idx="398">
                  <c:v>5259</c:v>
                </c:pt>
                <c:pt idx="399">
                  <c:v>5085</c:v>
                </c:pt>
                <c:pt idx="400">
                  <c:v>5005</c:v>
                </c:pt>
                <c:pt idx="401">
                  <c:v>5033</c:v>
                </c:pt>
                <c:pt idx="402">
                  <c:v>5369</c:v>
                </c:pt>
                <c:pt idx="403">
                  <c:v>5055</c:v>
                </c:pt>
                <c:pt idx="404">
                  <c:v>4902</c:v>
                </c:pt>
                <c:pt idx="405">
                  <c:v>4871</c:v>
                </c:pt>
                <c:pt idx="406">
                  <c:v>5048</c:v>
                </c:pt>
                <c:pt idx="407">
                  <c:v>4897</c:v>
                </c:pt>
                <c:pt idx="408">
                  <c:v>4969</c:v>
                </c:pt>
                <c:pt idx="409">
                  <c:v>4924</c:v>
                </c:pt>
                <c:pt idx="410">
                  <c:v>4888</c:v>
                </c:pt>
                <c:pt idx="411">
                  <c:v>4825</c:v>
                </c:pt>
                <c:pt idx="412">
                  <c:v>4743</c:v>
                </c:pt>
                <c:pt idx="413">
                  <c:v>4800</c:v>
                </c:pt>
                <c:pt idx="414">
                  <c:v>4817</c:v>
                </c:pt>
                <c:pt idx="415">
                  <c:v>4856</c:v>
                </c:pt>
                <c:pt idx="416">
                  <c:v>4809</c:v>
                </c:pt>
                <c:pt idx="417">
                  <c:v>4856</c:v>
                </c:pt>
                <c:pt idx="418">
                  <c:v>4941</c:v>
                </c:pt>
                <c:pt idx="419">
                  <c:v>4988</c:v>
                </c:pt>
                <c:pt idx="420">
                  <c:v>5364</c:v>
                </c:pt>
                <c:pt idx="421">
                  <c:v>5276</c:v>
                </c:pt>
                <c:pt idx="422">
                  <c:v>5365</c:v>
                </c:pt>
                <c:pt idx="423">
                  <c:v>5364</c:v>
                </c:pt>
                <c:pt idx="424">
                  <c:v>5474</c:v>
                </c:pt>
                <c:pt idx="425">
                  <c:v>5492</c:v>
                </c:pt>
                <c:pt idx="426">
                  <c:v>5699</c:v>
                </c:pt>
                <c:pt idx="427">
                  <c:v>5465</c:v>
                </c:pt>
                <c:pt idx="428">
                  <c:v>5971</c:v>
                </c:pt>
                <c:pt idx="429">
                  <c:v>6062</c:v>
                </c:pt>
                <c:pt idx="430">
                  <c:v>6263</c:v>
                </c:pt>
                <c:pt idx="431">
                  <c:v>6052</c:v>
                </c:pt>
                <c:pt idx="432">
                  <c:v>6106</c:v>
                </c:pt>
                <c:pt idx="433">
                  <c:v>6151</c:v>
                </c:pt>
                <c:pt idx="434">
                  <c:v>6180</c:v>
                </c:pt>
                <c:pt idx="435">
                  <c:v>6437</c:v>
                </c:pt>
                <c:pt idx="436">
                  <c:v>6385</c:v>
                </c:pt>
                <c:pt idx="437">
                  <c:v>6495</c:v>
                </c:pt>
                <c:pt idx="438">
                  <c:v>6455</c:v>
                </c:pt>
                <c:pt idx="439">
                  <c:v>6593</c:v>
                </c:pt>
                <c:pt idx="440">
                  <c:v>6551</c:v>
                </c:pt>
                <c:pt idx="441">
                  <c:v>6531</c:v>
                </c:pt>
                <c:pt idx="442">
                  <c:v>6492</c:v>
                </c:pt>
                <c:pt idx="443">
                  <c:v>6550</c:v>
                </c:pt>
                <c:pt idx="444">
                  <c:v>6462</c:v>
                </c:pt>
                <c:pt idx="445">
                  <c:v>6509</c:v>
                </c:pt>
                <c:pt idx="446">
                  <c:v>6485</c:v>
                </c:pt>
                <c:pt idx="447">
                  <c:v>6410</c:v>
                </c:pt>
                <c:pt idx="448">
                  <c:v>6575</c:v>
                </c:pt>
                <c:pt idx="449">
                  <c:v>6628</c:v>
                </c:pt>
                <c:pt idx="450">
                  <c:v>6458</c:v>
                </c:pt>
                <c:pt idx="451">
                  <c:v>6196</c:v>
                </c:pt>
                <c:pt idx="452">
                  <c:v>6627</c:v>
                </c:pt>
                <c:pt idx="453">
                  <c:v>6318</c:v>
                </c:pt>
                <c:pt idx="454">
                  <c:v>6586</c:v>
                </c:pt>
                <c:pt idx="455">
                  <c:v>6543</c:v>
                </c:pt>
                <c:pt idx="456">
                  <c:v>6635</c:v>
                </c:pt>
                <c:pt idx="457">
                  <c:v>6700</c:v>
                </c:pt>
                <c:pt idx="458">
                  <c:v>6681</c:v>
                </c:pt>
                <c:pt idx="459">
                  <c:v>6575</c:v>
                </c:pt>
                <c:pt idx="460">
                  <c:v>6376</c:v>
                </c:pt>
                <c:pt idx="461">
                  <c:v>6250</c:v>
                </c:pt>
                <c:pt idx="462">
                  <c:v>6291</c:v>
                </c:pt>
                <c:pt idx="463">
                  <c:v>4947</c:v>
                </c:pt>
                <c:pt idx="464">
                  <c:v>4677</c:v>
                </c:pt>
                <c:pt idx="465">
                  <c:v>4890</c:v>
                </c:pt>
                <c:pt idx="466">
                  <c:v>4752</c:v>
                </c:pt>
                <c:pt idx="467">
                  <c:v>4836</c:v>
                </c:pt>
                <c:pt idx="468">
                  <c:v>4816</c:v>
                </c:pt>
                <c:pt idx="469">
                  <c:v>4505</c:v>
                </c:pt>
                <c:pt idx="470">
                  <c:v>4359</c:v>
                </c:pt>
                <c:pt idx="471">
                  <c:v>4332</c:v>
                </c:pt>
                <c:pt idx="472">
                  <c:v>4472</c:v>
                </c:pt>
                <c:pt idx="473">
                  <c:v>4468</c:v>
                </c:pt>
                <c:pt idx="474">
                  <c:v>4440</c:v>
                </c:pt>
                <c:pt idx="475">
                  <c:v>4550</c:v>
                </c:pt>
                <c:pt idx="476">
                  <c:v>4397</c:v>
                </c:pt>
                <c:pt idx="477">
                  <c:v>4451</c:v>
                </c:pt>
                <c:pt idx="478">
                  <c:v>4428</c:v>
                </c:pt>
                <c:pt idx="479">
                  <c:v>4513</c:v>
                </c:pt>
                <c:pt idx="480">
                  <c:v>4489</c:v>
                </c:pt>
                <c:pt idx="481">
                  <c:v>4436</c:v>
                </c:pt>
                <c:pt idx="482">
                  <c:v>4513</c:v>
                </c:pt>
                <c:pt idx="483">
                  <c:v>4580</c:v>
                </c:pt>
                <c:pt idx="484">
                  <c:v>4462</c:v>
                </c:pt>
                <c:pt idx="485">
                  <c:v>4489</c:v>
                </c:pt>
                <c:pt idx="486">
                  <c:v>4434</c:v>
                </c:pt>
                <c:pt idx="487">
                  <c:v>4022</c:v>
                </c:pt>
                <c:pt idx="488">
                  <c:v>4420</c:v>
                </c:pt>
                <c:pt idx="489">
                  <c:v>4429</c:v>
                </c:pt>
                <c:pt idx="490">
                  <c:v>4464</c:v>
                </c:pt>
                <c:pt idx="491">
                  <c:v>4327</c:v>
                </c:pt>
                <c:pt idx="492">
                  <c:v>4312</c:v>
                </c:pt>
                <c:pt idx="493">
                  <c:v>4358</c:v>
                </c:pt>
                <c:pt idx="494">
                  <c:v>4391</c:v>
                </c:pt>
                <c:pt idx="495">
                  <c:v>4382</c:v>
                </c:pt>
                <c:pt idx="496">
                  <c:v>4372</c:v>
                </c:pt>
                <c:pt idx="497">
                  <c:v>4025</c:v>
                </c:pt>
                <c:pt idx="498">
                  <c:v>4365</c:v>
                </c:pt>
                <c:pt idx="499">
                  <c:v>4189</c:v>
                </c:pt>
                <c:pt idx="500">
                  <c:v>4242</c:v>
                </c:pt>
                <c:pt idx="501">
                  <c:v>4112</c:v>
                </c:pt>
                <c:pt idx="502">
                  <c:v>4396</c:v>
                </c:pt>
                <c:pt idx="503">
                  <c:v>4032</c:v>
                </c:pt>
                <c:pt idx="504">
                  <c:v>3998</c:v>
                </c:pt>
                <c:pt idx="505">
                  <c:v>4040</c:v>
                </c:pt>
                <c:pt idx="506">
                  <c:v>4049</c:v>
                </c:pt>
                <c:pt idx="507">
                  <c:v>4004</c:v>
                </c:pt>
                <c:pt idx="508">
                  <c:v>3973</c:v>
                </c:pt>
                <c:pt idx="509">
                  <c:v>3962</c:v>
                </c:pt>
                <c:pt idx="510">
                  <c:v>3848</c:v>
                </c:pt>
                <c:pt idx="511">
                  <c:v>3922</c:v>
                </c:pt>
                <c:pt idx="512">
                  <c:v>3866</c:v>
                </c:pt>
                <c:pt idx="513">
                  <c:v>3859</c:v>
                </c:pt>
                <c:pt idx="514">
                  <c:v>3775</c:v>
                </c:pt>
                <c:pt idx="515">
                  <c:v>3727</c:v>
                </c:pt>
                <c:pt idx="516">
                  <c:v>3766</c:v>
                </c:pt>
                <c:pt idx="517">
                  <c:v>3796</c:v>
                </c:pt>
                <c:pt idx="518">
                  <c:v>3537</c:v>
                </c:pt>
                <c:pt idx="519">
                  <c:v>3448</c:v>
                </c:pt>
                <c:pt idx="520">
                  <c:v>3433</c:v>
                </c:pt>
                <c:pt idx="521">
                  <c:v>3339</c:v>
                </c:pt>
                <c:pt idx="522">
                  <c:v>3420</c:v>
                </c:pt>
                <c:pt idx="523">
                  <c:v>3449</c:v>
                </c:pt>
                <c:pt idx="524">
                  <c:v>3425</c:v>
                </c:pt>
                <c:pt idx="525">
                  <c:v>3550</c:v>
                </c:pt>
                <c:pt idx="526">
                  <c:v>3443</c:v>
                </c:pt>
                <c:pt idx="527">
                  <c:v>3393</c:v>
                </c:pt>
                <c:pt idx="528">
                  <c:v>3411</c:v>
                </c:pt>
                <c:pt idx="529">
                  <c:v>3350</c:v>
                </c:pt>
                <c:pt idx="530">
                  <c:v>3286</c:v>
                </c:pt>
                <c:pt idx="531">
                  <c:v>3279</c:v>
                </c:pt>
                <c:pt idx="532">
                  <c:v>3153</c:v>
                </c:pt>
                <c:pt idx="533">
                  <c:v>3225</c:v>
                </c:pt>
                <c:pt idx="534">
                  <c:v>3283</c:v>
                </c:pt>
                <c:pt idx="535">
                  <c:v>3208</c:v>
                </c:pt>
                <c:pt idx="536">
                  <c:v>3167</c:v>
                </c:pt>
                <c:pt idx="537">
                  <c:v>3231</c:v>
                </c:pt>
                <c:pt idx="538">
                  <c:v>3186</c:v>
                </c:pt>
                <c:pt idx="539">
                  <c:v>3283</c:v>
                </c:pt>
                <c:pt idx="540">
                  <c:v>3209</c:v>
                </c:pt>
                <c:pt idx="541">
                  <c:v>3144</c:v>
                </c:pt>
                <c:pt idx="542">
                  <c:v>3211</c:v>
                </c:pt>
                <c:pt idx="543">
                  <c:v>3217</c:v>
                </c:pt>
                <c:pt idx="544">
                  <c:v>3179</c:v>
                </c:pt>
                <c:pt idx="545">
                  <c:v>3467</c:v>
                </c:pt>
                <c:pt idx="546">
                  <c:v>3243</c:v>
                </c:pt>
                <c:pt idx="547">
                  <c:v>3332</c:v>
                </c:pt>
                <c:pt idx="548">
                  <c:v>3296</c:v>
                </c:pt>
                <c:pt idx="549">
                  <c:v>3280</c:v>
                </c:pt>
                <c:pt idx="550">
                  <c:v>3289</c:v>
                </c:pt>
                <c:pt idx="551">
                  <c:v>3439</c:v>
                </c:pt>
                <c:pt idx="552">
                  <c:v>3792</c:v>
                </c:pt>
                <c:pt idx="553">
                  <c:v>3556</c:v>
                </c:pt>
                <c:pt idx="554">
                  <c:v>3380</c:v>
                </c:pt>
                <c:pt idx="555">
                  <c:v>4233</c:v>
                </c:pt>
                <c:pt idx="556">
                  <c:v>4437</c:v>
                </c:pt>
                <c:pt idx="557">
                  <c:v>4317</c:v>
                </c:pt>
                <c:pt idx="558">
                  <c:v>4393</c:v>
                </c:pt>
                <c:pt idx="559">
                  <c:v>4112</c:v>
                </c:pt>
                <c:pt idx="560">
                  <c:v>4289</c:v>
                </c:pt>
                <c:pt idx="561">
                  <c:v>4101</c:v>
                </c:pt>
                <c:pt idx="562">
                  <c:v>4199</c:v>
                </c:pt>
                <c:pt idx="563">
                  <c:v>4103</c:v>
                </c:pt>
                <c:pt idx="564">
                  <c:v>4048</c:v>
                </c:pt>
                <c:pt idx="565">
                  <c:v>4145</c:v>
                </c:pt>
                <c:pt idx="566">
                  <c:v>4301</c:v>
                </c:pt>
                <c:pt idx="567">
                  <c:v>4329</c:v>
                </c:pt>
                <c:pt idx="568">
                  <c:v>4314</c:v>
                </c:pt>
                <c:pt idx="569">
                  <c:v>4329</c:v>
                </c:pt>
                <c:pt idx="570">
                  <c:v>4321</c:v>
                </c:pt>
                <c:pt idx="571">
                  <c:v>4607</c:v>
                </c:pt>
                <c:pt idx="572">
                  <c:v>4844</c:v>
                </c:pt>
                <c:pt idx="573">
                  <c:v>4652</c:v>
                </c:pt>
                <c:pt idx="574">
                  <c:v>4798</c:v>
                </c:pt>
                <c:pt idx="575">
                  <c:v>4570</c:v>
                </c:pt>
                <c:pt idx="576">
                  <c:v>4592</c:v>
                </c:pt>
                <c:pt idx="577">
                  <c:v>4648</c:v>
                </c:pt>
                <c:pt idx="578">
                  <c:v>4419</c:v>
                </c:pt>
                <c:pt idx="579">
                  <c:v>4882</c:v>
                </c:pt>
                <c:pt idx="580">
                  <c:v>4813</c:v>
                </c:pt>
                <c:pt idx="581">
                  <c:v>4862</c:v>
                </c:pt>
                <c:pt idx="582">
                  <c:v>4750</c:v>
                </c:pt>
                <c:pt idx="583">
                  <c:v>4705</c:v>
                </c:pt>
                <c:pt idx="584">
                  <c:v>4549</c:v>
                </c:pt>
                <c:pt idx="585">
                  <c:v>4742</c:v>
                </c:pt>
                <c:pt idx="586">
                  <c:v>4568</c:v>
                </c:pt>
                <c:pt idx="587">
                  <c:v>4588</c:v>
                </c:pt>
                <c:pt idx="588">
                  <c:v>4443</c:v>
                </c:pt>
                <c:pt idx="589">
                  <c:v>4449</c:v>
                </c:pt>
                <c:pt idx="590">
                  <c:v>4474</c:v>
                </c:pt>
                <c:pt idx="591">
                  <c:v>4487</c:v>
                </c:pt>
                <c:pt idx="592">
                  <c:v>4820</c:v>
                </c:pt>
                <c:pt idx="593">
                  <c:v>4547</c:v>
                </c:pt>
                <c:pt idx="594">
                  <c:v>4427</c:v>
                </c:pt>
                <c:pt idx="595">
                  <c:v>4389</c:v>
                </c:pt>
                <c:pt idx="596">
                  <c:v>4250</c:v>
                </c:pt>
                <c:pt idx="597">
                  <c:v>4388</c:v>
                </c:pt>
                <c:pt idx="598">
                  <c:v>4278</c:v>
                </c:pt>
                <c:pt idx="599">
                  <c:v>4315</c:v>
                </c:pt>
                <c:pt idx="600">
                  <c:v>4432</c:v>
                </c:pt>
                <c:pt idx="601">
                  <c:v>4400</c:v>
                </c:pt>
                <c:pt idx="602">
                  <c:v>4491</c:v>
                </c:pt>
                <c:pt idx="603">
                  <c:v>4675</c:v>
                </c:pt>
                <c:pt idx="604">
                  <c:v>4269</c:v>
                </c:pt>
                <c:pt idx="605">
                  <c:v>4219</c:v>
                </c:pt>
                <c:pt idx="606">
                  <c:v>4115</c:v>
                </c:pt>
                <c:pt idx="607">
                  <c:v>4123</c:v>
                </c:pt>
                <c:pt idx="608">
                  <c:v>4174</c:v>
                </c:pt>
                <c:pt idx="609">
                  <c:v>3972</c:v>
                </c:pt>
                <c:pt idx="610">
                  <c:v>3900</c:v>
                </c:pt>
                <c:pt idx="611">
                  <c:v>4111</c:v>
                </c:pt>
                <c:pt idx="612">
                  <c:v>4318</c:v>
                </c:pt>
                <c:pt idx="613">
                  <c:v>4303</c:v>
                </c:pt>
                <c:pt idx="614">
                  <c:v>4195</c:v>
                </c:pt>
                <c:pt idx="615">
                  <c:v>4115</c:v>
                </c:pt>
                <c:pt idx="616">
                  <c:v>4352</c:v>
                </c:pt>
                <c:pt idx="617">
                  <c:v>4190</c:v>
                </c:pt>
                <c:pt idx="618">
                  <c:v>4187</c:v>
                </c:pt>
                <c:pt idx="619">
                  <c:v>4279</c:v>
                </c:pt>
                <c:pt idx="620">
                  <c:v>4220</c:v>
                </c:pt>
                <c:pt idx="621">
                  <c:v>4253</c:v>
                </c:pt>
                <c:pt idx="622">
                  <c:v>4313</c:v>
                </c:pt>
                <c:pt idx="623">
                  <c:v>4473</c:v>
                </c:pt>
                <c:pt idx="624">
                  <c:v>4342</c:v>
                </c:pt>
                <c:pt idx="625">
                  <c:v>4410</c:v>
                </c:pt>
                <c:pt idx="626">
                  <c:v>4576</c:v>
                </c:pt>
                <c:pt idx="627">
                  <c:v>4521</c:v>
                </c:pt>
                <c:pt idx="628">
                  <c:v>4325</c:v>
                </c:pt>
                <c:pt idx="629">
                  <c:v>4494</c:v>
                </c:pt>
                <c:pt idx="630">
                  <c:v>4618</c:v>
                </c:pt>
                <c:pt idx="631">
                  <c:v>4846</c:v>
                </c:pt>
                <c:pt idx="632">
                  <c:v>4902</c:v>
                </c:pt>
                <c:pt idx="633">
                  <c:v>4904</c:v>
                </c:pt>
                <c:pt idx="634">
                  <c:v>5220</c:v>
                </c:pt>
                <c:pt idx="635">
                  <c:v>5286</c:v>
                </c:pt>
                <c:pt idx="636">
                  <c:v>5540</c:v>
                </c:pt>
                <c:pt idx="637">
                  <c:v>5930</c:v>
                </c:pt>
                <c:pt idx="638">
                  <c:v>5851</c:v>
                </c:pt>
                <c:pt idx="639">
                  <c:v>6148</c:v>
                </c:pt>
                <c:pt idx="640">
                  <c:v>6690</c:v>
                </c:pt>
                <c:pt idx="641">
                  <c:v>7311</c:v>
                </c:pt>
                <c:pt idx="642">
                  <c:v>8029</c:v>
                </c:pt>
                <c:pt idx="643">
                  <c:v>8046</c:v>
                </c:pt>
                <c:pt idx="644">
                  <c:v>8796</c:v>
                </c:pt>
                <c:pt idx="645">
                  <c:v>9145</c:v>
                </c:pt>
                <c:pt idx="646">
                  <c:v>8908</c:v>
                </c:pt>
                <c:pt idx="647">
                  <c:v>9113</c:v>
                </c:pt>
                <c:pt idx="648">
                  <c:v>9024</c:v>
                </c:pt>
                <c:pt idx="649">
                  <c:v>8891</c:v>
                </c:pt>
                <c:pt idx="650">
                  <c:v>9029</c:v>
                </c:pt>
                <c:pt idx="651">
                  <c:v>8847</c:v>
                </c:pt>
                <c:pt idx="652">
                  <c:v>8979</c:v>
                </c:pt>
                <c:pt idx="653">
                  <c:v>9114</c:v>
                </c:pt>
                <c:pt idx="654">
                  <c:v>9098</c:v>
                </c:pt>
                <c:pt idx="655">
                  <c:v>8530</c:v>
                </c:pt>
                <c:pt idx="656">
                  <c:v>8936</c:v>
                </c:pt>
                <c:pt idx="657">
                  <c:v>9233</c:v>
                </c:pt>
                <c:pt idx="658">
                  <c:v>9178</c:v>
                </c:pt>
                <c:pt idx="659">
                  <c:v>8845</c:v>
                </c:pt>
                <c:pt idx="660">
                  <c:v>8577</c:v>
                </c:pt>
                <c:pt idx="661">
                  <c:v>8500</c:v>
                </c:pt>
                <c:pt idx="662">
                  <c:v>8800</c:v>
                </c:pt>
                <c:pt idx="663">
                  <c:v>9246</c:v>
                </c:pt>
                <c:pt idx="664">
                  <c:v>8837</c:v>
                </c:pt>
                <c:pt idx="665">
                  <c:v>8873</c:v>
                </c:pt>
                <c:pt idx="666">
                  <c:v>8935</c:v>
                </c:pt>
                <c:pt idx="667">
                  <c:v>8470</c:v>
                </c:pt>
                <c:pt idx="668">
                  <c:v>8464</c:v>
                </c:pt>
                <c:pt idx="669">
                  <c:v>8645</c:v>
                </c:pt>
                <c:pt idx="670">
                  <c:v>8652</c:v>
                </c:pt>
                <c:pt idx="671">
                  <c:v>8576</c:v>
                </c:pt>
                <c:pt idx="672">
                  <c:v>8427</c:v>
                </c:pt>
                <c:pt idx="673">
                  <c:v>8281</c:v>
                </c:pt>
                <c:pt idx="674">
                  <c:v>8788</c:v>
                </c:pt>
                <c:pt idx="675">
                  <c:v>9166</c:v>
                </c:pt>
                <c:pt idx="676">
                  <c:v>8657</c:v>
                </c:pt>
                <c:pt idx="677">
                  <c:v>8447</c:v>
                </c:pt>
                <c:pt idx="678">
                  <c:v>8171</c:v>
                </c:pt>
                <c:pt idx="679">
                  <c:v>8305</c:v>
                </c:pt>
                <c:pt idx="680">
                  <c:v>8238</c:v>
                </c:pt>
                <c:pt idx="681">
                  <c:v>7775</c:v>
                </c:pt>
                <c:pt idx="682">
                  <c:v>7913</c:v>
                </c:pt>
                <c:pt idx="683">
                  <c:v>8101</c:v>
                </c:pt>
                <c:pt idx="684">
                  <c:v>8072</c:v>
                </c:pt>
                <c:pt idx="685">
                  <c:v>8082</c:v>
                </c:pt>
                <c:pt idx="686">
                  <c:v>7974</c:v>
                </c:pt>
                <c:pt idx="687">
                  <c:v>8671</c:v>
                </c:pt>
                <c:pt idx="688">
                  <c:v>8203</c:v>
                </c:pt>
                <c:pt idx="689">
                  <c:v>8166</c:v>
                </c:pt>
                <c:pt idx="690">
                  <c:v>7943</c:v>
                </c:pt>
                <c:pt idx="691">
                  <c:v>8074</c:v>
                </c:pt>
                <c:pt idx="692">
                  <c:v>8119</c:v>
                </c:pt>
                <c:pt idx="693">
                  <c:v>7658</c:v>
                </c:pt>
                <c:pt idx="694">
                  <c:v>7936</c:v>
                </c:pt>
                <c:pt idx="695">
                  <c:v>7864</c:v>
                </c:pt>
                <c:pt idx="696">
                  <c:v>8096</c:v>
                </c:pt>
                <c:pt idx="697">
                  <c:v>8083</c:v>
                </c:pt>
                <c:pt idx="698">
                  <c:v>7804</c:v>
                </c:pt>
                <c:pt idx="699">
                  <c:v>8011</c:v>
                </c:pt>
                <c:pt idx="700">
                  <c:v>7995</c:v>
                </c:pt>
                <c:pt idx="701">
                  <c:v>7730</c:v>
                </c:pt>
                <c:pt idx="702">
                  <c:v>7792</c:v>
                </c:pt>
                <c:pt idx="703">
                  <c:v>7298</c:v>
                </c:pt>
                <c:pt idx="704">
                  <c:v>7262</c:v>
                </c:pt>
                <c:pt idx="705">
                  <c:v>7403</c:v>
                </c:pt>
                <c:pt idx="706">
                  <c:v>7466</c:v>
                </c:pt>
                <c:pt idx="707">
                  <c:v>7170</c:v>
                </c:pt>
                <c:pt idx="708">
                  <c:v>7469</c:v>
                </c:pt>
                <c:pt idx="709">
                  <c:v>7430</c:v>
                </c:pt>
                <c:pt idx="710">
                  <c:v>7173</c:v>
                </c:pt>
                <c:pt idx="711">
                  <c:v>7123</c:v>
                </c:pt>
                <c:pt idx="712">
                  <c:v>7033</c:v>
                </c:pt>
                <c:pt idx="713">
                  <c:v>6870</c:v>
                </c:pt>
                <c:pt idx="714">
                  <c:v>6819</c:v>
                </c:pt>
                <c:pt idx="715">
                  <c:v>6836</c:v>
                </c:pt>
                <c:pt idx="716">
                  <c:v>6664</c:v>
                </c:pt>
                <c:pt idx="717">
                  <c:v>6646</c:v>
                </c:pt>
                <c:pt idx="718">
                  <c:v>6563</c:v>
                </c:pt>
                <c:pt idx="719">
                  <c:v>6544</c:v>
                </c:pt>
                <c:pt idx="720">
                  <c:v>6463</c:v>
                </c:pt>
                <c:pt idx="721">
                  <c:v>6292</c:v>
                </c:pt>
                <c:pt idx="722">
                  <c:v>6438</c:v>
                </c:pt>
                <c:pt idx="723">
                  <c:v>6031</c:v>
                </c:pt>
                <c:pt idx="724">
                  <c:v>5734</c:v>
                </c:pt>
                <c:pt idx="725">
                  <c:v>6113</c:v>
                </c:pt>
                <c:pt idx="726">
                  <c:v>6057</c:v>
                </c:pt>
                <c:pt idx="727">
                  <c:v>6035</c:v>
                </c:pt>
                <c:pt idx="728">
                  <c:v>6019</c:v>
                </c:pt>
                <c:pt idx="729">
                  <c:v>6120</c:v>
                </c:pt>
                <c:pt idx="730">
                  <c:v>5970</c:v>
                </c:pt>
                <c:pt idx="731">
                  <c:v>6409</c:v>
                </c:pt>
                <c:pt idx="732">
                  <c:v>5820</c:v>
                </c:pt>
                <c:pt idx="733">
                  <c:v>5936</c:v>
                </c:pt>
                <c:pt idx="734">
                  <c:v>6027</c:v>
                </c:pt>
                <c:pt idx="735">
                  <c:v>5874</c:v>
                </c:pt>
                <c:pt idx="736">
                  <c:v>5850</c:v>
                </c:pt>
                <c:pt idx="737">
                  <c:v>5659</c:v>
                </c:pt>
                <c:pt idx="738">
                  <c:v>5598</c:v>
                </c:pt>
                <c:pt idx="739">
                  <c:v>5840</c:v>
                </c:pt>
                <c:pt idx="740">
                  <c:v>5704</c:v>
                </c:pt>
                <c:pt idx="741">
                  <c:v>5553</c:v>
                </c:pt>
                <c:pt idx="742">
                  <c:v>5272</c:v>
                </c:pt>
                <c:pt idx="743">
                  <c:v>5219</c:v>
                </c:pt>
              </c:numCache>
            </c:numRef>
          </c:val>
          <c:smooth val="0"/>
        </c:ser>
        <c:ser>
          <c:idx val="2"/>
          <c:order val="2"/>
          <c:tx>
            <c:v>Prom ETPI</c:v>
          </c:tx>
          <c:spPr>
            <a:ln w="19050">
              <a:solidFill>
                <a:schemeClr val="tx2"/>
              </a:solidFill>
              <a:prstDash val="sysDot"/>
            </a:ln>
          </c:spPr>
          <c:marker>
            <c:symbol val="none"/>
          </c:marker>
          <c:cat>
            <c:numRef>
              <c:f>'Labor slack'!$AT$22:$AT$999</c:f>
              <c:numCache>
                <c:formatCode>m/d/yyyy</c:formatCode>
                <c:ptCount val="978"/>
                <c:pt idx="0">
                  <c:v>20270</c:v>
                </c:pt>
                <c:pt idx="1">
                  <c:v>20301</c:v>
                </c:pt>
                <c:pt idx="2">
                  <c:v>20332</c:v>
                </c:pt>
                <c:pt idx="3">
                  <c:v>20362</c:v>
                </c:pt>
                <c:pt idx="4">
                  <c:v>20393</c:v>
                </c:pt>
                <c:pt idx="5">
                  <c:v>20423</c:v>
                </c:pt>
                <c:pt idx="6">
                  <c:v>20454</c:v>
                </c:pt>
                <c:pt idx="7">
                  <c:v>20485</c:v>
                </c:pt>
                <c:pt idx="8">
                  <c:v>20514</c:v>
                </c:pt>
                <c:pt idx="9">
                  <c:v>20545</c:v>
                </c:pt>
                <c:pt idx="10">
                  <c:v>20575</c:v>
                </c:pt>
                <c:pt idx="11">
                  <c:v>20606</c:v>
                </c:pt>
                <c:pt idx="12">
                  <c:v>20636</c:v>
                </c:pt>
                <c:pt idx="13">
                  <c:v>20667</c:v>
                </c:pt>
                <c:pt idx="14">
                  <c:v>20698</c:v>
                </c:pt>
                <c:pt idx="15">
                  <c:v>20728</c:v>
                </c:pt>
                <c:pt idx="16">
                  <c:v>20759</c:v>
                </c:pt>
                <c:pt idx="17">
                  <c:v>20789</c:v>
                </c:pt>
                <c:pt idx="18">
                  <c:v>20820</c:v>
                </c:pt>
                <c:pt idx="19">
                  <c:v>20851</c:v>
                </c:pt>
                <c:pt idx="20">
                  <c:v>20879</c:v>
                </c:pt>
                <c:pt idx="21">
                  <c:v>20910</c:v>
                </c:pt>
                <c:pt idx="22">
                  <c:v>20940</c:v>
                </c:pt>
                <c:pt idx="23">
                  <c:v>20971</c:v>
                </c:pt>
                <c:pt idx="24">
                  <c:v>21001</c:v>
                </c:pt>
                <c:pt idx="25">
                  <c:v>21032</c:v>
                </c:pt>
                <c:pt idx="26">
                  <c:v>21063</c:v>
                </c:pt>
                <c:pt idx="27">
                  <c:v>21093</c:v>
                </c:pt>
                <c:pt idx="28">
                  <c:v>21124</c:v>
                </c:pt>
                <c:pt idx="29">
                  <c:v>21154</c:v>
                </c:pt>
                <c:pt idx="30">
                  <c:v>21185</c:v>
                </c:pt>
                <c:pt idx="31">
                  <c:v>21216</c:v>
                </c:pt>
                <c:pt idx="32">
                  <c:v>21244</c:v>
                </c:pt>
                <c:pt idx="33">
                  <c:v>21275</c:v>
                </c:pt>
                <c:pt idx="34">
                  <c:v>21305</c:v>
                </c:pt>
                <c:pt idx="35">
                  <c:v>21336</c:v>
                </c:pt>
                <c:pt idx="36">
                  <c:v>21366</c:v>
                </c:pt>
                <c:pt idx="37">
                  <c:v>21397</c:v>
                </c:pt>
                <c:pt idx="38">
                  <c:v>21428</c:v>
                </c:pt>
                <c:pt idx="39">
                  <c:v>21458</c:v>
                </c:pt>
                <c:pt idx="40">
                  <c:v>21489</c:v>
                </c:pt>
                <c:pt idx="41">
                  <c:v>21519</c:v>
                </c:pt>
                <c:pt idx="42">
                  <c:v>21550</c:v>
                </c:pt>
                <c:pt idx="43">
                  <c:v>21581</c:v>
                </c:pt>
                <c:pt idx="44">
                  <c:v>21609</c:v>
                </c:pt>
                <c:pt idx="45">
                  <c:v>21640</c:v>
                </c:pt>
                <c:pt idx="46">
                  <c:v>21670</c:v>
                </c:pt>
                <c:pt idx="47">
                  <c:v>21701</c:v>
                </c:pt>
                <c:pt idx="48">
                  <c:v>21731</c:v>
                </c:pt>
                <c:pt idx="49">
                  <c:v>21762</c:v>
                </c:pt>
                <c:pt idx="50">
                  <c:v>21793</c:v>
                </c:pt>
                <c:pt idx="51">
                  <c:v>21823</c:v>
                </c:pt>
                <c:pt idx="52">
                  <c:v>21854</c:v>
                </c:pt>
                <c:pt idx="53">
                  <c:v>21884</c:v>
                </c:pt>
                <c:pt idx="54">
                  <c:v>21915</c:v>
                </c:pt>
                <c:pt idx="55">
                  <c:v>21946</c:v>
                </c:pt>
                <c:pt idx="56">
                  <c:v>21975</c:v>
                </c:pt>
                <c:pt idx="57">
                  <c:v>22006</c:v>
                </c:pt>
                <c:pt idx="58">
                  <c:v>22036</c:v>
                </c:pt>
                <c:pt idx="59">
                  <c:v>22067</c:v>
                </c:pt>
                <c:pt idx="60">
                  <c:v>22097</c:v>
                </c:pt>
                <c:pt idx="61">
                  <c:v>22128</c:v>
                </c:pt>
                <c:pt idx="62">
                  <c:v>22159</c:v>
                </c:pt>
                <c:pt idx="63">
                  <c:v>22189</c:v>
                </c:pt>
                <c:pt idx="64">
                  <c:v>22220</c:v>
                </c:pt>
                <c:pt idx="65">
                  <c:v>22250</c:v>
                </c:pt>
                <c:pt idx="66">
                  <c:v>22281</c:v>
                </c:pt>
                <c:pt idx="67">
                  <c:v>22312</c:v>
                </c:pt>
                <c:pt idx="68">
                  <c:v>22340</c:v>
                </c:pt>
                <c:pt idx="69">
                  <c:v>22371</c:v>
                </c:pt>
                <c:pt idx="70">
                  <c:v>22401</c:v>
                </c:pt>
                <c:pt idx="71">
                  <c:v>22432</c:v>
                </c:pt>
                <c:pt idx="72">
                  <c:v>22462</c:v>
                </c:pt>
                <c:pt idx="73">
                  <c:v>22493</c:v>
                </c:pt>
                <c:pt idx="74">
                  <c:v>22524</c:v>
                </c:pt>
                <c:pt idx="75">
                  <c:v>22554</c:v>
                </c:pt>
                <c:pt idx="76">
                  <c:v>22585</c:v>
                </c:pt>
                <c:pt idx="77">
                  <c:v>22615</c:v>
                </c:pt>
                <c:pt idx="78">
                  <c:v>22646</c:v>
                </c:pt>
                <c:pt idx="79">
                  <c:v>22677</c:v>
                </c:pt>
                <c:pt idx="80">
                  <c:v>22705</c:v>
                </c:pt>
                <c:pt idx="81">
                  <c:v>22736</c:v>
                </c:pt>
                <c:pt idx="82">
                  <c:v>22766</c:v>
                </c:pt>
                <c:pt idx="83">
                  <c:v>22797</c:v>
                </c:pt>
                <c:pt idx="84">
                  <c:v>22827</c:v>
                </c:pt>
                <c:pt idx="85">
                  <c:v>22858</c:v>
                </c:pt>
                <c:pt idx="86">
                  <c:v>22889</c:v>
                </c:pt>
                <c:pt idx="87">
                  <c:v>22919</c:v>
                </c:pt>
                <c:pt idx="88">
                  <c:v>22950</c:v>
                </c:pt>
                <c:pt idx="89">
                  <c:v>22980</c:v>
                </c:pt>
                <c:pt idx="90">
                  <c:v>23011</c:v>
                </c:pt>
                <c:pt idx="91">
                  <c:v>23042</c:v>
                </c:pt>
                <c:pt idx="92">
                  <c:v>23070</c:v>
                </c:pt>
                <c:pt idx="93">
                  <c:v>23101</c:v>
                </c:pt>
                <c:pt idx="94">
                  <c:v>23131</c:v>
                </c:pt>
                <c:pt idx="95">
                  <c:v>23162</c:v>
                </c:pt>
                <c:pt idx="96">
                  <c:v>23192</c:v>
                </c:pt>
                <c:pt idx="97">
                  <c:v>23223</c:v>
                </c:pt>
                <c:pt idx="98">
                  <c:v>23254</c:v>
                </c:pt>
                <c:pt idx="99">
                  <c:v>23284</c:v>
                </c:pt>
                <c:pt idx="100">
                  <c:v>23315</c:v>
                </c:pt>
                <c:pt idx="101">
                  <c:v>23345</c:v>
                </c:pt>
                <c:pt idx="102">
                  <c:v>23376</c:v>
                </c:pt>
                <c:pt idx="103">
                  <c:v>23407</c:v>
                </c:pt>
                <c:pt idx="104">
                  <c:v>23436</c:v>
                </c:pt>
                <c:pt idx="105">
                  <c:v>23467</c:v>
                </c:pt>
                <c:pt idx="106">
                  <c:v>23497</c:v>
                </c:pt>
                <c:pt idx="107">
                  <c:v>23528</c:v>
                </c:pt>
                <c:pt idx="108">
                  <c:v>23558</c:v>
                </c:pt>
                <c:pt idx="109">
                  <c:v>23589</c:v>
                </c:pt>
                <c:pt idx="110">
                  <c:v>23620</c:v>
                </c:pt>
                <c:pt idx="111">
                  <c:v>23650</c:v>
                </c:pt>
                <c:pt idx="112">
                  <c:v>23681</c:v>
                </c:pt>
                <c:pt idx="113">
                  <c:v>23711</c:v>
                </c:pt>
                <c:pt idx="114">
                  <c:v>23742</c:v>
                </c:pt>
                <c:pt idx="115">
                  <c:v>23773</c:v>
                </c:pt>
                <c:pt idx="116">
                  <c:v>23801</c:v>
                </c:pt>
                <c:pt idx="117">
                  <c:v>23832</c:v>
                </c:pt>
                <c:pt idx="118">
                  <c:v>23862</c:v>
                </c:pt>
                <c:pt idx="119">
                  <c:v>23893</c:v>
                </c:pt>
                <c:pt idx="120">
                  <c:v>23923</c:v>
                </c:pt>
                <c:pt idx="121">
                  <c:v>23954</c:v>
                </c:pt>
                <c:pt idx="122">
                  <c:v>23985</c:v>
                </c:pt>
                <c:pt idx="123">
                  <c:v>24015</c:v>
                </c:pt>
                <c:pt idx="124">
                  <c:v>24046</c:v>
                </c:pt>
                <c:pt idx="125">
                  <c:v>24076</c:v>
                </c:pt>
                <c:pt idx="126">
                  <c:v>24107</c:v>
                </c:pt>
                <c:pt idx="127">
                  <c:v>24138</c:v>
                </c:pt>
                <c:pt idx="128">
                  <c:v>24166</c:v>
                </c:pt>
                <c:pt idx="129">
                  <c:v>24197</c:v>
                </c:pt>
                <c:pt idx="130">
                  <c:v>24227</c:v>
                </c:pt>
                <c:pt idx="131">
                  <c:v>24258</c:v>
                </c:pt>
                <c:pt idx="132">
                  <c:v>24288</c:v>
                </c:pt>
                <c:pt idx="133">
                  <c:v>24319</c:v>
                </c:pt>
                <c:pt idx="134">
                  <c:v>24350</c:v>
                </c:pt>
                <c:pt idx="135">
                  <c:v>24380</c:v>
                </c:pt>
                <c:pt idx="136">
                  <c:v>24411</c:v>
                </c:pt>
                <c:pt idx="137">
                  <c:v>24441</c:v>
                </c:pt>
                <c:pt idx="138">
                  <c:v>24472</c:v>
                </c:pt>
                <c:pt idx="139">
                  <c:v>24503</c:v>
                </c:pt>
                <c:pt idx="140">
                  <c:v>24531</c:v>
                </c:pt>
                <c:pt idx="141">
                  <c:v>24562</c:v>
                </c:pt>
                <c:pt idx="142">
                  <c:v>24592</c:v>
                </c:pt>
                <c:pt idx="143">
                  <c:v>24623</c:v>
                </c:pt>
                <c:pt idx="144">
                  <c:v>24653</c:v>
                </c:pt>
                <c:pt idx="145">
                  <c:v>24684</c:v>
                </c:pt>
                <c:pt idx="146">
                  <c:v>24715</c:v>
                </c:pt>
                <c:pt idx="147">
                  <c:v>24745</c:v>
                </c:pt>
                <c:pt idx="148">
                  <c:v>24776</c:v>
                </c:pt>
                <c:pt idx="149">
                  <c:v>24806</c:v>
                </c:pt>
                <c:pt idx="150">
                  <c:v>24837</c:v>
                </c:pt>
                <c:pt idx="151">
                  <c:v>24868</c:v>
                </c:pt>
                <c:pt idx="152">
                  <c:v>24897</c:v>
                </c:pt>
                <c:pt idx="153">
                  <c:v>24928</c:v>
                </c:pt>
                <c:pt idx="154">
                  <c:v>24958</c:v>
                </c:pt>
                <c:pt idx="155">
                  <c:v>24989</c:v>
                </c:pt>
                <c:pt idx="156">
                  <c:v>25019</c:v>
                </c:pt>
                <c:pt idx="157">
                  <c:v>25050</c:v>
                </c:pt>
                <c:pt idx="158">
                  <c:v>25081</c:v>
                </c:pt>
                <c:pt idx="159">
                  <c:v>25111</c:v>
                </c:pt>
                <c:pt idx="160">
                  <c:v>25142</c:v>
                </c:pt>
                <c:pt idx="161">
                  <c:v>25172</c:v>
                </c:pt>
                <c:pt idx="162">
                  <c:v>25203</c:v>
                </c:pt>
                <c:pt idx="163">
                  <c:v>25234</c:v>
                </c:pt>
                <c:pt idx="164">
                  <c:v>25262</c:v>
                </c:pt>
                <c:pt idx="165">
                  <c:v>25293</c:v>
                </c:pt>
                <c:pt idx="166">
                  <c:v>25323</c:v>
                </c:pt>
                <c:pt idx="167">
                  <c:v>25354</c:v>
                </c:pt>
                <c:pt idx="168">
                  <c:v>25384</c:v>
                </c:pt>
                <c:pt idx="169">
                  <c:v>25415</c:v>
                </c:pt>
                <c:pt idx="170">
                  <c:v>25446</c:v>
                </c:pt>
                <c:pt idx="171">
                  <c:v>25476</c:v>
                </c:pt>
                <c:pt idx="172">
                  <c:v>25507</c:v>
                </c:pt>
                <c:pt idx="173">
                  <c:v>25537</c:v>
                </c:pt>
                <c:pt idx="174">
                  <c:v>25568</c:v>
                </c:pt>
                <c:pt idx="175">
                  <c:v>25599</c:v>
                </c:pt>
                <c:pt idx="176">
                  <c:v>25627</c:v>
                </c:pt>
                <c:pt idx="177">
                  <c:v>25658</c:v>
                </c:pt>
                <c:pt idx="178">
                  <c:v>25688</c:v>
                </c:pt>
                <c:pt idx="179">
                  <c:v>25719</c:v>
                </c:pt>
                <c:pt idx="180">
                  <c:v>25749</c:v>
                </c:pt>
                <c:pt idx="181">
                  <c:v>25780</c:v>
                </c:pt>
                <c:pt idx="182">
                  <c:v>25811</c:v>
                </c:pt>
                <c:pt idx="183">
                  <c:v>25841</c:v>
                </c:pt>
                <c:pt idx="184">
                  <c:v>25872</c:v>
                </c:pt>
                <c:pt idx="185">
                  <c:v>25902</c:v>
                </c:pt>
                <c:pt idx="186">
                  <c:v>25933</c:v>
                </c:pt>
                <c:pt idx="187">
                  <c:v>25964</c:v>
                </c:pt>
                <c:pt idx="188">
                  <c:v>25992</c:v>
                </c:pt>
                <c:pt idx="189">
                  <c:v>26023</c:v>
                </c:pt>
                <c:pt idx="190">
                  <c:v>26053</c:v>
                </c:pt>
                <c:pt idx="191">
                  <c:v>26084</c:v>
                </c:pt>
                <c:pt idx="192">
                  <c:v>26114</c:v>
                </c:pt>
                <c:pt idx="193">
                  <c:v>26145</c:v>
                </c:pt>
                <c:pt idx="194">
                  <c:v>26176</c:v>
                </c:pt>
                <c:pt idx="195">
                  <c:v>26206</c:v>
                </c:pt>
                <c:pt idx="196">
                  <c:v>26237</c:v>
                </c:pt>
                <c:pt idx="197">
                  <c:v>26267</c:v>
                </c:pt>
                <c:pt idx="198">
                  <c:v>26298</c:v>
                </c:pt>
                <c:pt idx="199">
                  <c:v>26329</c:v>
                </c:pt>
                <c:pt idx="200">
                  <c:v>26358</c:v>
                </c:pt>
                <c:pt idx="201">
                  <c:v>26389</c:v>
                </c:pt>
                <c:pt idx="202">
                  <c:v>26419</c:v>
                </c:pt>
                <c:pt idx="203">
                  <c:v>26450</c:v>
                </c:pt>
                <c:pt idx="204">
                  <c:v>26480</c:v>
                </c:pt>
                <c:pt idx="205">
                  <c:v>26511</c:v>
                </c:pt>
                <c:pt idx="206">
                  <c:v>26542</c:v>
                </c:pt>
                <c:pt idx="207">
                  <c:v>26572</c:v>
                </c:pt>
                <c:pt idx="208">
                  <c:v>26603</c:v>
                </c:pt>
                <c:pt idx="209">
                  <c:v>26633</c:v>
                </c:pt>
                <c:pt idx="210">
                  <c:v>26664</c:v>
                </c:pt>
                <c:pt idx="211">
                  <c:v>26695</c:v>
                </c:pt>
                <c:pt idx="212">
                  <c:v>26723</c:v>
                </c:pt>
                <c:pt idx="213">
                  <c:v>26754</c:v>
                </c:pt>
                <c:pt idx="214">
                  <c:v>26784</c:v>
                </c:pt>
                <c:pt idx="215">
                  <c:v>26815</c:v>
                </c:pt>
                <c:pt idx="216">
                  <c:v>26845</c:v>
                </c:pt>
                <c:pt idx="217">
                  <c:v>26876</c:v>
                </c:pt>
                <c:pt idx="218">
                  <c:v>26907</c:v>
                </c:pt>
                <c:pt idx="219">
                  <c:v>26937</c:v>
                </c:pt>
                <c:pt idx="220">
                  <c:v>26968</c:v>
                </c:pt>
                <c:pt idx="221">
                  <c:v>26998</c:v>
                </c:pt>
                <c:pt idx="222">
                  <c:v>27029</c:v>
                </c:pt>
                <c:pt idx="223">
                  <c:v>27060</c:v>
                </c:pt>
                <c:pt idx="224">
                  <c:v>27088</c:v>
                </c:pt>
                <c:pt idx="225">
                  <c:v>27119</c:v>
                </c:pt>
                <c:pt idx="226">
                  <c:v>27149</c:v>
                </c:pt>
                <c:pt idx="227">
                  <c:v>27180</c:v>
                </c:pt>
                <c:pt idx="228">
                  <c:v>27210</c:v>
                </c:pt>
                <c:pt idx="229">
                  <c:v>27241</c:v>
                </c:pt>
                <c:pt idx="230">
                  <c:v>27272</c:v>
                </c:pt>
                <c:pt idx="231">
                  <c:v>27302</c:v>
                </c:pt>
                <c:pt idx="232">
                  <c:v>27333</c:v>
                </c:pt>
                <c:pt idx="233">
                  <c:v>27363</c:v>
                </c:pt>
                <c:pt idx="234">
                  <c:v>27394</c:v>
                </c:pt>
                <c:pt idx="235">
                  <c:v>27425</c:v>
                </c:pt>
                <c:pt idx="236">
                  <c:v>27453</c:v>
                </c:pt>
                <c:pt idx="237">
                  <c:v>27484</c:v>
                </c:pt>
                <c:pt idx="238">
                  <c:v>27514</c:v>
                </c:pt>
                <c:pt idx="239">
                  <c:v>27545</c:v>
                </c:pt>
                <c:pt idx="240">
                  <c:v>27575</c:v>
                </c:pt>
                <c:pt idx="241">
                  <c:v>27606</c:v>
                </c:pt>
                <c:pt idx="242">
                  <c:v>27637</c:v>
                </c:pt>
                <c:pt idx="243">
                  <c:v>27667</c:v>
                </c:pt>
                <c:pt idx="244">
                  <c:v>27698</c:v>
                </c:pt>
                <c:pt idx="245">
                  <c:v>27728</c:v>
                </c:pt>
                <c:pt idx="246">
                  <c:v>27759</c:v>
                </c:pt>
                <c:pt idx="247">
                  <c:v>27790</c:v>
                </c:pt>
                <c:pt idx="248">
                  <c:v>27819</c:v>
                </c:pt>
                <c:pt idx="249">
                  <c:v>27850</c:v>
                </c:pt>
                <c:pt idx="250">
                  <c:v>27880</c:v>
                </c:pt>
                <c:pt idx="251">
                  <c:v>27911</c:v>
                </c:pt>
                <c:pt idx="252">
                  <c:v>27941</c:v>
                </c:pt>
                <c:pt idx="253">
                  <c:v>27972</c:v>
                </c:pt>
                <c:pt idx="254">
                  <c:v>28003</c:v>
                </c:pt>
                <c:pt idx="255">
                  <c:v>28033</c:v>
                </c:pt>
                <c:pt idx="256">
                  <c:v>28064</c:v>
                </c:pt>
                <c:pt idx="257">
                  <c:v>28094</c:v>
                </c:pt>
                <c:pt idx="258">
                  <c:v>28125</c:v>
                </c:pt>
                <c:pt idx="259">
                  <c:v>28156</c:v>
                </c:pt>
                <c:pt idx="260">
                  <c:v>28184</c:v>
                </c:pt>
                <c:pt idx="261">
                  <c:v>28215</c:v>
                </c:pt>
                <c:pt idx="262">
                  <c:v>28245</c:v>
                </c:pt>
                <c:pt idx="263">
                  <c:v>28276</c:v>
                </c:pt>
                <c:pt idx="264">
                  <c:v>28306</c:v>
                </c:pt>
                <c:pt idx="265">
                  <c:v>28337</c:v>
                </c:pt>
                <c:pt idx="266">
                  <c:v>28368</c:v>
                </c:pt>
                <c:pt idx="267">
                  <c:v>28398</c:v>
                </c:pt>
                <c:pt idx="268">
                  <c:v>28429</c:v>
                </c:pt>
                <c:pt idx="269">
                  <c:v>28459</c:v>
                </c:pt>
                <c:pt idx="270">
                  <c:v>28490</c:v>
                </c:pt>
                <c:pt idx="271">
                  <c:v>28521</c:v>
                </c:pt>
                <c:pt idx="272">
                  <c:v>28549</c:v>
                </c:pt>
                <c:pt idx="273">
                  <c:v>28580</c:v>
                </c:pt>
                <c:pt idx="274">
                  <c:v>28610</c:v>
                </c:pt>
                <c:pt idx="275">
                  <c:v>28641</c:v>
                </c:pt>
                <c:pt idx="276">
                  <c:v>28671</c:v>
                </c:pt>
                <c:pt idx="277">
                  <c:v>28702</c:v>
                </c:pt>
                <c:pt idx="278">
                  <c:v>28733</c:v>
                </c:pt>
                <c:pt idx="279">
                  <c:v>28763</c:v>
                </c:pt>
                <c:pt idx="280">
                  <c:v>28794</c:v>
                </c:pt>
                <c:pt idx="281">
                  <c:v>28824</c:v>
                </c:pt>
                <c:pt idx="282">
                  <c:v>28855</c:v>
                </c:pt>
                <c:pt idx="283">
                  <c:v>28886</c:v>
                </c:pt>
                <c:pt idx="284">
                  <c:v>28914</c:v>
                </c:pt>
                <c:pt idx="285">
                  <c:v>28945</c:v>
                </c:pt>
                <c:pt idx="286">
                  <c:v>28975</c:v>
                </c:pt>
                <c:pt idx="287">
                  <c:v>29006</c:v>
                </c:pt>
                <c:pt idx="288">
                  <c:v>29036</c:v>
                </c:pt>
                <c:pt idx="289">
                  <c:v>29067</c:v>
                </c:pt>
                <c:pt idx="290">
                  <c:v>29098</c:v>
                </c:pt>
                <c:pt idx="291">
                  <c:v>29128</c:v>
                </c:pt>
                <c:pt idx="292">
                  <c:v>29159</c:v>
                </c:pt>
                <c:pt idx="293">
                  <c:v>29189</c:v>
                </c:pt>
                <c:pt idx="294">
                  <c:v>29220</c:v>
                </c:pt>
                <c:pt idx="295">
                  <c:v>29251</c:v>
                </c:pt>
                <c:pt idx="296">
                  <c:v>29280</c:v>
                </c:pt>
                <c:pt idx="297">
                  <c:v>29311</c:v>
                </c:pt>
                <c:pt idx="298">
                  <c:v>29341</c:v>
                </c:pt>
                <c:pt idx="299">
                  <c:v>29372</c:v>
                </c:pt>
                <c:pt idx="300">
                  <c:v>29402</c:v>
                </c:pt>
                <c:pt idx="301">
                  <c:v>29433</c:v>
                </c:pt>
                <c:pt idx="302">
                  <c:v>29464</c:v>
                </c:pt>
                <c:pt idx="303">
                  <c:v>29494</c:v>
                </c:pt>
                <c:pt idx="304">
                  <c:v>29525</c:v>
                </c:pt>
                <c:pt idx="305">
                  <c:v>29555</c:v>
                </c:pt>
                <c:pt idx="306">
                  <c:v>29586</c:v>
                </c:pt>
                <c:pt idx="307">
                  <c:v>29617</c:v>
                </c:pt>
                <c:pt idx="308">
                  <c:v>29645</c:v>
                </c:pt>
                <c:pt idx="309">
                  <c:v>29676</c:v>
                </c:pt>
                <c:pt idx="310">
                  <c:v>29706</c:v>
                </c:pt>
                <c:pt idx="311">
                  <c:v>29737</c:v>
                </c:pt>
                <c:pt idx="312">
                  <c:v>29767</c:v>
                </c:pt>
                <c:pt idx="313">
                  <c:v>29798</c:v>
                </c:pt>
                <c:pt idx="314">
                  <c:v>29829</c:v>
                </c:pt>
                <c:pt idx="315">
                  <c:v>29859</c:v>
                </c:pt>
                <c:pt idx="316">
                  <c:v>29890</c:v>
                </c:pt>
                <c:pt idx="317">
                  <c:v>29920</c:v>
                </c:pt>
                <c:pt idx="318">
                  <c:v>29951</c:v>
                </c:pt>
                <c:pt idx="319">
                  <c:v>29982</c:v>
                </c:pt>
                <c:pt idx="320">
                  <c:v>30010</c:v>
                </c:pt>
                <c:pt idx="321">
                  <c:v>30041</c:v>
                </c:pt>
                <c:pt idx="322">
                  <c:v>30071</c:v>
                </c:pt>
                <c:pt idx="323">
                  <c:v>30102</c:v>
                </c:pt>
                <c:pt idx="324">
                  <c:v>30132</c:v>
                </c:pt>
                <c:pt idx="325">
                  <c:v>30163</c:v>
                </c:pt>
                <c:pt idx="326">
                  <c:v>30194</c:v>
                </c:pt>
                <c:pt idx="327">
                  <c:v>30224</c:v>
                </c:pt>
                <c:pt idx="328">
                  <c:v>30255</c:v>
                </c:pt>
                <c:pt idx="329">
                  <c:v>30285</c:v>
                </c:pt>
                <c:pt idx="330">
                  <c:v>30316</c:v>
                </c:pt>
                <c:pt idx="331">
                  <c:v>30347</c:v>
                </c:pt>
                <c:pt idx="332">
                  <c:v>30375</c:v>
                </c:pt>
                <c:pt idx="333">
                  <c:v>30406</c:v>
                </c:pt>
                <c:pt idx="334">
                  <c:v>30436</c:v>
                </c:pt>
                <c:pt idx="335">
                  <c:v>30467</c:v>
                </c:pt>
                <c:pt idx="336">
                  <c:v>30497</c:v>
                </c:pt>
                <c:pt idx="337">
                  <c:v>30528</c:v>
                </c:pt>
                <c:pt idx="338">
                  <c:v>30559</c:v>
                </c:pt>
                <c:pt idx="339">
                  <c:v>30589</c:v>
                </c:pt>
                <c:pt idx="340">
                  <c:v>30620</c:v>
                </c:pt>
                <c:pt idx="341">
                  <c:v>30650</c:v>
                </c:pt>
                <c:pt idx="342">
                  <c:v>30681</c:v>
                </c:pt>
                <c:pt idx="343">
                  <c:v>30712</c:v>
                </c:pt>
                <c:pt idx="344">
                  <c:v>30741</c:v>
                </c:pt>
                <c:pt idx="345">
                  <c:v>30772</c:v>
                </c:pt>
                <c:pt idx="346">
                  <c:v>30802</c:v>
                </c:pt>
                <c:pt idx="347">
                  <c:v>30833</c:v>
                </c:pt>
                <c:pt idx="348">
                  <c:v>30863</c:v>
                </c:pt>
                <c:pt idx="349">
                  <c:v>30894</c:v>
                </c:pt>
                <c:pt idx="350">
                  <c:v>30925</c:v>
                </c:pt>
                <c:pt idx="351">
                  <c:v>30955</c:v>
                </c:pt>
                <c:pt idx="352">
                  <c:v>30986</c:v>
                </c:pt>
                <c:pt idx="353">
                  <c:v>31016</c:v>
                </c:pt>
                <c:pt idx="354">
                  <c:v>31047</c:v>
                </c:pt>
                <c:pt idx="355">
                  <c:v>31078</c:v>
                </c:pt>
                <c:pt idx="356">
                  <c:v>31106</c:v>
                </c:pt>
                <c:pt idx="357">
                  <c:v>31137</c:v>
                </c:pt>
                <c:pt idx="358">
                  <c:v>31167</c:v>
                </c:pt>
                <c:pt idx="359">
                  <c:v>31198</c:v>
                </c:pt>
                <c:pt idx="360">
                  <c:v>31228</c:v>
                </c:pt>
                <c:pt idx="361">
                  <c:v>31259</c:v>
                </c:pt>
                <c:pt idx="362">
                  <c:v>31290</c:v>
                </c:pt>
                <c:pt idx="363">
                  <c:v>31320</c:v>
                </c:pt>
                <c:pt idx="364">
                  <c:v>31351</c:v>
                </c:pt>
                <c:pt idx="365">
                  <c:v>31381</c:v>
                </c:pt>
                <c:pt idx="366">
                  <c:v>31412</c:v>
                </c:pt>
                <c:pt idx="367">
                  <c:v>31443</c:v>
                </c:pt>
                <c:pt idx="368">
                  <c:v>31471</c:v>
                </c:pt>
                <c:pt idx="369">
                  <c:v>31502</c:v>
                </c:pt>
                <c:pt idx="370">
                  <c:v>31532</c:v>
                </c:pt>
                <c:pt idx="371">
                  <c:v>31563</c:v>
                </c:pt>
                <c:pt idx="372">
                  <c:v>31593</c:v>
                </c:pt>
                <c:pt idx="373">
                  <c:v>31624</c:v>
                </c:pt>
                <c:pt idx="374">
                  <c:v>31655</c:v>
                </c:pt>
                <c:pt idx="375">
                  <c:v>31685</c:v>
                </c:pt>
                <c:pt idx="376">
                  <c:v>31716</c:v>
                </c:pt>
                <c:pt idx="377">
                  <c:v>31746</c:v>
                </c:pt>
                <c:pt idx="378">
                  <c:v>31777</c:v>
                </c:pt>
                <c:pt idx="379">
                  <c:v>31808</c:v>
                </c:pt>
                <c:pt idx="380">
                  <c:v>31836</c:v>
                </c:pt>
                <c:pt idx="381">
                  <c:v>31867</c:v>
                </c:pt>
                <c:pt idx="382">
                  <c:v>31897</c:v>
                </c:pt>
                <c:pt idx="383">
                  <c:v>31928</c:v>
                </c:pt>
                <c:pt idx="384">
                  <c:v>31958</c:v>
                </c:pt>
                <c:pt idx="385">
                  <c:v>31989</c:v>
                </c:pt>
                <c:pt idx="386">
                  <c:v>32020</c:v>
                </c:pt>
                <c:pt idx="387">
                  <c:v>32050</c:v>
                </c:pt>
                <c:pt idx="388">
                  <c:v>32081</c:v>
                </c:pt>
                <c:pt idx="389">
                  <c:v>32111</c:v>
                </c:pt>
                <c:pt idx="390">
                  <c:v>32142</c:v>
                </c:pt>
                <c:pt idx="391">
                  <c:v>32173</c:v>
                </c:pt>
                <c:pt idx="392">
                  <c:v>32202</c:v>
                </c:pt>
                <c:pt idx="393">
                  <c:v>32233</c:v>
                </c:pt>
                <c:pt idx="394">
                  <c:v>32263</c:v>
                </c:pt>
                <c:pt idx="395">
                  <c:v>32294</c:v>
                </c:pt>
                <c:pt idx="396">
                  <c:v>32324</c:v>
                </c:pt>
                <c:pt idx="397">
                  <c:v>32355</c:v>
                </c:pt>
                <c:pt idx="398">
                  <c:v>32386</c:v>
                </c:pt>
                <c:pt idx="399">
                  <c:v>32416</c:v>
                </c:pt>
                <c:pt idx="400">
                  <c:v>32447</c:v>
                </c:pt>
                <c:pt idx="401">
                  <c:v>32477</c:v>
                </c:pt>
                <c:pt idx="402">
                  <c:v>32508</c:v>
                </c:pt>
                <c:pt idx="403">
                  <c:v>32539</c:v>
                </c:pt>
                <c:pt idx="404">
                  <c:v>32567</c:v>
                </c:pt>
                <c:pt idx="405">
                  <c:v>32598</c:v>
                </c:pt>
                <c:pt idx="406">
                  <c:v>32628</c:v>
                </c:pt>
                <c:pt idx="407">
                  <c:v>32659</c:v>
                </c:pt>
                <c:pt idx="408">
                  <c:v>32689</c:v>
                </c:pt>
                <c:pt idx="409">
                  <c:v>32720</c:v>
                </c:pt>
                <c:pt idx="410">
                  <c:v>32751</c:v>
                </c:pt>
                <c:pt idx="411">
                  <c:v>32781</c:v>
                </c:pt>
                <c:pt idx="412">
                  <c:v>32812</c:v>
                </c:pt>
                <c:pt idx="413">
                  <c:v>32842</c:v>
                </c:pt>
                <c:pt idx="414">
                  <c:v>32873</c:v>
                </c:pt>
                <c:pt idx="415">
                  <c:v>32904</c:v>
                </c:pt>
                <c:pt idx="416">
                  <c:v>32932</c:v>
                </c:pt>
                <c:pt idx="417">
                  <c:v>32963</c:v>
                </c:pt>
                <c:pt idx="418">
                  <c:v>32993</c:v>
                </c:pt>
                <c:pt idx="419">
                  <c:v>33024</c:v>
                </c:pt>
                <c:pt idx="420">
                  <c:v>33054</c:v>
                </c:pt>
                <c:pt idx="421">
                  <c:v>33085</c:v>
                </c:pt>
                <c:pt idx="422">
                  <c:v>33116</c:v>
                </c:pt>
                <c:pt idx="423">
                  <c:v>33146</c:v>
                </c:pt>
                <c:pt idx="424">
                  <c:v>33177</c:v>
                </c:pt>
                <c:pt idx="425">
                  <c:v>33207</c:v>
                </c:pt>
                <c:pt idx="426">
                  <c:v>33238</c:v>
                </c:pt>
                <c:pt idx="427">
                  <c:v>33269</c:v>
                </c:pt>
                <c:pt idx="428">
                  <c:v>33297</c:v>
                </c:pt>
                <c:pt idx="429">
                  <c:v>33328</c:v>
                </c:pt>
                <c:pt idx="430">
                  <c:v>33358</c:v>
                </c:pt>
                <c:pt idx="431">
                  <c:v>33389</c:v>
                </c:pt>
                <c:pt idx="432">
                  <c:v>33419</c:v>
                </c:pt>
                <c:pt idx="433">
                  <c:v>33450</c:v>
                </c:pt>
                <c:pt idx="434">
                  <c:v>33481</c:v>
                </c:pt>
                <c:pt idx="435">
                  <c:v>33511</c:v>
                </c:pt>
                <c:pt idx="436">
                  <c:v>33542</c:v>
                </c:pt>
                <c:pt idx="437">
                  <c:v>33572</c:v>
                </c:pt>
                <c:pt idx="438">
                  <c:v>33603</c:v>
                </c:pt>
                <c:pt idx="439">
                  <c:v>33634</c:v>
                </c:pt>
                <c:pt idx="440">
                  <c:v>33663</c:v>
                </c:pt>
                <c:pt idx="441">
                  <c:v>33694</c:v>
                </c:pt>
                <c:pt idx="442">
                  <c:v>33724</c:v>
                </c:pt>
                <c:pt idx="443">
                  <c:v>33755</c:v>
                </c:pt>
                <c:pt idx="444">
                  <c:v>33785</c:v>
                </c:pt>
                <c:pt idx="445">
                  <c:v>33816</c:v>
                </c:pt>
                <c:pt idx="446">
                  <c:v>33847</c:v>
                </c:pt>
                <c:pt idx="447">
                  <c:v>33877</c:v>
                </c:pt>
                <c:pt idx="448">
                  <c:v>33908</c:v>
                </c:pt>
                <c:pt idx="449">
                  <c:v>33938</c:v>
                </c:pt>
                <c:pt idx="450">
                  <c:v>33969</c:v>
                </c:pt>
                <c:pt idx="451">
                  <c:v>34000</c:v>
                </c:pt>
                <c:pt idx="452">
                  <c:v>34028</c:v>
                </c:pt>
                <c:pt idx="453">
                  <c:v>34059</c:v>
                </c:pt>
                <c:pt idx="454">
                  <c:v>34089</c:v>
                </c:pt>
                <c:pt idx="455">
                  <c:v>34120</c:v>
                </c:pt>
                <c:pt idx="456">
                  <c:v>34150</c:v>
                </c:pt>
                <c:pt idx="457">
                  <c:v>34181</c:v>
                </c:pt>
                <c:pt idx="458">
                  <c:v>34212</c:v>
                </c:pt>
                <c:pt idx="459">
                  <c:v>34242</c:v>
                </c:pt>
                <c:pt idx="460">
                  <c:v>34273</c:v>
                </c:pt>
                <c:pt idx="461">
                  <c:v>34303</c:v>
                </c:pt>
                <c:pt idx="462">
                  <c:v>34334</c:v>
                </c:pt>
                <c:pt idx="463">
                  <c:v>34365</c:v>
                </c:pt>
                <c:pt idx="464">
                  <c:v>34393</c:v>
                </c:pt>
                <c:pt idx="465">
                  <c:v>34424</c:v>
                </c:pt>
                <c:pt idx="466">
                  <c:v>34454</c:v>
                </c:pt>
                <c:pt idx="467">
                  <c:v>34485</c:v>
                </c:pt>
                <c:pt idx="468">
                  <c:v>34515</c:v>
                </c:pt>
                <c:pt idx="469">
                  <c:v>34546</c:v>
                </c:pt>
                <c:pt idx="470">
                  <c:v>34577</c:v>
                </c:pt>
                <c:pt idx="471">
                  <c:v>34607</c:v>
                </c:pt>
                <c:pt idx="472">
                  <c:v>34638</c:v>
                </c:pt>
                <c:pt idx="473">
                  <c:v>34668</c:v>
                </c:pt>
                <c:pt idx="474">
                  <c:v>34699</c:v>
                </c:pt>
                <c:pt idx="475">
                  <c:v>34730</c:v>
                </c:pt>
                <c:pt idx="476">
                  <c:v>34758</c:v>
                </c:pt>
                <c:pt idx="477">
                  <c:v>34789</c:v>
                </c:pt>
                <c:pt idx="478">
                  <c:v>34819</c:v>
                </c:pt>
                <c:pt idx="479">
                  <c:v>34850</c:v>
                </c:pt>
                <c:pt idx="480">
                  <c:v>34880</c:v>
                </c:pt>
                <c:pt idx="481">
                  <c:v>34911</c:v>
                </c:pt>
                <c:pt idx="482">
                  <c:v>34942</c:v>
                </c:pt>
                <c:pt idx="483">
                  <c:v>34972</c:v>
                </c:pt>
                <c:pt idx="484">
                  <c:v>35003</c:v>
                </c:pt>
                <c:pt idx="485">
                  <c:v>35033</c:v>
                </c:pt>
                <c:pt idx="486">
                  <c:v>35064</c:v>
                </c:pt>
                <c:pt idx="487">
                  <c:v>35095</c:v>
                </c:pt>
                <c:pt idx="488">
                  <c:v>35124</c:v>
                </c:pt>
                <c:pt idx="489">
                  <c:v>35155</c:v>
                </c:pt>
                <c:pt idx="490">
                  <c:v>35185</c:v>
                </c:pt>
                <c:pt idx="491">
                  <c:v>35216</c:v>
                </c:pt>
                <c:pt idx="492">
                  <c:v>35246</c:v>
                </c:pt>
                <c:pt idx="493">
                  <c:v>35277</c:v>
                </c:pt>
                <c:pt idx="494">
                  <c:v>35308</c:v>
                </c:pt>
                <c:pt idx="495">
                  <c:v>35338</c:v>
                </c:pt>
                <c:pt idx="496">
                  <c:v>35369</c:v>
                </c:pt>
                <c:pt idx="497">
                  <c:v>35399</c:v>
                </c:pt>
                <c:pt idx="498">
                  <c:v>35430</c:v>
                </c:pt>
                <c:pt idx="499">
                  <c:v>35461</c:v>
                </c:pt>
                <c:pt idx="500">
                  <c:v>35489</c:v>
                </c:pt>
                <c:pt idx="501">
                  <c:v>35520</c:v>
                </c:pt>
                <c:pt idx="502">
                  <c:v>35550</c:v>
                </c:pt>
                <c:pt idx="503">
                  <c:v>35581</c:v>
                </c:pt>
                <c:pt idx="504">
                  <c:v>35611</c:v>
                </c:pt>
                <c:pt idx="505">
                  <c:v>35642</c:v>
                </c:pt>
                <c:pt idx="506">
                  <c:v>35673</c:v>
                </c:pt>
                <c:pt idx="507">
                  <c:v>35703</c:v>
                </c:pt>
                <c:pt idx="508">
                  <c:v>35734</c:v>
                </c:pt>
                <c:pt idx="509">
                  <c:v>35764</c:v>
                </c:pt>
                <c:pt idx="510">
                  <c:v>35795</c:v>
                </c:pt>
                <c:pt idx="511">
                  <c:v>35826</c:v>
                </c:pt>
                <c:pt idx="512">
                  <c:v>35854</c:v>
                </c:pt>
                <c:pt idx="513">
                  <c:v>35885</c:v>
                </c:pt>
                <c:pt idx="514">
                  <c:v>35915</c:v>
                </c:pt>
                <c:pt idx="515">
                  <c:v>35946</c:v>
                </c:pt>
                <c:pt idx="516">
                  <c:v>35976</c:v>
                </c:pt>
                <c:pt idx="517">
                  <c:v>36007</c:v>
                </c:pt>
                <c:pt idx="518">
                  <c:v>36038</c:v>
                </c:pt>
                <c:pt idx="519">
                  <c:v>36068</c:v>
                </c:pt>
                <c:pt idx="520">
                  <c:v>36099</c:v>
                </c:pt>
                <c:pt idx="521">
                  <c:v>36129</c:v>
                </c:pt>
                <c:pt idx="522">
                  <c:v>36160</c:v>
                </c:pt>
                <c:pt idx="523">
                  <c:v>36191</c:v>
                </c:pt>
                <c:pt idx="524">
                  <c:v>36219</c:v>
                </c:pt>
                <c:pt idx="525">
                  <c:v>36250</c:v>
                </c:pt>
                <c:pt idx="526">
                  <c:v>36280</c:v>
                </c:pt>
                <c:pt idx="527">
                  <c:v>36311</c:v>
                </c:pt>
                <c:pt idx="528">
                  <c:v>36341</c:v>
                </c:pt>
                <c:pt idx="529">
                  <c:v>36372</c:v>
                </c:pt>
                <c:pt idx="530">
                  <c:v>36403</c:v>
                </c:pt>
                <c:pt idx="531">
                  <c:v>36433</c:v>
                </c:pt>
                <c:pt idx="532">
                  <c:v>36464</c:v>
                </c:pt>
                <c:pt idx="533">
                  <c:v>36494</c:v>
                </c:pt>
                <c:pt idx="534">
                  <c:v>36525</c:v>
                </c:pt>
                <c:pt idx="535">
                  <c:v>36556</c:v>
                </c:pt>
                <c:pt idx="536">
                  <c:v>36585</c:v>
                </c:pt>
                <c:pt idx="537">
                  <c:v>36616</c:v>
                </c:pt>
                <c:pt idx="538">
                  <c:v>36646</c:v>
                </c:pt>
                <c:pt idx="539">
                  <c:v>36677</c:v>
                </c:pt>
                <c:pt idx="540">
                  <c:v>36707</c:v>
                </c:pt>
                <c:pt idx="541">
                  <c:v>36738</c:v>
                </c:pt>
                <c:pt idx="542">
                  <c:v>36769</c:v>
                </c:pt>
                <c:pt idx="543">
                  <c:v>36799</c:v>
                </c:pt>
                <c:pt idx="544">
                  <c:v>36830</c:v>
                </c:pt>
                <c:pt idx="545">
                  <c:v>36860</c:v>
                </c:pt>
                <c:pt idx="546">
                  <c:v>36891</c:v>
                </c:pt>
                <c:pt idx="547">
                  <c:v>36922</c:v>
                </c:pt>
                <c:pt idx="548">
                  <c:v>36950</c:v>
                </c:pt>
                <c:pt idx="549">
                  <c:v>36981</c:v>
                </c:pt>
                <c:pt idx="550">
                  <c:v>37011</c:v>
                </c:pt>
                <c:pt idx="551">
                  <c:v>37042</c:v>
                </c:pt>
                <c:pt idx="552">
                  <c:v>37072</c:v>
                </c:pt>
                <c:pt idx="553">
                  <c:v>37103</c:v>
                </c:pt>
                <c:pt idx="554">
                  <c:v>37134</c:v>
                </c:pt>
                <c:pt idx="555">
                  <c:v>37164</c:v>
                </c:pt>
                <c:pt idx="556">
                  <c:v>37195</c:v>
                </c:pt>
                <c:pt idx="557">
                  <c:v>37225</c:v>
                </c:pt>
                <c:pt idx="558">
                  <c:v>37256</c:v>
                </c:pt>
                <c:pt idx="559">
                  <c:v>37287</c:v>
                </c:pt>
                <c:pt idx="560">
                  <c:v>37315</c:v>
                </c:pt>
                <c:pt idx="561">
                  <c:v>37346</c:v>
                </c:pt>
                <c:pt idx="562">
                  <c:v>37376</c:v>
                </c:pt>
                <c:pt idx="563">
                  <c:v>37407</c:v>
                </c:pt>
                <c:pt idx="564">
                  <c:v>37437</c:v>
                </c:pt>
                <c:pt idx="565">
                  <c:v>37468</c:v>
                </c:pt>
                <c:pt idx="566">
                  <c:v>37499</c:v>
                </c:pt>
                <c:pt idx="567">
                  <c:v>37529</c:v>
                </c:pt>
                <c:pt idx="568">
                  <c:v>37560</c:v>
                </c:pt>
                <c:pt idx="569">
                  <c:v>37590</c:v>
                </c:pt>
                <c:pt idx="570">
                  <c:v>37621</c:v>
                </c:pt>
                <c:pt idx="571">
                  <c:v>37652</c:v>
                </c:pt>
                <c:pt idx="572">
                  <c:v>37680</c:v>
                </c:pt>
                <c:pt idx="573">
                  <c:v>37711</c:v>
                </c:pt>
                <c:pt idx="574">
                  <c:v>37741</c:v>
                </c:pt>
                <c:pt idx="575">
                  <c:v>37772</c:v>
                </c:pt>
                <c:pt idx="576">
                  <c:v>37802</c:v>
                </c:pt>
                <c:pt idx="577">
                  <c:v>37833</c:v>
                </c:pt>
                <c:pt idx="578">
                  <c:v>37864</c:v>
                </c:pt>
                <c:pt idx="579">
                  <c:v>37894</c:v>
                </c:pt>
                <c:pt idx="580">
                  <c:v>37925</c:v>
                </c:pt>
                <c:pt idx="581">
                  <c:v>37955</c:v>
                </c:pt>
                <c:pt idx="582">
                  <c:v>37986</c:v>
                </c:pt>
                <c:pt idx="583">
                  <c:v>38017</c:v>
                </c:pt>
                <c:pt idx="584">
                  <c:v>38046</c:v>
                </c:pt>
                <c:pt idx="585">
                  <c:v>38077</c:v>
                </c:pt>
                <c:pt idx="586">
                  <c:v>38107</c:v>
                </c:pt>
                <c:pt idx="587">
                  <c:v>38138</c:v>
                </c:pt>
                <c:pt idx="588">
                  <c:v>38168</c:v>
                </c:pt>
                <c:pt idx="589">
                  <c:v>38199</c:v>
                </c:pt>
                <c:pt idx="590">
                  <c:v>38230</c:v>
                </c:pt>
                <c:pt idx="591">
                  <c:v>38260</c:v>
                </c:pt>
                <c:pt idx="592">
                  <c:v>38291</c:v>
                </c:pt>
                <c:pt idx="593">
                  <c:v>38321</c:v>
                </c:pt>
                <c:pt idx="594">
                  <c:v>38352</c:v>
                </c:pt>
                <c:pt idx="595">
                  <c:v>38383</c:v>
                </c:pt>
                <c:pt idx="596">
                  <c:v>38411</c:v>
                </c:pt>
                <c:pt idx="597">
                  <c:v>38442</c:v>
                </c:pt>
                <c:pt idx="598">
                  <c:v>38472</c:v>
                </c:pt>
                <c:pt idx="599">
                  <c:v>38503</c:v>
                </c:pt>
                <c:pt idx="600">
                  <c:v>38533</c:v>
                </c:pt>
                <c:pt idx="601">
                  <c:v>38564</c:v>
                </c:pt>
                <c:pt idx="602">
                  <c:v>38595</c:v>
                </c:pt>
                <c:pt idx="603">
                  <c:v>38625</c:v>
                </c:pt>
                <c:pt idx="604">
                  <c:v>38656</c:v>
                </c:pt>
                <c:pt idx="605">
                  <c:v>38686</c:v>
                </c:pt>
                <c:pt idx="606">
                  <c:v>38717</c:v>
                </c:pt>
                <c:pt idx="607">
                  <c:v>38748</c:v>
                </c:pt>
                <c:pt idx="608">
                  <c:v>38776</c:v>
                </c:pt>
                <c:pt idx="609">
                  <c:v>38807</c:v>
                </c:pt>
                <c:pt idx="610">
                  <c:v>38837</c:v>
                </c:pt>
                <c:pt idx="611">
                  <c:v>38868</c:v>
                </c:pt>
                <c:pt idx="612">
                  <c:v>38898</c:v>
                </c:pt>
                <c:pt idx="613">
                  <c:v>38929</c:v>
                </c:pt>
                <c:pt idx="614">
                  <c:v>38960</c:v>
                </c:pt>
                <c:pt idx="615">
                  <c:v>38990</c:v>
                </c:pt>
                <c:pt idx="616">
                  <c:v>39021</c:v>
                </c:pt>
                <c:pt idx="617">
                  <c:v>39051</c:v>
                </c:pt>
                <c:pt idx="618">
                  <c:v>39082</c:v>
                </c:pt>
                <c:pt idx="619">
                  <c:v>39113</c:v>
                </c:pt>
                <c:pt idx="620">
                  <c:v>39141</c:v>
                </c:pt>
                <c:pt idx="621">
                  <c:v>39172</c:v>
                </c:pt>
                <c:pt idx="622">
                  <c:v>39202</c:v>
                </c:pt>
                <c:pt idx="623">
                  <c:v>39233</c:v>
                </c:pt>
                <c:pt idx="624">
                  <c:v>39263</c:v>
                </c:pt>
                <c:pt idx="625">
                  <c:v>39294</c:v>
                </c:pt>
                <c:pt idx="626">
                  <c:v>39325</c:v>
                </c:pt>
                <c:pt idx="627">
                  <c:v>39355</c:v>
                </c:pt>
                <c:pt idx="628">
                  <c:v>39386</c:v>
                </c:pt>
                <c:pt idx="629">
                  <c:v>39416</c:v>
                </c:pt>
                <c:pt idx="630">
                  <c:v>39447</c:v>
                </c:pt>
                <c:pt idx="631">
                  <c:v>39478</c:v>
                </c:pt>
                <c:pt idx="632">
                  <c:v>39507</c:v>
                </c:pt>
                <c:pt idx="633">
                  <c:v>39538</c:v>
                </c:pt>
                <c:pt idx="634">
                  <c:v>39568</c:v>
                </c:pt>
                <c:pt idx="635">
                  <c:v>39599</c:v>
                </c:pt>
                <c:pt idx="636">
                  <c:v>39629</c:v>
                </c:pt>
                <c:pt idx="637">
                  <c:v>39660</c:v>
                </c:pt>
                <c:pt idx="638">
                  <c:v>39691</c:v>
                </c:pt>
                <c:pt idx="639">
                  <c:v>39721</c:v>
                </c:pt>
                <c:pt idx="640">
                  <c:v>39752</c:v>
                </c:pt>
                <c:pt idx="641">
                  <c:v>39782</c:v>
                </c:pt>
                <c:pt idx="642">
                  <c:v>39813</c:v>
                </c:pt>
                <c:pt idx="643">
                  <c:v>39844</c:v>
                </c:pt>
                <c:pt idx="644">
                  <c:v>39872</c:v>
                </c:pt>
                <c:pt idx="645">
                  <c:v>39903</c:v>
                </c:pt>
                <c:pt idx="646">
                  <c:v>39933</c:v>
                </c:pt>
                <c:pt idx="647">
                  <c:v>39964</c:v>
                </c:pt>
                <c:pt idx="648">
                  <c:v>39994</c:v>
                </c:pt>
                <c:pt idx="649">
                  <c:v>40025</c:v>
                </c:pt>
                <c:pt idx="650">
                  <c:v>40056</c:v>
                </c:pt>
                <c:pt idx="651">
                  <c:v>40086</c:v>
                </c:pt>
                <c:pt idx="652">
                  <c:v>40117</c:v>
                </c:pt>
                <c:pt idx="653">
                  <c:v>40147</c:v>
                </c:pt>
                <c:pt idx="654">
                  <c:v>40178</c:v>
                </c:pt>
                <c:pt idx="655">
                  <c:v>40209</c:v>
                </c:pt>
                <c:pt idx="656">
                  <c:v>40237</c:v>
                </c:pt>
                <c:pt idx="657">
                  <c:v>40268</c:v>
                </c:pt>
                <c:pt idx="658">
                  <c:v>40298</c:v>
                </c:pt>
                <c:pt idx="659">
                  <c:v>40329</c:v>
                </c:pt>
                <c:pt idx="660">
                  <c:v>40359</c:v>
                </c:pt>
                <c:pt idx="661">
                  <c:v>40390</c:v>
                </c:pt>
                <c:pt idx="662">
                  <c:v>40421</c:v>
                </c:pt>
                <c:pt idx="663">
                  <c:v>40451</c:v>
                </c:pt>
                <c:pt idx="664">
                  <c:v>40482</c:v>
                </c:pt>
                <c:pt idx="665">
                  <c:v>40512</c:v>
                </c:pt>
                <c:pt idx="666">
                  <c:v>40543</c:v>
                </c:pt>
                <c:pt idx="667">
                  <c:v>40574</c:v>
                </c:pt>
                <c:pt idx="668">
                  <c:v>40602</c:v>
                </c:pt>
                <c:pt idx="669">
                  <c:v>40633</c:v>
                </c:pt>
                <c:pt idx="670">
                  <c:v>40663</c:v>
                </c:pt>
                <c:pt idx="671">
                  <c:v>40694</c:v>
                </c:pt>
                <c:pt idx="672">
                  <c:v>40724</c:v>
                </c:pt>
                <c:pt idx="673">
                  <c:v>40755</c:v>
                </c:pt>
                <c:pt idx="674">
                  <c:v>40786</c:v>
                </c:pt>
                <c:pt idx="675">
                  <c:v>40816</c:v>
                </c:pt>
                <c:pt idx="676">
                  <c:v>40847</c:v>
                </c:pt>
                <c:pt idx="677">
                  <c:v>40877</c:v>
                </c:pt>
                <c:pt idx="678">
                  <c:v>40908</c:v>
                </c:pt>
                <c:pt idx="679">
                  <c:v>40939</c:v>
                </c:pt>
                <c:pt idx="680">
                  <c:v>40968</c:v>
                </c:pt>
                <c:pt idx="681">
                  <c:v>40999</c:v>
                </c:pt>
                <c:pt idx="682">
                  <c:v>41029</c:v>
                </c:pt>
                <c:pt idx="683">
                  <c:v>41060</c:v>
                </c:pt>
                <c:pt idx="684">
                  <c:v>41090</c:v>
                </c:pt>
                <c:pt idx="685">
                  <c:v>41121</c:v>
                </c:pt>
                <c:pt idx="686">
                  <c:v>41152</c:v>
                </c:pt>
                <c:pt idx="687">
                  <c:v>41182</c:v>
                </c:pt>
                <c:pt idx="688">
                  <c:v>41213</c:v>
                </c:pt>
                <c:pt idx="689">
                  <c:v>41243</c:v>
                </c:pt>
                <c:pt idx="690">
                  <c:v>41274</c:v>
                </c:pt>
                <c:pt idx="691">
                  <c:v>41305</c:v>
                </c:pt>
                <c:pt idx="692">
                  <c:v>41333</c:v>
                </c:pt>
                <c:pt idx="693">
                  <c:v>41364</c:v>
                </c:pt>
                <c:pt idx="694">
                  <c:v>41394</c:v>
                </c:pt>
                <c:pt idx="695">
                  <c:v>41425</c:v>
                </c:pt>
                <c:pt idx="696">
                  <c:v>41455</c:v>
                </c:pt>
                <c:pt idx="697">
                  <c:v>41486</c:v>
                </c:pt>
                <c:pt idx="698">
                  <c:v>41517</c:v>
                </c:pt>
                <c:pt idx="699">
                  <c:v>41547</c:v>
                </c:pt>
                <c:pt idx="700">
                  <c:v>41578</c:v>
                </c:pt>
                <c:pt idx="701">
                  <c:v>41608</c:v>
                </c:pt>
                <c:pt idx="702">
                  <c:v>41639</c:v>
                </c:pt>
                <c:pt idx="703">
                  <c:v>41670</c:v>
                </c:pt>
                <c:pt idx="704">
                  <c:v>41698</c:v>
                </c:pt>
                <c:pt idx="705">
                  <c:v>41729</c:v>
                </c:pt>
                <c:pt idx="706">
                  <c:v>41759</c:v>
                </c:pt>
                <c:pt idx="707">
                  <c:v>41790</c:v>
                </c:pt>
                <c:pt idx="708">
                  <c:v>41820</c:v>
                </c:pt>
                <c:pt idx="709">
                  <c:v>41851</c:v>
                </c:pt>
                <c:pt idx="710">
                  <c:v>41882</c:v>
                </c:pt>
                <c:pt idx="711">
                  <c:v>41912</c:v>
                </c:pt>
                <c:pt idx="712">
                  <c:v>41943</c:v>
                </c:pt>
                <c:pt idx="713">
                  <c:v>41973</c:v>
                </c:pt>
                <c:pt idx="714">
                  <c:v>42004</c:v>
                </c:pt>
                <c:pt idx="715">
                  <c:v>42035</c:v>
                </c:pt>
                <c:pt idx="716">
                  <c:v>42063</c:v>
                </c:pt>
                <c:pt idx="717">
                  <c:v>42094</c:v>
                </c:pt>
                <c:pt idx="718">
                  <c:v>42124</c:v>
                </c:pt>
                <c:pt idx="719">
                  <c:v>42155</c:v>
                </c:pt>
                <c:pt idx="720">
                  <c:v>42185</c:v>
                </c:pt>
                <c:pt idx="721">
                  <c:v>42216</c:v>
                </c:pt>
                <c:pt idx="722">
                  <c:v>42247</c:v>
                </c:pt>
                <c:pt idx="723">
                  <c:v>42277</c:v>
                </c:pt>
                <c:pt idx="724">
                  <c:v>42308</c:v>
                </c:pt>
                <c:pt idx="725">
                  <c:v>42338</c:v>
                </c:pt>
                <c:pt idx="726">
                  <c:v>42369</c:v>
                </c:pt>
                <c:pt idx="727">
                  <c:v>42400</c:v>
                </c:pt>
                <c:pt idx="728">
                  <c:v>42429</c:v>
                </c:pt>
                <c:pt idx="729">
                  <c:v>42460</c:v>
                </c:pt>
                <c:pt idx="730">
                  <c:v>42490</c:v>
                </c:pt>
                <c:pt idx="731">
                  <c:v>42521</c:v>
                </c:pt>
                <c:pt idx="732">
                  <c:v>42551</c:v>
                </c:pt>
                <c:pt idx="733">
                  <c:v>42582</c:v>
                </c:pt>
                <c:pt idx="734">
                  <c:v>42613</c:v>
                </c:pt>
                <c:pt idx="735">
                  <c:v>42643</c:v>
                </c:pt>
                <c:pt idx="736">
                  <c:v>42674</c:v>
                </c:pt>
                <c:pt idx="737">
                  <c:v>42704</c:v>
                </c:pt>
                <c:pt idx="738">
                  <c:v>42735</c:v>
                </c:pt>
                <c:pt idx="739">
                  <c:v>42766</c:v>
                </c:pt>
                <c:pt idx="740">
                  <c:v>42794</c:v>
                </c:pt>
                <c:pt idx="741">
                  <c:v>42825</c:v>
                </c:pt>
                <c:pt idx="742">
                  <c:v>42855</c:v>
                </c:pt>
                <c:pt idx="743">
                  <c:v>42886</c:v>
                </c:pt>
              </c:numCache>
            </c:numRef>
          </c:cat>
          <c:val>
            <c:numRef>
              <c:f>'Labor slack'!$AV$22:$AV$741</c:f>
              <c:numCache>
                <c:formatCode>General</c:formatCode>
                <c:ptCount val="720"/>
                <c:pt idx="0">
                  <c:v>4337.9481792717088</c:v>
                </c:pt>
                <c:pt idx="1">
                  <c:v>4337.9481792717088</c:v>
                </c:pt>
                <c:pt idx="2">
                  <c:v>4337.9481792717088</c:v>
                </c:pt>
                <c:pt idx="3">
                  <c:v>4337.9481792717088</c:v>
                </c:pt>
                <c:pt idx="4">
                  <c:v>4337.9481792717088</c:v>
                </c:pt>
                <c:pt idx="5">
                  <c:v>4337.9481792717088</c:v>
                </c:pt>
                <c:pt idx="6">
                  <c:v>4337.9481792717088</c:v>
                </c:pt>
                <c:pt idx="7">
                  <c:v>4337.9481792717088</c:v>
                </c:pt>
                <c:pt idx="8">
                  <c:v>4337.9481792717088</c:v>
                </c:pt>
                <c:pt idx="9">
                  <c:v>4337.9481792717088</c:v>
                </c:pt>
                <c:pt idx="10">
                  <c:v>4337.9481792717088</c:v>
                </c:pt>
                <c:pt idx="11">
                  <c:v>4337.9481792717088</c:v>
                </c:pt>
                <c:pt idx="12">
                  <c:v>4337.9481792717088</c:v>
                </c:pt>
                <c:pt idx="13">
                  <c:v>4337.9481792717088</c:v>
                </c:pt>
                <c:pt idx="14">
                  <c:v>4337.9481792717088</c:v>
                </c:pt>
                <c:pt idx="15">
                  <c:v>4337.9481792717088</c:v>
                </c:pt>
                <c:pt idx="16">
                  <c:v>4337.9481792717088</c:v>
                </c:pt>
                <c:pt idx="17">
                  <c:v>4337.9481792717088</c:v>
                </c:pt>
                <c:pt idx="18">
                  <c:v>4337.9481792717088</c:v>
                </c:pt>
                <c:pt idx="19">
                  <c:v>4337.9481792717088</c:v>
                </c:pt>
                <c:pt idx="20">
                  <c:v>4337.9481792717088</c:v>
                </c:pt>
                <c:pt idx="21">
                  <c:v>4337.9481792717088</c:v>
                </c:pt>
                <c:pt idx="22">
                  <c:v>4337.9481792717088</c:v>
                </c:pt>
                <c:pt idx="23">
                  <c:v>4337.9481792717088</c:v>
                </c:pt>
                <c:pt idx="24">
                  <c:v>4337.9481792717088</c:v>
                </c:pt>
                <c:pt idx="25">
                  <c:v>4337.9481792717088</c:v>
                </c:pt>
                <c:pt idx="26">
                  <c:v>4337.9481792717088</c:v>
                </c:pt>
                <c:pt idx="27">
                  <c:v>4337.9481792717088</c:v>
                </c:pt>
                <c:pt idx="28">
                  <c:v>4337.9481792717088</c:v>
                </c:pt>
                <c:pt idx="29">
                  <c:v>4337.9481792717088</c:v>
                </c:pt>
                <c:pt idx="30">
                  <c:v>4337.9481792717088</c:v>
                </c:pt>
                <c:pt idx="31">
                  <c:v>4337.9481792717088</c:v>
                </c:pt>
                <c:pt idx="32">
                  <c:v>4337.9481792717088</c:v>
                </c:pt>
                <c:pt idx="33">
                  <c:v>4337.9481792717088</c:v>
                </c:pt>
                <c:pt idx="34">
                  <c:v>4337.9481792717088</c:v>
                </c:pt>
                <c:pt idx="35">
                  <c:v>4337.9481792717088</c:v>
                </c:pt>
                <c:pt idx="36">
                  <c:v>4337.9481792717088</c:v>
                </c:pt>
                <c:pt idx="37">
                  <c:v>4337.9481792717088</c:v>
                </c:pt>
                <c:pt idx="38">
                  <c:v>4337.9481792717088</c:v>
                </c:pt>
                <c:pt idx="39">
                  <c:v>4337.9481792717088</c:v>
                </c:pt>
                <c:pt idx="40">
                  <c:v>4337.9481792717088</c:v>
                </c:pt>
                <c:pt idx="41">
                  <c:v>4337.9481792717088</c:v>
                </c:pt>
                <c:pt idx="42">
                  <c:v>4337.9481792717088</c:v>
                </c:pt>
                <c:pt idx="43">
                  <c:v>4337.9481792717088</c:v>
                </c:pt>
                <c:pt idx="44">
                  <c:v>4337.9481792717088</c:v>
                </c:pt>
                <c:pt idx="45">
                  <c:v>4337.9481792717088</c:v>
                </c:pt>
                <c:pt idx="46">
                  <c:v>4337.9481792717088</c:v>
                </c:pt>
                <c:pt idx="47">
                  <c:v>4337.9481792717088</c:v>
                </c:pt>
                <c:pt idx="48">
                  <c:v>4337.9481792717088</c:v>
                </c:pt>
                <c:pt idx="49">
                  <c:v>4337.9481792717088</c:v>
                </c:pt>
                <c:pt idx="50">
                  <c:v>4337.9481792717088</c:v>
                </c:pt>
                <c:pt idx="51">
                  <c:v>4337.9481792717088</c:v>
                </c:pt>
                <c:pt idx="52">
                  <c:v>4337.9481792717088</c:v>
                </c:pt>
                <c:pt idx="53">
                  <c:v>4337.9481792717088</c:v>
                </c:pt>
                <c:pt idx="54">
                  <c:v>4337.9481792717088</c:v>
                </c:pt>
                <c:pt idx="55">
                  <c:v>4337.9481792717088</c:v>
                </c:pt>
                <c:pt idx="56">
                  <c:v>4337.9481792717088</c:v>
                </c:pt>
                <c:pt idx="57">
                  <c:v>4337.9481792717088</c:v>
                </c:pt>
                <c:pt idx="58">
                  <c:v>4337.9481792717088</c:v>
                </c:pt>
                <c:pt idx="59">
                  <c:v>4337.9481792717088</c:v>
                </c:pt>
                <c:pt idx="60">
                  <c:v>4337.9481792717088</c:v>
                </c:pt>
                <c:pt idx="61">
                  <c:v>4337.9481792717088</c:v>
                </c:pt>
                <c:pt idx="62">
                  <c:v>4337.9481792717088</c:v>
                </c:pt>
                <c:pt idx="63">
                  <c:v>4337.9481792717088</c:v>
                </c:pt>
                <c:pt idx="64">
                  <c:v>4337.9481792717088</c:v>
                </c:pt>
                <c:pt idx="65">
                  <c:v>4337.9481792717088</c:v>
                </c:pt>
                <c:pt idx="66">
                  <c:v>4337.9481792717088</c:v>
                </c:pt>
                <c:pt idx="67">
                  <c:v>4337.9481792717088</c:v>
                </c:pt>
                <c:pt idx="68">
                  <c:v>4337.9481792717088</c:v>
                </c:pt>
                <c:pt idx="69">
                  <c:v>4337.9481792717088</c:v>
                </c:pt>
                <c:pt idx="70">
                  <c:v>4337.9481792717088</c:v>
                </c:pt>
                <c:pt idx="71">
                  <c:v>4337.9481792717088</c:v>
                </c:pt>
                <c:pt idx="72">
                  <c:v>4337.9481792717088</c:v>
                </c:pt>
                <c:pt idx="73">
                  <c:v>4337.9481792717088</c:v>
                </c:pt>
                <c:pt idx="74">
                  <c:v>4337.9481792717088</c:v>
                </c:pt>
                <c:pt idx="75">
                  <c:v>4337.9481792717088</c:v>
                </c:pt>
                <c:pt idx="76">
                  <c:v>4337.9481792717088</c:v>
                </c:pt>
                <c:pt idx="77">
                  <c:v>4337.9481792717088</c:v>
                </c:pt>
                <c:pt idx="78">
                  <c:v>4337.9481792717088</c:v>
                </c:pt>
                <c:pt idx="79">
                  <c:v>4337.9481792717088</c:v>
                </c:pt>
                <c:pt idx="80">
                  <c:v>4337.9481792717088</c:v>
                </c:pt>
                <c:pt idx="81">
                  <c:v>4337.9481792717088</c:v>
                </c:pt>
                <c:pt idx="82">
                  <c:v>4337.9481792717088</c:v>
                </c:pt>
                <c:pt idx="83">
                  <c:v>4337.9481792717088</c:v>
                </c:pt>
                <c:pt idx="84">
                  <c:v>4337.9481792717088</c:v>
                </c:pt>
                <c:pt idx="85">
                  <c:v>4337.9481792717088</c:v>
                </c:pt>
                <c:pt idx="86">
                  <c:v>4337.9481792717088</c:v>
                </c:pt>
                <c:pt idx="87">
                  <c:v>4337.9481792717088</c:v>
                </c:pt>
                <c:pt idx="88">
                  <c:v>4337.9481792717088</c:v>
                </c:pt>
                <c:pt idx="89">
                  <c:v>4337.9481792717088</c:v>
                </c:pt>
                <c:pt idx="90">
                  <c:v>4337.9481792717088</c:v>
                </c:pt>
                <c:pt idx="91">
                  <c:v>4337.9481792717088</c:v>
                </c:pt>
                <c:pt idx="92">
                  <c:v>4337.9481792717088</c:v>
                </c:pt>
                <c:pt idx="93">
                  <c:v>4337.9481792717088</c:v>
                </c:pt>
                <c:pt idx="94">
                  <c:v>4337.9481792717088</c:v>
                </c:pt>
                <c:pt idx="95">
                  <c:v>4337.9481792717088</c:v>
                </c:pt>
                <c:pt idx="96">
                  <c:v>4337.9481792717088</c:v>
                </c:pt>
                <c:pt idx="97">
                  <c:v>4337.9481792717088</c:v>
                </c:pt>
                <c:pt idx="98">
                  <c:v>4337.9481792717088</c:v>
                </c:pt>
                <c:pt idx="99">
                  <c:v>4337.9481792717088</c:v>
                </c:pt>
                <c:pt idx="100">
                  <c:v>4337.9481792717088</c:v>
                </c:pt>
                <c:pt idx="101">
                  <c:v>4337.9481792717088</c:v>
                </c:pt>
                <c:pt idx="102">
                  <c:v>4337.9481792717088</c:v>
                </c:pt>
                <c:pt idx="103">
                  <c:v>4337.9481792717088</c:v>
                </c:pt>
                <c:pt idx="104">
                  <c:v>4337.9481792717088</c:v>
                </c:pt>
                <c:pt idx="105">
                  <c:v>4337.9481792717088</c:v>
                </c:pt>
                <c:pt idx="106">
                  <c:v>4337.9481792717088</c:v>
                </c:pt>
                <c:pt idx="107">
                  <c:v>4337.9481792717088</c:v>
                </c:pt>
                <c:pt idx="108">
                  <c:v>4337.9481792717088</c:v>
                </c:pt>
                <c:pt idx="109">
                  <c:v>4337.9481792717088</c:v>
                </c:pt>
                <c:pt idx="110">
                  <c:v>4337.9481792717088</c:v>
                </c:pt>
                <c:pt idx="111">
                  <c:v>4337.9481792717088</c:v>
                </c:pt>
                <c:pt idx="112">
                  <c:v>4337.9481792717088</c:v>
                </c:pt>
                <c:pt idx="113">
                  <c:v>4337.9481792717088</c:v>
                </c:pt>
                <c:pt idx="114">
                  <c:v>4337.9481792717088</c:v>
                </c:pt>
                <c:pt idx="115">
                  <c:v>4337.9481792717088</c:v>
                </c:pt>
                <c:pt idx="116">
                  <c:v>4337.9481792717088</c:v>
                </c:pt>
                <c:pt idx="117">
                  <c:v>4337.9481792717088</c:v>
                </c:pt>
                <c:pt idx="118">
                  <c:v>4337.9481792717088</c:v>
                </c:pt>
                <c:pt idx="119">
                  <c:v>4337.9481792717088</c:v>
                </c:pt>
                <c:pt idx="120">
                  <c:v>4337.9481792717088</c:v>
                </c:pt>
                <c:pt idx="121">
                  <c:v>4337.9481792717088</c:v>
                </c:pt>
                <c:pt idx="122">
                  <c:v>4337.9481792717088</c:v>
                </c:pt>
                <c:pt idx="123">
                  <c:v>4337.9481792717088</c:v>
                </c:pt>
                <c:pt idx="124">
                  <c:v>4337.9481792717088</c:v>
                </c:pt>
                <c:pt idx="125">
                  <c:v>4337.9481792717088</c:v>
                </c:pt>
                <c:pt idx="126">
                  <c:v>4337.9481792717088</c:v>
                </c:pt>
                <c:pt idx="127">
                  <c:v>4337.9481792717088</c:v>
                </c:pt>
                <c:pt idx="128">
                  <c:v>4337.9481792717088</c:v>
                </c:pt>
                <c:pt idx="129">
                  <c:v>4337.9481792717088</c:v>
                </c:pt>
                <c:pt idx="130">
                  <c:v>4337.9481792717088</c:v>
                </c:pt>
                <c:pt idx="131">
                  <c:v>4337.9481792717088</c:v>
                </c:pt>
                <c:pt idx="132">
                  <c:v>4337.9481792717088</c:v>
                </c:pt>
                <c:pt idx="133">
                  <c:v>4337.9481792717088</c:v>
                </c:pt>
                <c:pt idx="134">
                  <c:v>4337.9481792717088</c:v>
                </c:pt>
                <c:pt idx="135">
                  <c:v>4337.9481792717088</c:v>
                </c:pt>
                <c:pt idx="136">
                  <c:v>4337.9481792717088</c:v>
                </c:pt>
                <c:pt idx="137">
                  <c:v>4337.9481792717088</c:v>
                </c:pt>
                <c:pt idx="138">
                  <c:v>4337.9481792717088</c:v>
                </c:pt>
                <c:pt idx="139">
                  <c:v>4337.9481792717088</c:v>
                </c:pt>
                <c:pt idx="140">
                  <c:v>4337.9481792717088</c:v>
                </c:pt>
                <c:pt idx="141">
                  <c:v>4337.9481792717088</c:v>
                </c:pt>
                <c:pt idx="142">
                  <c:v>4337.9481792717088</c:v>
                </c:pt>
                <c:pt idx="143">
                  <c:v>4337.9481792717088</c:v>
                </c:pt>
                <c:pt idx="144">
                  <c:v>4337.9481792717088</c:v>
                </c:pt>
                <c:pt idx="145">
                  <c:v>4337.9481792717088</c:v>
                </c:pt>
                <c:pt idx="146">
                  <c:v>4337.9481792717088</c:v>
                </c:pt>
                <c:pt idx="147">
                  <c:v>4337.9481792717088</c:v>
                </c:pt>
                <c:pt idx="148">
                  <c:v>4337.9481792717088</c:v>
                </c:pt>
                <c:pt idx="149">
                  <c:v>4337.9481792717088</c:v>
                </c:pt>
                <c:pt idx="150">
                  <c:v>4337.9481792717088</c:v>
                </c:pt>
                <c:pt idx="151">
                  <c:v>4337.9481792717088</c:v>
                </c:pt>
                <c:pt idx="152">
                  <c:v>4337.9481792717088</c:v>
                </c:pt>
                <c:pt idx="153">
                  <c:v>4337.9481792717088</c:v>
                </c:pt>
                <c:pt idx="154">
                  <c:v>4337.9481792717088</c:v>
                </c:pt>
                <c:pt idx="155">
                  <c:v>4337.9481792717088</c:v>
                </c:pt>
                <c:pt idx="156">
                  <c:v>4337.9481792717088</c:v>
                </c:pt>
                <c:pt idx="157">
                  <c:v>4337.9481792717088</c:v>
                </c:pt>
                <c:pt idx="158">
                  <c:v>4337.9481792717088</c:v>
                </c:pt>
                <c:pt idx="159">
                  <c:v>4337.9481792717088</c:v>
                </c:pt>
                <c:pt idx="160">
                  <c:v>4337.9481792717088</c:v>
                </c:pt>
                <c:pt idx="161">
                  <c:v>4337.9481792717088</c:v>
                </c:pt>
                <c:pt idx="162">
                  <c:v>4337.9481792717088</c:v>
                </c:pt>
                <c:pt idx="163">
                  <c:v>4337.9481792717088</c:v>
                </c:pt>
                <c:pt idx="164">
                  <c:v>4337.9481792717088</c:v>
                </c:pt>
                <c:pt idx="165">
                  <c:v>4337.9481792717088</c:v>
                </c:pt>
                <c:pt idx="166">
                  <c:v>4337.9481792717088</c:v>
                </c:pt>
                <c:pt idx="167">
                  <c:v>4337.9481792717088</c:v>
                </c:pt>
                <c:pt idx="168">
                  <c:v>4337.9481792717088</c:v>
                </c:pt>
                <c:pt idx="169">
                  <c:v>4337.9481792717088</c:v>
                </c:pt>
                <c:pt idx="170">
                  <c:v>4337.9481792717088</c:v>
                </c:pt>
                <c:pt idx="171">
                  <c:v>4337.9481792717088</c:v>
                </c:pt>
                <c:pt idx="172">
                  <c:v>4337.9481792717088</c:v>
                </c:pt>
                <c:pt idx="173">
                  <c:v>4337.9481792717088</c:v>
                </c:pt>
                <c:pt idx="174">
                  <c:v>4337.9481792717088</c:v>
                </c:pt>
                <c:pt idx="175">
                  <c:v>4337.9481792717088</c:v>
                </c:pt>
                <c:pt idx="176">
                  <c:v>4337.9481792717088</c:v>
                </c:pt>
                <c:pt idx="177">
                  <c:v>4337.9481792717088</c:v>
                </c:pt>
                <c:pt idx="178">
                  <c:v>4337.9481792717088</c:v>
                </c:pt>
                <c:pt idx="179">
                  <c:v>4337.9481792717088</c:v>
                </c:pt>
                <c:pt idx="180">
                  <c:v>4337.9481792717088</c:v>
                </c:pt>
                <c:pt idx="181">
                  <c:v>4337.9481792717088</c:v>
                </c:pt>
                <c:pt idx="182">
                  <c:v>4337.9481792717088</c:v>
                </c:pt>
                <c:pt idx="183">
                  <c:v>4337.9481792717088</c:v>
                </c:pt>
                <c:pt idx="184">
                  <c:v>4337.9481792717088</c:v>
                </c:pt>
                <c:pt idx="185">
                  <c:v>4337.9481792717088</c:v>
                </c:pt>
                <c:pt idx="186">
                  <c:v>4337.9481792717088</c:v>
                </c:pt>
                <c:pt idx="187">
                  <c:v>4337.9481792717088</c:v>
                </c:pt>
                <c:pt idx="188">
                  <c:v>4337.9481792717088</c:v>
                </c:pt>
                <c:pt idx="189">
                  <c:v>4337.9481792717088</c:v>
                </c:pt>
                <c:pt idx="190">
                  <c:v>4337.9481792717088</c:v>
                </c:pt>
                <c:pt idx="191">
                  <c:v>4337.9481792717088</c:v>
                </c:pt>
                <c:pt idx="192">
                  <c:v>4337.9481792717088</c:v>
                </c:pt>
                <c:pt idx="193">
                  <c:v>4337.9481792717088</c:v>
                </c:pt>
                <c:pt idx="194">
                  <c:v>4337.9481792717088</c:v>
                </c:pt>
                <c:pt idx="195">
                  <c:v>4337.9481792717088</c:v>
                </c:pt>
                <c:pt idx="196">
                  <c:v>4337.9481792717088</c:v>
                </c:pt>
                <c:pt idx="197">
                  <c:v>4337.9481792717088</c:v>
                </c:pt>
                <c:pt idx="198">
                  <c:v>4337.9481792717088</c:v>
                </c:pt>
                <c:pt idx="199">
                  <c:v>4337.9481792717088</c:v>
                </c:pt>
                <c:pt idx="200">
                  <c:v>4337.9481792717088</c:v>
                </c:pt>
                <c:pt idx="201">
                  <c:v>4337.9481792717088</c:v>
                </c:pt>
                <c:pt idx="202">
                  <c:v>4337.9481792717088</c:v>
                </c:pt>
                <c:pt idx="203">
                  <c:v>4337.9481792717088</c:v>
                </c:pt>
                <c:pt idx="204">
                  <c:v>4337.9481792717088</c:v>
                </c:pt>
                <c:pt idx="205">
                  <c:v>4337.9481792717088</c:v>
                </c:pt>
                <c:pt idx="206">
                  <c:v>4337.9481792717088</c:v>
                </c:pt>
                <c:pt idx="207">
                  <c:v>4337.9481792717088</c:v>
                </c:pt>
                <c:pt idx="208">
                  <c:v>4337.9481792717088</c:v>
                </c:pt>
                <c:pt idx="209">
                  <c:v>4337.9481792717088</c:v>
                </c:pt>
                <c:pt idx="210">
                  <c:v>4337.9481792717088</c:v>
                </c:pt>
                <c:pt idx="211">
                  <c:v>4337.9481792717088</c:v>
                </c:pt>
                <c:pt idx="212">
                  <c:v>4337.9481792717088</c:v>
                </c:pt>
                <c:pt idx="213">
                  <c:v>4337.9481792717088</c:v>
                </c:pt>
                <c:pt idx="214">
                  <c:v>4337.9481792717088</c:v>
                </c:pt>
                <c:pt idx="215">
                  <c:v>4337.9481792717088</c:v>
                </c:pt>
                <c:pt idx="216">
                  <c:v>4337.9481792717088</c:v>
                </c:pt>
                <c:pt idx="217">
                  <c:v>4337.9481792717088</c:v>
                </c:pt>
                <c:pt idx="218">
                  <c:v>4337.9481792717088</c:v>
                </c:pt>
                <c:pt idx="219">
                  <c:v>4337.9481792717088</c:v>
                </c:pt>
                <c:pt idx="220">
                  <c:v>4337.9481792717088</c:v>
                </c:pt>
                <c:pt idx="221">
                  <c:v>4337.9481792717088</c:v>
                </c:pt>
                <c:pt idx="222">
                  <c:v>4337.9481792717088</c:v>
                </c:pt>
                <c:pt idx="223">
                  <c:v>4337.9481792717088</c:v>
                </c:pt>
                <c:pt idx="224">
                  <c:v>4337.9481792717088</c:v>
                </c:pt>
                <c:pt idx="225">
                  <c:v>4337.9481792717088</c:v>
                </c:pt>
                <c:pt idx="226">
                  <c:v>4337.9481792717088</c:v>
                </c:pt>
                <c:pt idx="227">
                  <c:v>4337.9481792717088</c:v>
                </c:pt>
                <c:pt idx="228">
                  <c:v>4337.9481792717088</c:v>
                </c:pt>
                <c:pt idx="229">
                  <c:v>4337.9481792717088</c:v>
                </c:pt>
                <c:pt idx="230">
                  <c:v>4337.9481792717088</c:v>
                </c:pt>
                <c:pt idx="231">
                  <c:v>4337.9481792717088</c:v>
                </c:pt>
                <c:pt idx="232">
                  <c:v>4337.9481792717088</c:v>
                </c:pt>
                <c:pt idx="233">
                  <c:v>4337.9481792717088</c:v>
                </c:pt>
                <c:pt idx="234">
                  <c:v>4337.9481792717088</c:v>
                </c:pt>
                <c:pt idx="235">
                  <c:v>4337.9481792717088</c:v>
                </c:pt>
                <c:pt idx="236">
                  <c:v>4337.9481792717088</c:v>
                </c:pt>
                <c:pt idx="237">
                  <c:v>4337.9481792717088</c:v>
                </c:pt>
                <c:pt idx="238">
                  <c:v>4337.9481792717088</c:v>
                </c:pt>
                <c:pt idx="239">
                  <c:v>4337.9481792717088</c:v>
                </c:pt>
                <c:pt idx="240">
                  <c:v>4337.9481792717088</c:v>
                </c:pt>
                <c:pt idx="241">
                  <c:v>4337.9481792717088</c:v>
                </c:pt>
                <c:pt idx="242">
                  <c:v>4337.9481792717088</c:v>
                </c:pt>
                <c:pt idx="243">
                  <c:v>4337.9481792717088</c:v>
                </c:pt>
                <c:pt idx="244">
                  <c:v>4337.9481792717088</c:v>
                </c:pt>
                <c:pt idx="245">
                  <c:v>4337.9481792717088</c:v>
                </c:pt>
                <c:pt idx="246">
                  <c:v>4337.9481792717088</c:v>
                </c:pt>
                <c:pt idx="247">
                  <c:v>4337.9481792717088</c:v>
                </c:pt>
                <c:pt idx="248">
                  <c:v>4337.9481792717088</c:v>
                </c:pt>
                <c:pt idx="249">
                  <c:v>4337.9481792717088</c:v>
                </c:pt>
                <c:pt idx="250">
                  <c:v>4337.9481792717088</c:v>
                </c:pt>
                <c:pt idx="251">
                  <c:v>4337.9481792717088</c:v>
                </c:pt>
                <c:pt idx="252">
                  <c:v>4337.9481792717088</c:v>
                </c:pt>
                <c:pt idx="253">
                  <c:v>4337.9481792717088</c:v>
                </c:pt>
                <c:pt idx="254">
                  <c:v>4337.9481792717088</c:v>
                </c:pt>
                <c:pt idx="255">
                  <c:v>4337.9481792717088</c:v>
                </c:pt>
                <c:pt idx="256">
                  <c:v>4337.9481792717088</c:v>
                </c:pt>
                <c:pt idx="257">
                  <c:v>4337.9481792717088</c:v>
                </c:pt>
                <c:pt idx="258">
                  <c:v>4337.9481792717088</c:v>
                </c:pt>
                <c:pt idx="259">
                  <c:v>4337.9481792717088</c:v>
                </c:pt>
                <c:pt idx="260">
                  <c:v>4337.9481792717088</c:v>
                </c:pt>
                <c:pt idx="261">
                  <c:v>4337.9481792717088</c:v>
                </c:pt>
                <c:pt idx="262">
                  <c:v>4337.9481792717088</c:v>
                </c:pt>
                <c:pt idx="263">
                  <c:v>4337.9481792717088</c:v>
                </c:pt>
                <c:pt idx="264">
                  <c:v>4337.9481792717088</c:v>
                </c:pt>
                <c:pt idx="265">
                  <c:v>4337.9481792717088</c:v>
                </c:pt>
                <c:pt idx="266">
                  <c:v>4337.9481792717088</c:v>
                </c:pt>
                <c:pt idx="267">
                  <c:v>4337.9481792717088</c:v>
                </c:pt>
                <c:pt idx="268">
                  <c:v>4337.9481792717088</c:v>
                </c:pt>
                <c:pt idx="269">
                  <c:v>4337.9481792717088</c:v>
                </c:pt>
                <c:pt idx="270">
                  <c:v>4337.9481792717088</c:v>
                </c:pt>
                <c:pt idx="271">
                  <c:v>4337.9481792717088</c:v>
                </c:pt>
                <c:pt idx="272">
                  <c:v>4337.9481792717088</c:v>
                </c:pt>
                <c:pt idx="273">
                  <c:v>4337.9481792717088</c:v>
                </c:pt>
                <c:pt idx="274">
                  <c:v>4337.9481792717088</c:v>
                </c:pt>
                <c:pt idx="275">
                  <c:v>4337.9481792717088</c:v>
                </c:pt>
                <c:pt idx="276">
                  <c:v>4337.9481792717088</c:v>
                </c:pt>
                <c:pt idx="277">
                  <c:v>4337.9481792717088</c:v>
                </c:pt>
                <c:pt idx="278">
                  <c:v>4337.9481792717088</c:v>
                </c:pt>
                <c:pt idx="279">
                  <c:v>4337.9481792717088</c:v>
                </c:pt>
                <c:pt idx="280">
                  <c:v>4337.9481792717088</c:v>
                </c:pt>
                <c:pt idx="281">
                  <c:v>4337.9481792717088</c:v>
                </c:pt>
                <c:pt idx="282">
                  <c:v>4337.9481792717088</c:v>
                </c:pt>
                <c:pt idx="283">
                  <c:v>4337.9481792717088</c:v>
                </c:pt>
                <c:pt idx="284">
                  <c:v>4337.9481792717088</c:v>
                </c:pt>
                <c:pt idx="285">
                  <c:v>4337.9481792717088</c:v>
                </c:pt>
                <c:pt idx="286">
                  <c:v>4337.9481792717088</c:v>
                </c:pt>
                <c:pt idx="287">
                  <c:v>4337.9481792717088</c:v>
                </c:pt>
                <c:pt idx="288">
                  <c:v>4337.9481792717088</c:v>
                </c:pt>
                <c:pt idx="289">
                  <c:v>4337.9481792717088</c:v>
                </c:pt>
                <c:pt idx="290">
                  <c:v>4337.9481792717088</c:v>
                </c:pt>
                <c:pt idx="291">
                  <c:v>4337.9481792717088</c:v>
                </c:pt>
                <c:pt idx="292">
                  <c:v>4337.9481792717088</c:v>
                </c:pt>
                <c:pt idx="293">
                  <c:v>4337.9481792717088</c:v>
                </c:pt>
                <c:pt idx="294">
                  <c:v>4337.9481792717088</c:v>
                </c:pt>
                <c:pt idx="295">
                  <c:v>4337.9481792717088</c:v>
                </c:pt>
                <c:pt idx="296">
                  <c:v>4337.9481792717088</c:v>
                </c:pt>
                <c:pt idx="297">
                  <c:v>4337.9481792717088</c:v>
                </c:pt>
                <c:pt idx="298">
                  <c:v>4337.9481792717088</c:v>
                </c:pt>
                <c:pt idx="299">
                  <c:v>4337.9481792717088</c:v>
                </c:pt>
                <c:pt idx="300">
                  <c:v>4337.9481792717088</c:v>
                </c:pt>
                <c:pt idx="301">
                  <c:v>4337.9481792717088</c:v>
                </c:pt>
                <c:pt idx="302">
                  <c:v>4337.9481792717088</c:v>
                </c:pt>
                <c:pt idx="303">
                  <c:v>4337.9481792717088</c:v>
                </c:pt>
                <c:pt idx="304">
                  <c:v>4337.9481792717088</c:v>
                </c:pt>
                <c:pt idx="305">
                  <c:v>4337.9481792717088</c:v>
                </c:pt>
                <c:pt idx="306">
                  <c:v>4337.9481792717088</c:v>
                </c:pt>
                <c:pt idx="307">
                  <c:v>4337.9481792717088</c:v>
                </c:pt>
                <c:pt idx="308">
                  <c:v>4337.9481792717088</c:v>
                </c:pt>
                <c:pt idx="309">
                  <c:v>4337.9481792717088</c:v>
                </c:pt>
                <c:pt idx="310">
                  <c:v>4337.9481792717088</c:v>
                </c:pt>
                <c:pt idx="311">
                  <c:v>4337.9481792717088</c:v>
                </c:pt>
                <c:pt idx="312">
                  <c:v>4337.9481792717088</c:v>
                </c:pt>
                <c:pt idx="313">
                  <c:v>4337.9481792717088</c:v>
                </c:pt>
                <c:pt idx="314">
                  <c:v>4337.9481792717088</c:v>
                </c:pt>
                <c:pt idx="315">
                  <c:v>4337.9481792717088</c:v>
                </c:pt>
                <c:pt idx="316">
                  <c:v>4337.9481792717088</c:v>
                </c:pt>
                <c:pt idx="317">
                  <c:v>4337.9481792717088</c:v>
                </c:pt>
                <c:pt idx="318">
                  <c:v>4337.9481792717088</c:v>
                </c:pt>
                <c:pt idx="319">
                  <c:v>4337.9481792717088</c:v>
                </c:pt>
                <c:pt idx="320">
                  <c:v>4337.9481792717088</c:v>
                </c:pt>
                <c:pt idx="321">
                  <c:v>4337.9481792717088</c:v>
                </c:pt>
                <c:pt idx="322">
                  <c:v>4337.9481792717088</c:v>
                </c:pt>
                <c:pt idx="323">
                  <c:v>4337.9481792717088</c:v>
                </c:pt>
                <c:pt idx="324">
                  <c:v>4337.9481792717088</c:v>
                </c:pt>
                <c:pt idx="325">
                  <c:v>4337.9481792717088</c:v>
                </c:pt>
                <c:pt idx="326">
                  <c:v>4337.9481792717088</c:v>
                </c:pt>
                <c:pt idx="327">
                  <c:v>4337.9481792717088</c:v>
                </c:pt>
                <c:pt idx="328">
                  <c:v>4337.9481792717088</c:v>
                </c:pt>
                <c:pt idx="329">
                  <c:v>4337.9481792717088</c:v>
                </c:pt>
                <c:pt idx="330">
                  <c:v>4337.9481792717088</c:v>
                </c:pt>
                <c:pt idx="331">
                  <c:v>4337.9481792717088</c:v>
                </c:pt>
                <c:pt idx="332">
                  <c:v>4337.9481792717088</c:v>
                </c:pt>
                <c:pt idx="333">
                  <c:v>4337.9481792717088</c:v>
                </c:pt>
                <c:pt idx="334">
                  <c:v>4337.9481792717088</c:v>
                </c:pt>
                <c:pt idx="335">
                  <c:v>4337.9481792717088</c:v>
                </c:pt>
                <c:pt idx="336">
                  <c:v>4337.9481792717088</c:v>
                </c:pt>
                <c:pt idx="337">
                  <c:v>4337.9481792717088</c:v>
                </c:pt>
                <c:pt idx="338">
                  <c:v>4337.9481792717088</c:v>
                </c:pt>
                <c:pt idx="339">
                  <c:v>4337.9481792717088</c:v>
                </c:pt>
                <c:pt idx="340">
                  <c:v>4337.9481792717088</c:v>
                </c:pt>
                <c:pt idx="341">
                  <c:v>4337.9481792717088</c:v>
                </c:pt>
                <c:pt idx="342">
                  <c:v>4337.9481792717088</c:v>
                </c:pt>
                <c:pt idx="343">
                  <c:v>4337.9481792717088</c:v>
                </c:pt>
                <c:pt idx="344">
                  <c:v>4337.9481792717088</c:v>
                </c:pt>
                <c:pt idx="345">
                  <c:v>4337.9481792717088</c:v>
                </c:pt>
                <c:pt idx="346">
                  <c:v>4337.9481792717088</c:v>
                </c:pt>
                <c:pt idx="347">
                  <c:v>4337.9481792717088</c:v>
                </c:pt>
                <c:pt idx="348">
                  <c:v>4337.9481792717088</c:v>
                </c:pt>
                <c:pt idx="349">
                  <c:v>4337.9481792717088</c:v>
                </c:pt>
                <c:pt idx="350">
                  <c:v>4337.9481792717088</c:v>
                </c:pt>
                <c:pt idx="351">
                  <c:v>4337.9481792717088</c:v>
                </c:pt>
                <c:pt idx="352">
                  <c:v>4337.9481792717088</c:v>
                </c:pt>
                <c:pt idx="353">
                  <c:v>4337.9481792717088</c:v>
                </c:pt>
                <c:pt idx="354">
                  <c:v>4337.9481792717088</c:v>
                </c:pt>
                <c:pt idx="355">
                  <c:v>4337.9481792717088</c:v>
                </c:pt>
                <c:pt idx="356">
                  <c:v>4337.9481792717088</c:v>
                </c:pt>
                <c:pt idx="357">
                  <c:v>4337.9481792717088</c:v>
                </c:pt>
                <c:pt idx="358">
                  <c:v>4337.9481792717088</c:v>
                </c:pt>
                <c:pt idx="359">
                  <c:v>4337.9481792717088</c:v>
                </c:pt>
                <c:pt idx="360">
                  <c:v>4337.9481792717088</c:v>
                </c:pt>
                <c:pt idx="361">
                  <c:v>4337.9481792717088</c:v>
                </c:pt>
                <c:pt idx="362">
                  <c:v>4337.9481792717088</c:v>
                </c:pt>
                <c:pt idx="363">
                  <c:v>4337.9481792717088</c:v>
                </c:pt>
                <c:pt idx="364">
                  <c:v>4337.9481792717088</c:v>
                </c:pt>
                <c:pt idx="365">
                  <c:v>4337.9481792717088</c:v>
                </c:pt>
                <c:pt idx="366">
                  <c:v>4337.9481792717088</c:v>
                </c:pt>
                <c:pt idx="367">
                  <c:v>4337.9481792717088</c:v>
                </c:pt>
                <c:pt idx="368">
                  <c:v>4337.9481792717088</c:v>
                </c:pt>
                <c:pt idx="369">
                  <c:v>4337.9481792717088</c:v>
                </c:pt>
                <c:pt idx="370">
                  <c:v>4337.9481792717088</c:v>
                </c:pt>
                <c:pt idx="371">
                  <c:v>4337.9481792717088</c:v>
                </c:pt>
                <c:pt idx="372">
                  <c:v>4337.9481792717088</c:v>
                </c:pt>
                <c:pt idx="373">
                  <c:v>4337.9481792717088</c:v>
                </c:pt>
                <c:pt idx="374">
                  <c:v>4337.9481792717088</c:v>
                </c:pt>
                <c:pt idx="375">
                  <c:v>4337.9481792717088</c:v>
                </c:pt>
                <c:pt idx="376">
                  <c:v>4337.9481792717088</c:v>
                </c:pt>
                <c:pt idx="377">
                  <c:v>4337.9481792717088</c:v>
                </c:pt>
                <c:pt idx="378">
                  <c:v>4337.9481792717088</c:v>
                </c:pt>
                <c:pt idx="379">
                  <c:v>4337.9481792717088</c:v>
                </c:pt>
                <c:pt idx="380">
                  <c:v>4337.9481792717088</c:v>
                </c:pt>
                <c:pt idx="381">
                  <c:v>4337.9481792717088</c:v>
                </c:pt>
                <c:pt idx="382">
                  <c:v>4337.9481792717088</c:v>
                </c:pt>
                <c:pt idx="383">
                  <c:v>4337.9481792717088</c:v>
                </c:pt>
                <c:pt idx="384">
                  <c:v>4337.9481792717088</c:v>
                </c:pt>
                <c:pt idx="385">
                  <c:v>4337.9481792717088</c:v>
                </c:pt>
                <c:pt idx="386">
                  <c:v>4337.9481792717088</c:v>
                </c:pt>
                <c:pt idx="387">
                  <c:v>4337.9481792717088</c:v>
                </c:pt>
                <c:pt idx="388">
                  <c:v>4337.9481792717088</c:v>
                </c:pt>
                <c:pt idx="389">
                  <c:v>4337.9481792717088</c:v>
                </c:pt>
                <c:pt idx="390">
                  <c:v>4337.9481792717088</c:v>
                </c:pt>
                <c:pt idx="391">
                  <c:v>4337.9481792717088</c:v>
                </c:pt>
                <c:pt idx="392">
                  <c:v>4337.9481792717088</c:v>
                </c:pt>
                <c:pt idx="393">
                  <c:v>4337.9481792717088</c:v>
                </c:pt>
                <c:pt idx="394">
                  <c:v>4337.9481792717088</c:v>
                </c:pt>
                <c:pt idx="395">
                  <c:v>4337.9481792717088</c:v>
                </c:pt>
                <c:pt idx="396">
                  <c:v>4337.9481792717088</c:v>
                </c:pt>
                <c:pt idx="397">
                  <c:v>4337.9481792717088</c:v>
                </c:pt>
                <c:pt idx="398">
                  <c:v>4337.9481792717088</c:v>
                </c:pt>
                <c:pt idx="399">
                  <c:v>4337.9481792717088</c:v>
                </c:pt>
                <c:pt idx="400">
                  <c:v>4337.9481792717088</c:v>
                </c:pt>
                <c:pt idx="401">
                  <c:v>4337.9481792717088</c:v>
                </c:pt>
                <c:pt idx="402">
                  <c:v>4337.9481792717088</c:v>
                </c:pt>
                <c:pt idx="403">
                  <c:v>4337.9481792717088</c:v>
                </c:pt>
                <c:pt idx="404">
                  <c:v>4337.9481792717088</c:v>
                </c:pt>
                <c:pt idx="405">
                  <c:v>4337.9481792717088</c:v>
                </c:pt>
                <c:pt idx="406">
                  <c:v>4337.9481792717088</c:v>
                </c:pt>
                <c:pt idx="407">
                  <c:v>4337.9481792717088</c:v>
                </c:pt>
                <c:pt idx="408">
                  <c:v>4337.9481792717088</c:v>
                </c:pt>
                <c:pt idx="409">
                  <c:v>4337.9481792717088</c:v>
                </c:pt>
                <c:pt idx="410">
                  <c:v>4337.9481792717088</c:v>
                </c:pt>
                <c:pt idx="411">
                  <c:v>4337.9481792717088</c:v>
                </c:pt>
                <c:pt idx="412">
                  <c:v>4337.9481792717088</c:v>
                </c:pt>
                <c:pt idx="413">
                  <c:v>4337.9481792717088</c:v>
                </c:pt>
                <c:pt idx="414">
                  <c:v>4337.9481792717088</c:v>
                </c:pt>
                <c:pt idx="415">
                  <c:v>4337.9481792717088</c:v>
                </c:pt>
                <c:pt idx="416">
                  <c:v>4337.9481792717088</c:v>
                </c:pt>
                <c:pt idx="417">
                  <c:v>4337.9481792717088</c:v>
                </c:pt>
                <c:pt idx="418">
                  <c:v>4337.9481792717088</c:v>
                </c:pt>
                <c:pt idx="419">
                  <c:v>4337.9481792717088</c:v>
                </c:pt>
                <c:pt idx="420">
                  <c:v>4337.9481792717088</c:v>
                </c:pt>
                <c:pt idx="421">
                  <c:v>4337.9481792717088</c:v>
                </c:pt>
                <c:pt idx="422">
                  <c:v>4337.9481792717088</c:v>
                </c:pt>
                <c:pt idx="423">
                  <c:v>4337.9481792717088</c:v>
                </c:pt>
                <c:pt idx="424">
                  <c:v>4337.9481792717088</c:v>
                </c:pt>
                <c:pt idx="425">
                  <c:v>4337.9481792717088</c:v>
                </c:pt>
                <c:pt idx="426">
                  <c:v>4337.9481792717088</c:v>
                </c:pt>
                <c:pt idx="427">
                  <c:v>4337.9481792717088</c:v>
                </c:pt>
                <c:pt idx="428">
                  <c:v>4337.9481792717088</c:v>
                </c:pt>
                <c:pt idx="429">
                  <c:v>4337.9481792717088</c:v>
                </c:pt>
                <c:pt idx="430">
                  <c:v>4337.9481792717088</c:v>
                </c:pt>
                <c:pt idx="431">
                  <c:v>4337.9481792717088</c:v>
                </c:pt>
                <c:pt idx="432">
                  <c:v>4337.9481792717088</c:v>
                </c:pt>
                <c:pt idx="433">
                  <c:v>4337.9481792717088</c:v>
                </c:pt>
                <c:pt idx="434">
                  <c:v>4337.9481792717088</c:v>
                </c:pt>
                <c:pt idx="435">
                  <c:v>4337.9481792717088</c:v>
                </c:pt>
                <c:pt idx="436">
                  <c:v>4337.9481792717088</c:v>
                </c:pt>
                <c:pt idx="437">
                  <c:v>4337.9481792717088</c:v>
                </c:pt>
                <c:pt idx="438">
                  <c:v>4337.9481792717088</c:v>
                </c:pt>
                <c:pt idx="439">
                  <c:v>4337.9481792717088</c:v>
                </c:pt>
                <c:pt idx="440">
                  <c:v>4337.9481792717088</c:v>
                </c:pt>
                <c:pt idx="441">
                  <c:v>4337.9481792717088</c:v>
                </c:pt>
                <c:pt idx="442">
                  <c:v>4337.9481792717088</c:v>
                </c:pt>
                <c:pt idx="443">
                  <c:v>4337.9481792717088</c:v>
                </c:pt>
                <c:pt idx="444">
                  <c:v>4337.9481792717088</c:v>
                </c:pt>
                <c:pt idx="445">
                  <c:v>4337.9481792717088</c:v>
                </c:pt>
                <c:pt idx="446">
                  <c:v>4337.9481792717088</c:v>
                </c:pt>
                <c:pt idx="447">
                  <c:v>4337.9481792717088</c:v>
                </c:pt>
                <c:pt idx="448">
                  <c:v>4337.9481792717088</c:v>
                </c:pt>
                <c:pt idx="449">
                  <c:v>4337.9481792717088</c:v>
                </c:pt>
                <c:pt idx="450">
                  <c:v>4337.9481792717088</c:v>
                </c:pt>
                <c:pt idx="451">
                  <c:v>4337.9481792717088</c:v>
                </c:pt>
                <c:pt idx="452">
                  <c:v>4337.9481792717088</c:v>
                </c:pt>
                <c:pt idx="453">
                  <c:v>4337.9481792717088</c:v>
                </c:pt>
                <c:pt idx="454">
                  <c:v>4337.9481792717088</c:v>
                </c:pt>
                <c:pt idx="455">
                  <c:v>4337.9481792717088</c:v>
                </c:pt>
                <c:pt idx="456">
                  <c:v>4337.9481792717088</c:v>
                </c:pt>
                <c:pt idx="457">
                  <c:v>4337.9481792717088</c:v>
                </c:pt>
                <c:pt idx="458">
                  <c:v>4337.9481792717088</c:v>
                </c:pt>
                <c:pt idx="459">
                  <c:v>4337.9481792717088</c:v>
                </c:pt>
                <c:pt idx="460">
                  <c:v>4337.9481792717088</c:v>
                </c:pt>
                <c:pt idx="461">
                  <c:v>4337.9481792717088</c:v>
                </c:pt>
                <c:pt idx="462">
                  <c:v>4337.9481792717088</c:v>
                </c:pt>
                <c:pt idx="463">
                  <c:v>4337.9481792717088</c:v>
                </c:pt>
                <c:pt idx="464">
                  <c:v>4337.9481792717088</c:v>
                </c:pt>
                <c:pt idx="465">
                  <c:v>4337.9481792717088</c:v>
                </c:pt>
                <c:pt idx="466">
                  <c:v>4337.9481792717088</c:v>
                </c:pt>
                <c:pt idx="467">
                  <c:v>4337.9481792717088</c:v>
                </c:pt>
                <c:pt idx="468">
                  <c:v>4337.9481792717088</c:v>
                </c:pt>
                <c:pt idx="469">
                  <c:v>4337.9481792717088</c:v>
                </c:pt>
                <c:pt idx="470">
                  <c:v>4337.9481792717088</c:v>
                </c:pt>
                <c:pt idx="471">
                  <c:v>4337.9481792717088</c:v>
                </c:pt>
                <c:pt idx="472">
                  <c:v>4337.9481792717088</c:v>
                </c:pt>
                <c:pt idx="473">
                  <c:v>4337.9481792717088</c:v>
                </c:pt>
                <c:pt idx="474">
                  <c:v>4337.9481792717088</c:v>
                </c:pt>
                <c:pt idx="475">
                  <c:v>4337.9481792717088</c:v>
                </c:pt>
                <c:pt idx="476">
                  <c:v>4337.9481792717088</c:v>
                </c:pt>
                <c:pt idx="477">
                  <c:v>4337.9481792717088</c:v>
                </c:pt>
                <c:pt idx="478">
                  <c:v>4337.9481792717088</c:v>
                </c:pt>
                <c:pt idx="479">
                  <c:v>4337.9481792717088</c:v>
                </c:pt>
                <c:pt idx="480">
                  <c:v>4337.9481792717088</c:v>
                </c:pt>
                <c:pt idx="481">
                  <c:v>4337.9481792717088</c:v>
                </c:pt>
                <c:pt idx="482">
                  <c:v>4337.9481792717088</c:v>
                </c:pt>
                <c:pt idx="483">
                  <c:v>4337.9481792717088</c:v>
                </c:pt>
                <c:pt idx="484">
                  <c:v>4337.9481792717088</c:v>
                </c:pt>
                <c:pt idx="485">
                  <c:v>4337.9481792717088</c:v>
                </c:pt>
                <c:pt idx="486">
                  <c:v>4337.9481792717088</c:v>
                </c:pt>
                <c:pt idx="487">
                  <c:v>4337.9481792717088</c:v>
                </c:pt>
                <c:pt idx="488">
                  <c:v>4337.9481792717088</c:v>
                </c:pt>
                <c:pt idx="489">
                  <c:v>4337.9481792717088</c:v>
                </c:pt>
                <c:pt idx="490">
                  <c:v>4337.9481792717088</c:v>
                </c:pt>
                <c:pt idx="491">
                  <c:v>4337.9481792717088</c:v>
                </c:pt>
                <c:pt idx="492">
                  <c:v>4337.9481792717088</c:v>
                </c:pt>
                <c:pt idx="493">
                  <c:v>4337.9481792717088</c:v>
                </c:pt>
                <c:pt idx="494">
                  <c:v>4337.9481792717088</c:v>
                </c:pt>
                <c:pt idx="495">
                  <c:v>4337.9481792717088</c:v>
                </c:pt>
                <c:pt idx="496">
                  <c:v>4337.9481792717088</c:v>
                </c:pt>
                <c:pt idx="497">
                  <c:v>4337.9481792717088</c:v>
                </c:pt>
                <c:pt idx="498">
                  <c:v>4337.9481792717088</c:v>
                </c:pt>
                <c:pt idx="499">
                  <c:v>4337.9481792717088</c:v>
                </c:pt>
                <c:pt idx="500">
                  <c:v>4337.9481792717088</c:v>
                </c:pt>
                <c:pt idx="501">
                  <c:v>4337.9481792717088</c:v>
                </c:pt>
                <c:pt idx="502">
                  <c:v>4337.9481792717088</c:v>
                </c:pt>
                <c:pt idx="503">
                  <c:v>4337.9481792717088</c:v>
                </c:pt>
                <c:pt idx="504">
                  <c:v>4337.9481792717088</c:v>
                </c:pt>
                <c:pt idx="505">
                  <c:v>4337.9481792717088</c:v>
                </c:pt>
                <c:pt idx="506">
                  <c:v>4337.9481792717088</c:v>
                </c:pt>
                <c:pt idx="507">
                  <c:v>4337.9481792717088</c:v>
                </c:pt>
                <c:pt idx="508">
                  <c:v>4337.9481792717088</c:v>
                </c:pt>
                <c:pt idx="509">
                  <c:v>4337.9481792717088</c:v>
                </c:pt>
                <c:pt idx="510">
                  <c:v>4337.9481792717088</c:v>
                </c:pt>
                <c:pt idx="511">
                  <c:v>4337.9481792717088</c:v>
                </c:pt>
                <c:pt idx="512">
                  <c:v>4337.9481792717088</c:v>
                </c:pt>
                <c:pt idx="513">
                  <c:v>4337.9481792717088</c:v>
                </c:pt>
                <c:pt idx="514">
                  <c:v>4337.9481792717088</c:v>
                </c:pt>
                <c:pt idx="515">
                  <c:v>4337.9481792717088</c:v>
                </c:pt>
                <c:pt idx="516">
                  <c:v>4337.9481792717088</c:v>
                </c:pt>
                <c:pt idx="517">
                  <c:v>4337.9481792717088</c:v>
                </c:pt>
                <c:pt idx="518">
                  <c:v>4337.9481792717088</c:v>
                </c:pt>
                <c:pt idx="519">
                  <c:v>4337.9481792717088</c:v>
                </c:pt>
                <c:pt idx="520">
                  <c:v>4337.9481792717088</c:v>
                </c:pt>
                <c:pt idx="521">
                  <c:v>4337.9481792717088</c:v>
                </c:pt>
                <c:pt idx="522">
                  <c:v>4337.9481792717088</c:v>
                </c:pt>
                <c:pt idx="523">
                  <c:v>4337.9481792717088</c:v>
                </c:pt>
                <c:pt idx="524">
                  <c:v>4337.9481792717088</c:v>
                </c:pt>
                <c:pt idx="525">
                  <c:v>4337.9481792717088</c:v>
                </c:pt>
                <c:pt idx="526">
                  <c:v>4337.9481792717088</c:v>
                </c:pt>
                <c:pt idx="527">
                  <c:v>4337.9481792717088</c:v>
                </c:pt>
                <c:pt idx="528">
                  <c:v>4337.9481792717088</c:v>
                </c:pt>
                <c:pt idx="529">
                  <c:v>4337.9481792717088</c:v>
                </c:pt>
                <c:pt idx="530">
                  <c:v>4337.9481792717088</c:v>
                </c:pt>
                <c:pt idx="531">
                  <c:v>4337.9481792717088</c:v>
                </c:pt>
                <c:pt idx="532">
                  <c:v>4337.9481792717088</c:v>
                </c:pt>
                <c:pt idx="533">
                  <c:v>4337.9481792717088</c:v>
                </c:pt>
                <c:pt idx="534">
                  <c:v>4337.9481792717088</c:v>
                </c:pt>
                <c:pt idx="535">
                  <c:v>4337.9481792717088</c:v>
                </c:pt>
                <c:pt idx="536">
                  <c:v>4337.9481792717088</c:v>
                </c:pt>
                <c:pt idx="537">
                  <c:v>4337.9481792717088</c:v>
                </c:pt>
                <c:pt idx="538">
                  <c:v>4337.9481792717088</c:v>
                </c:pt>
                <c:pt idx="539">
                  <c:v>4337.9481792717088</c:v>
                </c:pt>
                <c:pt idx="540">
                  <c:v>4337.9481792717088</c:v>
                </c:pt>
                <c:pt idx="541">
                  <c:v>4337.9481792717088</c:v>
                </c:pt>
                <c:pt idx="542">
                  <c:v>4337.9481792717088</c:v>
                </c:pt>
                <c:pt idx="543">
                  <c:v>4337.9481792717088</c:v>
                </c:pt>
                <c:pt idx="544">
                  <c:v>4337.9481792717088</c:v>
                </c:pt>
                <c:pt idx="545">
                  <c:v>4337.9481792717088</c:v>
                </c:pt>
                <c:pt idx="546">
                  <c:v>4337.9481792717088</c:v>
                </c:pt>
                <c:pt idx="547">
                  <c:v>4337.9481792717088</c:v>
                </c:pt>
                <c:pt idx="548">
                  <c:v>4337.9481792717088</c:v>
                </c:pt>
                <c:pt idx="549">
                  <c:v>4337.9481792717088</c:v>
                </c:pt>
                <c:pt idx="550">
                  <c:v>4337.9481792717088</c:v>
                </c:pt>
                <c:pt idx="551">
                  <c:v>4337.9481792717088</c:v>
                </c:pt>
                <c:pt idx="552">
                  <c:v>4337.9481792717088</c:v>
                </c:pt>
                <c:pt idx="553">
                  <c:v>4337.9481792717088</c:v>
                </c:pt>
                <c:pt idx="554">
                  <c:v>4337.9481792717088</c:v>
                </c:pt>
                <c:pt idx="555">
                  <c:v>4337.9481792717088</c:v>
                </c:pt>
                <c:pt idx="556">
                  <c:v>4337.9481792717088</c:v>
                </c:pt>
                <c:pt idx="557">
                  <c:v>4337.9481792717088</c:v>
                </c:pt>
                <c:pt idx="558">
                  <c:v>4337.9481792717088</c:v>
                </c:pt>
                <c:pt idx="559">
                  <c:v>4337.9481792717088</c:v>
                </c:pt>
                <c:pt idx="560">
                  <c:v>4337.9481792717088</c:v>
                </c:pt>
                <c:pt idx="561">
                  <c:v>4337.9481792717088</c:v>
                </c:pt>
                <c:pt idx="562">
                  <c:v>4337.9481792717088</c:v>
                </c:pt>
                <c:pt idx="563">
                  <c:v>4337.9481792717088</c:v>
                </c:pt>
                <c:pt idx="564">
                  <c:v>4337.9481792717088</c:v>
                </c:pt>
                <c:pt idx="565">
                  <c:v>4337.9481792717088</c:v>
                </c:pt>
                <c:pt idx="566">
                  <c:v>4337.9481792717088</c:v>
                </c:pt>
                <c:pt idx="567">
                  <c:v>4337.9481792717088</c:v>
                </c:pt>
                <c:pt idx="568">
                  <c:v>4337.9481792717088</c:v>
                </c:pt>
                <c:pt idx="569">
                  <c:v>4337.9481792717088</c:v>
                </c:pt>
                <c:pt idx="570">
                  <c:v>4337.9481792717088</c:v>
                </c:pt>
                <c:pt idx="571">
                  <c:v>4337.9481792717088</c:v>
                </c:pt>
                <c:pt idx="572">
                  <c:v>4337.9481792717088</c:v>
                </c:pt>
                <c:pt idx="573">
                  <c:v>4337.9481792717088</c:v>
                </c:pt>
                <c:pt idx="574">
                  <c:v>4337.9481792717088</c:v>
                </c:pt>
                <c:pt idx="575">
                  <c:v>4337.9481792717088</c:v>
                </c:pt>
                <c:pt idx="576">
                  <c:v>4337.9481792717088</c:v>
                </c:pt>
                <c:pt idx="577">
                  <c:v>4337.9481792717088</c:v>
                </c:pt>
                <c:pt idx="578">
                  <c:v>4337.9481792717088</c:v>
                </c:pt>
                <c:pt idx="579">
                  <c:v>4337.9481792717088</c:v>
                </c:pt>
                <c:pt idx="580">
                  <c:v>4337.9481792717088</c:v>
                </c:pt>
                <c:pt idx="581">
                  <c:v>4337.9481792717088</c:v>
                </c:pt>
                <c:pt idx="582">
                  <c:v>4337.9481792717088</c:v>
                </c:pt>
                <c:pt idx="583">
                  <c:v>4337.9481792717088</c:v>
                </c:pt>
                <c:pt idx="584">
                  <c:v>4337.9481792717088</c:v>
                </c:pt>
                <c:pt idx="585">
                  <c:v>4337.9481792717088</c:v>
                </c:pt>
                <c:pt idx="586">
                  <c:v>4337.9481792717088</c:v>
                </c:pt>
                <c:pt idx="587">
                  <c:v>4337.9481792717088</c:v>
                </c:pt>
                <c:pt idx="588">
                  <c:v>4337.9481792717088</c:v>
                </c:pt>
                <c:pt idx="589">
                  <c:v>4337.9481792717088</c:v>
                </c:pt>
                <c:pt idx="590">
                  <c:v>4337.9481792717088</c:v>
                </c:pt>
                <c:pt idx="591">
                  <c:v>4337.9481792717088</c:v>
                </c:pt>
                <c:pt idx="592">
                  <c:v>4337.9481792717088</c:v>
                </c:pt>
                <c:pt idx="593">
                  <c:v>4337.9481792717088</c:v>
                </c:pt>
                <c:pt idx="594">
                  <c:v>4337.9481792717088</c:v>
                </c:pt>
                <c:pt idx="595">
                  <c:v>4337.9481792717088</c:v>
                </c:pt>
                <c:pt idx="596">
                  <c:v>4337.9481792717088</c:v>
                </c:pt>
                <c:pt idx="597">
                  <c:v>4337.9481792717088</c:v>
                </c:pt>
                <c:pt idx="598">
                  <c:v>4337.9481792717088</c:v>
                </c:pt>
                <c:pt idx="599">
                  <c:v>4337.9481792717088</c:v>
                </c:pt>
                <c:pt idx="600">
                  <c:v>4337.9481792717088</c:v>
                </c:pt>
                <c:pt idx="601">
                  <c:v>4337.9481792717088</c:v>
                </c:pt>
                <c:pt idx="602">
                  <c:v>4337.9481792717088</c:v>
                </c:pt>
                <c:pt idx="603">
                  <c:v>4337.9481792717088</c:v>
                </c:pt>
                <c:pt idx="604">
                  <c:v>4337.9481792717088</c:v>
                </c:pt>
                <c:pt idx="605">
                  <c:v>4337.9481792717088</c:v>
                </c:pt>
                <c:pt idx="606">
                  <c:v>4337.9481792717088</c:v>
                </c:pt>
                <c:pt idx="607">
                  <c:v>4337.9481792717088</c:v>
                </c:pt>
                <c:pt idx="608">
                  <c:v>4337.9481792717088</c:v>
                </c:pt>
                <c:pt idx="609">
                  <c:v>4337.9481792717088</c:v>
                </c:pt>
                <c:pt idx="610">
                  <c:v>4337.9481792717088</c:v>
                </c:pt>
                <c:pt idx="611">
                  <c:v>4337.9481792717088</c:v>
                </c:pt>
                <c:pt idx="612">
                  <c:v>4337.9481792717088</c:v>
                </c:pt>
                <c:pt idx="613">
                  <c:v>4337.9481792717088</c:v>
                </c:pt>
                <c:pt idx="614">
                  <c:v>4337.9481792717088</c:v>
                </c:pt>
                <c:pt idx="615">
                  <c:v>4337.9481792717088</c:v>
                </c:pt>
                <c:pt idx="616">
                  <c:v>4337.9481792717088</c:v>
                </c:pt>
                <c:pt idx="617">
                  <c:v>4337.9481792717088</c:v>
                </c:pt>
                <c:pt idx="618">
                  <c:v>4337.9481792717088</c:v>
                </c:pt>
                <c:pt idx="619">
                  <c:v>4337.9481792717088</c:v>
                </c:pt>
                <c:pt idx="620">
                  <c:v>4337.9481792717088</c:v>
                </c:pt>
                <c:pt idx="621">
                  <c:v>4337.9481792717088</c:v>
                </c:pt>
                <c:pt idx="622">
                  <c:v>4337.9481792717088</c:v>
                </c:pt>
                <c:pt idx="623">
                  <c:v>4337.9481792717088</c:v>
                </c:pt>
                <c:pt idx="624">
                  <c:v>4337.9481792717088</c:v>
                </c:pt>
                <c:pt idx="625">
                  <c:v>4337.9481792717088</c:v>
                </c:pt>
                <c:pt idx="626">
                  <c:v>4337.9481792717088</c:v>
                </c:pt>
                <c:pt idx="627">
                  <c:v>4337.9481792717088</c:v>
                </c:pt>
                <c:pt idx="628">
                  <c:v>4337.9481792717088</c:v>
                </c:pt>
                <c:pt idx="629">
                  <c:v>4337.9481792717088</c:v>
                </c:pt>
                <c:pt idx="630">
                  <c:v>4337.9481792717088</c:v>
                </c:pt>
                <c:pt idx="631">
                  <c:v>4337.9481792717088</c:v>
                </c:pt>
                <c:pt idx="632">
                  <c:v>4337.9481792717088</c:v>
                </c:pt>
                <c:pt idx="633">
                  <c:v>4337.9481792717088</c:v>
                </c:pt>
                <c:pt idx="634">
                  <c:v>4337.9481792717088</c:v>
                </c:pt>
                <c:pt idx="635">
                  <c:v>4337.9481792717088</c:v>
                </c:pt>
                <c:pt idx="636">
                  <c:v>4337.9481792717088</c:v>
                </c:pt>
                <c:pt idx="637">
                  <c:v>4337.9481792717088</c:v>
                </c:pt>
                <c:pt idx="638">
                  <c:v>4337.9481792717088</c:v>
                </c:pt>
                <c:pt idx="639">
                  <c:v>4337.9481792717088</c:v>
                </c:pt>
                <c:pt idx="640">
                  <c:v>4337.9481792717088</c:v>
                </c:pt>
                <c:pt idx="641">
                  <c:v>4337.9481792717088</c:v>
                </c:pt>
                <c:pt idx="642">
                  <c:v>4337.9481792717088</c:v>
                </c:pt>
                <c:pt idx="643">
                  <c:v>4337.9481792717088</c:v>
                </c:pt>
                <c:pt idx="644">
                  <c:v>4337.9481792717088</c:v>
                </c:pt>
                <c:pt idx="645">
                  <c:v>4337.9481792717088</c:v>
                </c:pt>
                <c:pt idx="646">
                  <c:v>4337.9481792717088</c:v>
                </c:pt>
                <c:pt idx="647">
                  <c:v>4337.9481792717088</c:v>
                </c:pt>
                <c:pt idx="648">
                  <c:v>4337.9481792717088</c:v>
                </c:pt>
                <c:pt idx="649">
                  <c:v>4337.9481792717088</c:v>
                </c:pt>
                <c:pt idx="650">
                  <c:v>4337.9481792717088</c:v>
                </c:pt>
                <c:pt idx="651">
                  <c:v>4337.9481792717088</c:v>
                </c:pt>
                <c:pt idx="652">
                  <c:v>4337.9481792717088</c:v>
                </c:pt>
                <c:pt idx="653">
                  <c:v>4337.9481792717088</c:v>
                </c:pt>
                <c:pt idx="654">
                  <c:v>4337.9481792717088</c:v>
                </c:pt>
                <c:pt idx="655">
                  <c:v>4337.9481792717088</c:v>
                </c:pt>
                <c:pt idx="656">
                  <c:v>4337.9481792717088</c:v>
                </c:pt>
                <c:pt idx="657">
                  <c:v>4337.9481792717088</c:v>
                </c:pt>
                <c:pt idx="658">
                  <c:v>4337.9481792717088</c:v>
                </c:pt>
                <c:pt idx="659">
                  <c:v>4337.9481792717088</c:v>
                </c:pt>
                <c:pt idx="660">
                  <c:v>4337.9481792717088</c:v>
                </c:pt>
                <c:pt idx="661">
                  <c:v>4337.9481792717088</c:v>
                </c:pt>
                <c:pt idx="662">
                  <c:v>4337.9481792717088</c:v>
                </c:pt>
                <c:pt idx="663">
                  <c:v>4337.9481792717088</c:v>
                </c:pt>
                <c:pt idx="664">
                  <c:v>4337.9481792717088</c:v>
                </c:pt>
                <c:pt idx="665">
                  <c:v>4337.9481792717088</c:v>
                </c:pt>
                <c:pt idx="666">
                  <c:v>4337.9481792717088</c:v>
                </c:pt>
                <c:pt idx="667">
                  <c:v>4337.9481792717088</c:v>
                </c:pt>
                <c:pt idx="668">
                  <c:v>4337.9481792717088</c:v>
                </c:pt>
                <c:pt idx="669">
                  <c:v>4337.9481792717088</c:v>
                </c:pt>
                <c:pt idx="670">
                  <c:v>4337.9481792717088</c:v>
                </c:pt>
                <c:pt idx="671">
                  <c:v>4337.9481792717088</c:v>
                </c:pt>
                <c:pt idx="672">
                  <c:v>4337.9481792717088</c:v>
                </c:pt>
                <c:pt idx="673">
                  <c:v>4337.9481792717088</c:v>
                </c:pt>
                <c:pt idx="674">
                  <c:v>4337.9481792717088</c:v>
                </c:pt>
                <c:pt idx="675">
                  <c:v>4337.9481792717088</c:v>
                </c:pt>
                <c:pt idx="676">
                  <c:v>4337.9481792717088</c:v>
                </c:pt>
                <c:pt idx="677">
                  <c:v>4337.9481792717088</c:v>
                </c:pt>
                <c:pt idx="678">
                  <c:v>4337.9481792717088</c:v>
                </c:pt>
                <c:pt idx="679">
                  <c:v>4337.9481792717088</c:v>
                </c:pt>
                <c:pt idx="680">
                  <c:v>4337.9481792717088</c:v>
                </c:pt>
                <c:pt idx="681">
                  <c:v>4337.9481792717088</c:v>
                </c:pt>
                <c:pt idx="682">
                  <c:v>4337.9481792717088</c:v>
                </c:pt>
                <c:pt idx="683">
                  <c:v>4337.9481792717088</c:v>
                </c:pt>
                <c:pt idx="684">
                  <c:v>4337.9481792717088</c:v>
                </c:pt>
                <c:pt idx="685">
                  <c:v>4337.9481792717088</c:v>
                </c:pt>
                <c:pt idx="686">
                  <c:v>4337.9481792717088</c:v>
                </c:pt>
                <c:pt idx="687">
                  <c:v>4337.9481792717088</c:v>
                </c:pt>
                <c:pt idx="688">
                  <c:v>4337.9481792717088</c:v>
                </c:pt>
                <c:pt idx="689">
                  <c:v>4337.9481792717088</c:v>
                </c:pt>
                <c:pt idx="690">
                  <c:v>4337.9481792717088</c:v>
                </c:pt>
                <c:pt idx="691">
                  <c:v>4337.9481792717088</c:v>
                </c:pt>
                <c:pt idx="692">
                  <c:v>4337.9481792717088</c:v>
                </c:pt>
                <c:pt idx="693">
                  <c:v>4337.9481792717088</c:v>
                </c:pt>
                <c:pt idx="694">
                  <c:v>4337.9481792717088</c:v>
                </c:pt>
                <c:pt idx="695">
                  <c:v>4337.9481792717088</c:v>
                </c:pt>
                <c:pt idx="696">
                  <c:v>4337.9481792717088</c:v>
                </c:pt>
                <c:pt idx="697">
                  <c:v>4337.9481792717088</c:v>
                </c:pt>
                <c:pt idx="698">
                  <c:v>4337.9481792717088</c:v>
                </c:pt>
                <c:pt idx="699">
                  <c:v>4337.9481792717088</c:v>
                </c:pt>
                <c:pt idx="700">
                  <c:v>4337.9481792717088</c:v>
                </c:pt>
                <c:pt idx="701">
                  <c:v>4337.9481792717088</c:v>
                </c:pt>
                <c:pt idx="702">
                  <c:v>4337.9481792717088</c:v>
                </c:pt>
                <c:pt idx="703">
                  <c:v>4337.9481792717088</c:v>
                </c:pt>
                <c:pt idx="704">
                  <c:v>4337.9481792717088</c:v>
                </c:pt>
                <c:pt idx="705">
                  <c:v>4337.9481792717088</c:v>
                </c:pt>
                <c:pt idx="706">
                  <c:v>4337.9481792717088</c:v>
                </c:pt>
                <c:pt idx="707">
                  <c:v>4337.9481792717088</c:v>
                </c:pt>
                <c:pt idx="708">
                  <c:v>4337.9481792717088</c:v>
                </c:pt>
                <c:pt idx="709">
                  <c:v>4337.9481792717088</c:v>
                </c:pt>
                <c:pt idx="710">
                  <c:v>4337.9481792717088</c:v>
                </c:pt>
                <c:pt idx="711">
                  <c:v>4337.9481792717088</c:v>
                </c:pt>
                <c:pt idx="712">
                  <c:v>4337.9481792717088</c:v>
                </c:pt>
                <c:pt idx="713">
                  <c:v>4337.9481792717088</c:v>
                </c:pt>
                <c:pt idx="714">
                  <c:v>4337.9481792717088</c:v>
                </c:pt>
                <c:pt idx="715">
                  <c:v>4337.9481792717088</c:v>
                </c:pt>
                <c:pt idx="716">
                  <c:v>4337.9481792717088</c:v>
                </c:pt>
                <c:pt idx="717">
                  <c:v>4337.9481792717088</c:v>
                </c:pt>
                <c:pt idx="718">
                  <c:v>4337.9481792717088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781824"/>
        <c:axId val="398783616"/>
      </c:lineChart>
      <c:dateAx>
        <c:axId val="398778368"/>
        <c:scaling>
          <c:orientation val="minMax"/>
          <c:min val="36617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es-ES"/>
            </a:pPr>
            <a:endParaRPr lang="en-US"/>
          </a:p>
        </c:txPr>
        <c:crossAx val="398779904"/>
        <c:crosses val="autoZero"/>
        <c:auto val="1"/>
        <c:lblOffset val="100"/>
        <c:baseTimeUnit val="months"/>
      </c:dateAx>
      <c:valAx>
        <c:axId val="398779904"/>
        <c:scaling>
          <c:orientation val="minMax"/>
          <c:max val="48"/>
        </c:scaling>
        <c:delete val="0"/>
        <c:axPos val="l"/>
        <c:title>
          <c:tx>
            <c:rich>
              <a:bodyPr/>
              <a:lstStyle/>
              <a:p>
                <a:pPr>
                  <a:defRPr lang="es-ES"/>
                </a:pPr>
                <a:r>
                  <a:rPr lang="es-ES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/>
            </a:pPr>
            <a:endParaRPr lang="en-US"/>
          </a:p>
        </c:txPr>
        <c:crossAx val="398778368"/>
        <c:crosses val="autoZero"/>
        <c:crossBetween val="between"/>
      </c:valAx>
      <c:dateAx>
        <c:axId val="3987818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98783616"/>
        <c:crosses val="autoZero"/>
        <c:auto val="1"/>
        <c:lblOffset val="100"/>
        <c:baseTimeUnit val="months"/>
      </c:dateAx>
      <c:valAx>
        <c:axId val="398783616"/>
        <c:scaling>
          <c:orientation val="minMax"/>
          <c:min val="2500"/>
        </c:scaling>
        <c:delete val="0"/>
        <c:axPos val="r"/>
        <c:title>
          <c:tx>
            <c:rich>
              <a:bodyPr/>
              <a:lstStyle/>
              <a:p>
                <a:pPr>
                  <a:defRPr lang="es-ES"/>
                </a:pPr>
                <a:r>
                  <a:rPr lang="es-ES"/>
                  <a:t>miles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/>
            </a:pPr>
            <a:endParaRPr lang="en-US"/>
          </a:p>
        </c:txPr>
        <c:crossAx val="39878182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"/>
          <c:y val="0.79189568759210194"/>
          <c:w val="1"/>
          <c:h val="0.19912545930012993"/>
        </c:manualLayout>
      </c:layout>
      <c:overlay val="0"/>
      <c:txPr>
        <a:bodyPr/>
        <a:lstStyle/>
        <a:p>
          <a:pPr>
            <a:defRPr lang="es-ES" sz="9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Times New Roman"/>
          <a:cs typeface="Times New Roman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27296587926535E-2"/>
          <c:y val="5.1400554097404488E-2"/>
          <c:w val="0.90035761154855654"/>
          <c:h val="0.65067512394284055"/>
        </c:manualLayout>
      </c:layout>
      <c:lineChart>
        <c:grouping val="standard"/>
        <c:varyColors val="0"/>
        <c:ser>
          <c:idx val="1"/>
          <c:order val="0"/>
          <c:tx>
            <c:strRef>
              <c:f>'Labor slack'!$AL$19</c:f>
              <c:strCache>
                <c:ptCount val="1"/>
                <c:pt idx="0">
                  <c:v>Kansas City Fed Labor Market Conditions Index NSA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'Labor slack'!$AO$24:$AO$289</c:f>
              <c:numCache>
                <c:formatCode>m/d/yyyy</c:formatCode>
                <c:ptCount val="266"/>
                <c:pt idx="0">
                  <c:v>34758</c:v>
                </c:pt>
                <c:pt idx="1">
                  <c:v>34789</c:v>
                </c:pt>
                <c:pt idx="2">
                  <c:v>34819</c:v>
                </c:pt>
                <c:pt idx="3">
                  <c:v>34850</c:v>
                </c:pt>
                <c:pt idx="4">
                  <c:v>34880</c:v>
                </c:pt>
                <c:pt idx="5">
                  <c:v>34911</c:v>
                </c:pt>
                <c:pt idx="6">
                  <c:v>34942</c:v>
                </c:pt>
                <c:pt idx="7">
                  <c:v>34972</c:v>
                </c:pt>
                <c:pt idx="8">
                  <c:v>35003</c:v>
                </c:pt>
                <c:pt idx="9">
                  <c:v>35033</c:v>
                </c:pt>
                <c:pt idx="10">
                  <c:v>35064</c:v>
                </c:pt>
                <c:pt idx="11">
                  <c:v>35095</c:v>
                </c:pt>
                <c:pt idx="12">
                  <c:v>35124</c:v>
                </c:pt>
                <c:pt idx="13">
                  <c:v>35155</c:v>
                </c:pt>
                <c:pt idx="14">
                  <c:v>35185</c:v>
                </c:pt>
                <c:pt idx="15">
                  <c:v>35216</c:v>
                </c:pt>
                <c:pt idx="16">
                  <c:v>35246</c:v>
                </c:pt>
                <c:pt idx="17">
                  <c:v>35277</c:v>
                </c:pt>
                <c:pt idx="18">
                  <c:v>35308</c:v>
                </c:pt>
                <c:pt idx="19">
                  <c:v>35338</c:v>
                </c:pt>
                <c:pt idx="20">
                  <c:v>35369</c:v>
                </c:pt>
                <c:pt idx="21">
                  <c:v>35399</c:v>
                </c:pt>
                <c:pt idx="22">
                  <c:v>35430</c:v>
                </c:pt>
                <c:pt idx="23">
                  <c:v>35461</c:v>
                </c:pt>
                <c:pt idx="24">
                  <c:v>35489</c:v>
                </c:pt>
                <c:pt idx="25">
                  <c:v>35520</c:v>
                </c:pt>
                <c:pt idx="26">
                  <c:v>35550</c:v>
                </c:pt>
                <c:pt idx="27">
                  <c:v>35581</c:v>
                </c:pt>
                <c:pt idx="28">
                  <c:v>35611</c:v>
                </c:pt>
                <c:pt idx="29">
                  <c:v>35642</c:v>
                </c:pt>
                <c:pt idx="30">
                  <c:v>35673</c:v>
                </c:pt>
                <c:pt idx="31">
                  <c:v>35703</c:v>
                </c:pt>
                <c:pt idx="32">
                  <c:v>35734</c:v>
                </c:pt>
                <c:pt idx="33">
                  <c:v>35764</c:v>
                </c:pt>
                <c:pt idx="34">
                  <c:v>35795</c:v>
                </c:pt>
                <c:pt idx="35">
                  <c:v>35826</c:v>
                </c:pt>
                <c:pt idx="36">
                  <c:v>35854</c:v>
                </c:pt>
                <c:pt idx="37">
                  <c:v>35885</c:v>
                </c:pt>
                <c:pt idx="38">
                  <c:v>35915</c:v>
                </c:pt>
                <c:pt idx="39">
                  <c:v>35946</c:v>
                </c:pt>
                <c:pt idx="40">
                  <c:v>35976</c:v>
                </c:pt>
                <c:pt idx="41">
                  <c:v>36007</c:v>
                </c:pt>
                <c:pt idx="42">
                  <c:v>36038</c:v>
                </c:pt>
                <c:pt idx="43">
                  <c:v>36068</c:v>
                </c:pt>
                <c:pt idx="44">
                  <c:v>36099</c:v>
                </c:pt>
                <c:pt idx="45">
                  <c:v>36129</c:v>
                </c:pt>
                <c:pt idx="46">
                  <c:v>36160</c:v>
                </c:pt>
                <c:pt idx="47">
                  <c:v>36191</c:v>
                </c:pt>
                <c:pt idx="48">
                  <c:v>36219</c:v>
                </c:pt>
                <c:pt idx="49">
                  <c:v>36250</c:v>
                </c:pt>
                <c:pt idx="50">
                  <c:v>36280</c:v>
                </c:pt>
                <c:pt idx="51">
                  <c:v>36311</c:v>
                </c:pt>
                <c:pt idx="52">
                  <c:v>36341</c:v>
                </c:pt>
                <c:pt idx="53">
                  <c:v>36372</c:v>
                </c:pt>
                <c:pt idx="54">
                  <c:v>36403</c:v>
                </c:pt>
                <c:pt idx="55">
                  <c:v>36433</c:v>
                </c:pt>
                <c:pt idx="56">
                  <c:v>36464</c:v>
                </c:pt>
                <c:pt idx="57">
                  <c:v>36494</c:v>
                </c:pt>
                <c:pt idx="58">
                  <c:v>36525</c:v>
                </c:pt>
                <c:pt idx="59">
                  <c:v>36556</c:v>
                </c:pt>
                <c:pt idx="60">
                  <c:v>36585</c:v>
                </c:pt>
                <c:pt idx="61">
                  <c:v>36616</c:v>
                </c:pt>
                <c:pt idx="62">
                  <c:v>36646</c:v>
                </c:pt>
                <c:pt idx="63">
                  <c:v>36677</c:v>
                </c:pt>
                <c:pt idx="64">
                  <c:v>36707</c:v>
                </c:pt>
                <c:pt idx="65">
                  <c:v>36738</c:v>
                </c:pt>
                <c:pt idx="66">
                  <c:v>36769</c:v>
                </c:pt>
                <c:pt idx="67">
                  <c:v>36799</c:v>
                </c:pt>
                <c:pt idx="68">
                  <c:v>36830</c:v>
                </c:pt>
                <c:pt idx="69">
                  <c:v>36860</c:v>
                </c:pt>
                <c:pt idx="70">
                  <c:v>36891</c:v>
                </c:pt>
                <c:pt idx="71">
                  <c:v>36922</c:v>
                </c:pt>
                <c:pt idx="72">
                  <c:v>36950</c:v>
                </c:pt>
                <c:pt idx="73">
                  <c:v>36981</c:v>
                </c:pt>
                <c:pt idx="74">
                  <c:v>37011</c:v>
                </c:pt>
                <c:pt idx="75">
                  <c:v>37042</c:v>
                </c:pt>
                <c:pt idx="76">
                  <c:v>37072</c:v>
                </c:pt>
                <c:pt idx="77">
                  <c:v>37103</c:v>
                </c:pt>
                <c:pt idx="78">
                  <c:v>37134</c:v>
                </c:pt>
                <c:pt idx="79">
                  <c:v>37164</c:v>
                </c:pt>
                <c:pt idx="80">
                  <c:v>37195</c:v>
                </c:pt>
                <c:pt idx="81">
                  <c:v>37225</c:v>
                </c:pt>
                <c:pt idx="82">
                  <c:v>37256</c:v>
                </c:pt>
                <c:pt idx="83">
                  <c:v>37287</c:v>
                </c:pt>
                <c:pt idx="84">
                  <c:v>37315</c:v>
                </c:pt>
                <c:pt idx="85">
                  <c:v>37346</c:v>
                </c:pt>
                <c:pt idx="86">
                  <c:v>37376</c:v>
                </c:pt>
                <c:pt idx="87">
                  <c:v>37407</c:v>
                </c:pt>
                <c:pt idx="88">
                  <c:v>37437</c:v>
                </c:pt>
                <c:pt idx="89">
                  <c:v>37468</c:v>
                </c:pt>
                <c:pt idx="90">
                  <c:v>37499</c:v>
                </c:pt>
                <c:pt idx="91">
                  <c:v>37529</c:v>
                </c:pt>
                <c:pt idx="92">
                  <c:v>37560</c:v>
                </c:pt>
                <c:pt idx="93">
                  <c:v>37590</c:v>
                </c:pt>
                <c:pt idx="94">
                  <c:v>37621</c:v>
                </c:pt>
                <c:pt idx="95">
                  <c:v>37652</c:v>
                </c:pt>
                <c:pt idx="96">
                  <c:v>37680</c:v>
                </c:pt>
                <c:pt idx="97">
                  <c:v>37711</c:v>
                </c:pt>
                <c:pt idx="98">
                  <c:v>37741</c:v>
                </c:pt>
                <c:pt idx="99">
                  <c:v>37772</c:v>
                </c:pt>
                <c:pt idx="100">
                  <c:v>37802</c:v>
                </c:pt>
                <c:pt idx="101">
                  <c:v>37833</c:v>
                </c:pt>
                <c:pt idx="102">
                  <c:v>37864</c:v>
                </c:pt>
                <c:pt idx="103">
                  <c:v>37894</c:v>
                </c:pt>
                <c:pt idx="104">
                  <c:v>37925</c:v>
                </c:pt>
                <c:pt idx="105">
                  <c:v>37955</c:v>
                </c:pt>
                <c:pt idx="106">
                  <c:v>37986</c:v>
                </c:pt>
                <c:pt idx="107">
                  <c:v>38017</c:v>
                </c:pt>
                <c:pt idx="108">
                  <c:v>38046</c:v>
                </c:pt>
                <c:pt idx="109">
                  <c:v>38077</c:v>
                </c:pt>
                <c:pt idx="110">
                  <c:v>38107</c:v>
                </c:pt>
                <c:pt idx="111">
                  <c:v>38138</c:v>
                </c:pt>
                <c:pt idx="112">
                  <c:v>38168</c:v>
                </c:pt>
                <c:pt idx="113">
                  <c:v>38199</c:v>
                </c:pt>
                <c:pt idx="114">
                  <c:v>38230</c:v>
                </c:pt>
                <c:pt idx="115">
                  <c:v>38260</c:v>
                </c:pt>
                <c:pt idx="116">
                  <c:v>38291</c:v>
                </c:pt>
                <c:pt idx="117">
                  <c:v>38321</c:v>
                </c:pt>
                <c:pt idx="118">
                  <c:v>38352</c:v>
                </c:pt>
                <c:pt idx="119">
                  <c:v>38383</c:v>
                </c:pt>
                <c:pt idx="120">
                  <c:v>38411</c:v>
                </c:pt>
                <c:pt idx="121">
                  <c:v>38442</c:v>
                </c:pt>
                <c:pt idx="122">
                  <c:v>38472</c:v>
                </c:pt>
                <c:pt idx="123">
                  <c:v>38503</c:v>
                </c:pt>
                <c:pt idx="124">
                  <c:v>38533</c:v>
                </c:pt>
                <c:pt idx="125">
                  <c:v>38564</c:v>
                </c:pt>
                <c:pt idx="126">
                  <c:v>38595</c:v>
                </c:pt>
                <c:pt idx="127">
                  <c:v>38625</c:v>
                </c:pt>
                <c:pt idx="128">
                  <c:v>38656</c:v>
                </c:pt>
                <c:pt idx="129">
                  <c:v>38686</c:v>
                </c:pt>
                <c:pt idx="130">
                  <c:v>38717</c:v>
                </c:pt>
                <c:pt idx="131">
                  <c:v>38748</c:v>
                </c:pt>
                <c:pt idx="132">
                  <c:v>38776</c:v>
                </c:pt>
                <c:pt idx="133">
                  <c:v>38807</c:v>
                </c:pt>
                <c:pt idx="134">
                  <c:v>38837</c:v>
                </c:pt>
                <c:pt idx="135">
                  <c:v>38868</c:v>
                </c:pt>
                <c:pt idx="136">
                  <c:v>38898</c:v>
                </c:pt>
                <c:pt idx="137">
                  <c:v>38929</c:v>
                </c:pt>
                <c:pt idx="138">
                  <c:v>38960</c:v>
                </c:pt>
                <c:pt idx="139">
                  <c:v>38990</c:v>
                </c:pt>
                <c:pt idx="140">
                  <c:v>39021</c:v>
                </c:pt>
                <c:pt idx="141">
                  <c:v>39051</c:v>
                </c:pt>
                <c:pt idx="142">
                  <c:v>39082</c:v>
                </c:pt>
                <c:pt idx="143">
                  <c:v>39113</c:v>
                </c:pt>
                <c:pt idx="144">
                  <c:v>39141</c:v>
                </c:pt>
                <c:pt idx="145">
                  <c:v>39172</c:v>
                </c:pt>
                <c:pt idx="146">
                  <c:v>39202</c:v>
                </c:pt>
                <c:pt idx="147">
                  <c:v>39233</c:v>
                </c:pt>
                <c:pt idx="148">
                  <c:v>39263</c:v>
                </c:pt>
                <c:pt idx="149">
                  <c:v>39294</c:v>
                </c:pt>
                <c:pt idx="150">
                  <c:v>39325</c:v>
                </c:pt>
                <c:pt idx="151">
                  <c:v>39355</c:v>
                </c:pt>
                <c:pt idx="152">
                  <c:v>39386</c:v>
                </c:pt>
                <c:pt idx="153">
                  <c:v>39416</c:v>
                </c:pt>
                <c:pt idx="154">
                  <c:v>39447</c:v>
                </c:pt>
                <c:pt idx="155">
                  <c:v>39478</c:v>
                </c:pt>
                <c:pt idx="156">
                  <c:v>39507</c:v>
                </c:pt>
                <c:pt idx="157">
                  <c:v>39538</c:v>
                </c:pt>
                <c:pt idx="158">
                  <c:v>39568</c:v>
                </c:pt>
                <c:pt idx="159">
                  <c:v>39599</c:v>
                </c:pt>
                <c:pt idx="160">
                  <c:v>39629</c:v>
                </c:pt>
                <c:pt idx="161">
                  <c:v>39660</c:v>
                </c:pt>
                <c:pt idx="162">
                  <c:v>39691</c:v>
                </c:pt>
                <c:pt idx="163">
                  <c:v>39721</c:v>
                </c:pt>
                <c:pt idx="164">
                  <c:v>39752</c:v>
                </c:pt>
                <c:pt idx="165">
                  <c:v>39782</c:v>
                </c:pt>
                <c:pt idx="166">
                  <c:v>39813</c:v>
                </c:pt>
                <c:pt idx="167">
                  <c:v>39844</c:v>
                </c:pt>
                <c:pt idx="168">
                  <c:v>39872</c:v>
                </c:pt>
                <c:pt idx="169">
                  <c:v>39903</c:v>
                </c:pt>
                <c:pt idx="170">
                  <c:v>39933</c:v>
                </c:pt>
                <c:pt idx="171">
                  <c:v>39964</c:v>
                </c:pt>
                <c:pt idx="172">
                  <c:v>39994</c:v>
                </c:pt>
                <c:pt idx="173">
                  <c:v>40025</c:v>
                </c:pt>
                <c:pt idx="174">
                  <c:v>40056</c:v>
                </c:pt>
                <c:pt idx="175">
                  <c:v>40086</c:v>
                </c:pt>
                <c:pt idx="176">
                  <c:v>40117</c:v>
                </c:pt>
                <c:pt idx="177">
                  <c:v>40147</c:v>
                </c:pt>
                <c:pt idx="178">
                  <c:v>40178</c:v>
                </c:pt>
                <c:pt idx="179">
                  <c:v>40209</c:v>
                </c:pt>
                <c:pt idx="180">
                  <c:v>40237</c:v>
                </c:pt>
                <c:pt idx="181">
                  <c:v>40268</c:v>
                </c:pt>
                <c:pt idx="182">
                  <c:v>40298</c:v>
                </c:pt>
                <c:pt idx="183">
                  <c:v>40329</c:v>
                </c:pt>
                <c:pt idx="184">
                  <c:v>40359</c:v>
                </c:pt>
                <c:pt idx="185">
                  <c:v>40390</c:v>
                </c:pt>
                <c:pt idx="186">
                  <c:v>40421</c:v>
                </c:pt>
                <c:pt idx="187">
                  <c:v>40451</c:v>
                </c:pt>
                <c:pt idx="188">
                  <c:v>40482</c:v>
                </c:pt>
                <c:pt idx="189">
                  <c:v>40512</c:v>
                </c:pt>
                <c:pt idx="190">
                  <c:v>40543</c:v>
                </c:pt>
                <c:pt idx="191">
                  <c:v>40574</c:v>
                </c:pt>
                <c:pt idx="192">
                  <c:v>40602</c:v>
                </c:pt>
                <c:pt idx="193">
                  <c:v>40633</c:v>
                </c:pt>
                <c:pt idx="194">
                  <c:v>40663</c:v>
                </c:pt>
                <c:pt idx="195">
                  <c:v>40694</c:v>
                </c:pt>
                <c:pt idx="196">
                  <c:v>40724</c:v>
                </c:pt>
                <c:pt idx="197">
                  <c:v>40755</c:v>
                </c:pt>
                <c:pt idx="198">
                  <c:v>40786</c:v>
                </c:pt>
                <c:pt idx="199">
                  <c:v>40816</c:v>
                </c:pt>
                <c:pt idx="200">
                  <c:v>40847</c:v>
                </c:pt>
                <c:pt idx="201">
                  <c:v>40877</c:v>
                </c:pt>
                <c:pt idx="202">
                  <c:v>40908</c:v>
                </c:pt>
                <c:pt idx="203">
                  <c:v>40939</c:v>
                </c:pt>
                <c:pt idx="204">
                  <c:v>40968</c:v>
                </c:pt>
                <c:pt idx="205">
                  <c:v>40999</c:v>
                </c:pt>
                <c:pt idx="206">
                  <c:v>41029</c:v>
                </c:pt>
                <c:pt idx="207">
                  <c:v>41060</c:v>
                </c:pt>
                <c:pt idx="208">
                  <c:v>41090</c:v>
                </c:pt>
                <c:pt idx="209">
                  <c:v>41121</c:v>
                </c:pt>
                <c:pt idx="210">
                  <c:v>41152</c:v>
                </c:pt>
                <c:pt idx="211">
                  <c:v>41182</c:v>
                </c:pt>
                <c:pt idx="212">
                  <c:v>41213</c:v>
                </c:pt>
                <c:pt idx="213">
                  <c:v>41243</c:v>
                </c:pt>
                <c:pt idx="214">
                  <c:v>41274</c:v>
                </c:pt>
                <c:pt idx="215">
                  <c:v>41305</c:v>
                </c:pt>
                <c:pt idx="216">
                  <c:v>41333</c:v>
                </c:pt>
                <c:pt idx="217">
                  <c:v>41364</c:v>
                </c:pt>
                <c:pt idx="218">
                  <c:v>41394</c:v>
                </c:pt>
                <c:pt idx="219">
                  <c:v>41425</c:v>
                </c:pt>
                <c:pt idx="220">
                  <c:v>41455</c:v>
                </c:pt>
                <c:pt idx="221">
                  <c:v>41486</c:v>
                </c:pt>
                <c:pt idx="222">
                  <c:v>41517</c:v>
                </c:pt>
                <c:pt idx="223">
                  <c:v>41547</c:v>
                </c:pt>
                <c:pt idx="224">
                  <c:v>41578</c:v>
                </c:pt>
                <c:pt idx="225">
                  <c:v>41608</c:v>
                </c:pt>
                <c:pt idx="226">
                  <c:v>41639</c:v>
                </c:pt>
                <c:pt idx="227">
                  <c:v>41670</c:v>
                </c:pt>
                <c:pt idx="228">
                  <c:v>41698</c:v>
                </c:pt>
                <c:pt idx="229">
                  <c:v>41729</c:v>
                </c:pt>
                <c:pt idx="230">
                  <c:v>41759</c:v>
                </c:pt>
                <c:pt idx="231">
                  <c:v>41790</c:v>
                </c:pt>
                <c:pt idx="232">
                  <c:v>41820</c:v>
                </c:pt>
                <c:pt idx="233">
                  <c:v>41851</c:v>
                </c:pt>
                <c:pt idx="234">
                  <c:v>41882</c:v>
                </c:pt>
                <c:pt idx="235">
                  <c:v>41912</c:v>
                </c:pt>
                <c:pt idx="236">
                  <c:v>41943</c:v>
                </c:pt>
                <c:pt idx="237">
                  <c:v>41973</c:v>
                </c:pt>
                <c:pt idx="238">
                  <c:v>42004</c:v>
                </c:pt>
                <c:pt idx="239">
                  <c:v>42035</c:v>
                </c:pt>
                <c:pt idx="240">
                  <c:v>42063</c:v>
                </c:pt>
                <c:pt idx="241">
                  <c:v>42094</c:v>
                </c:pt>
                <c:pt idx="242">
                  <c:v>42124</c:v>
                </c:pt>
              </c:numCache>
            </c:numRef>
          </c:cat>
          <c:val>
            <c:numRef>
              <c:f>'Labor slack'!$AM$24:$AM$268</c:f>
              <c:numCache>
                <c:formatCode>General</c:formatCode>
                <c:ptCount val="245"/>
                <c:pt idx="0">
                  <c:v>0.58762683000000004</c:v>
                </c:pt>
                <c:pt idx="1">
                  <c:v>0.58347269000000002</c:v>
                </c:pt>
                <c:pt idx="2">
                  <c:v>0.50441765999999999</c:v>
                </c:pt>
                <c:pt idx="3">
                  <c:v>0.52354628999999997</c:v>
                </c:pt>
                <c:pt idx="4">
                  <c:v>0.48756504000000001</c:v>
                </c:pt>
                <c:pt idx="5">
                  <c:v>0.56815652000000005</c:v>
                </c:pt>
                <c:pt idx="6">
                  <c:v>0.58634081000000005</c:v>
                </c:pt>
                <c:pt idx="7">
                  <c:v>0.57316915999999996</c:v>
                </c:pt>
                <c:pt idx="8">
                  <c:v>0.46871669999999999</c:v>
                </c:pt>
                <c:pt idx="9">
                  <c:v>0.49629666</c:v>
                </c:pt>
                <c:pt idx="10">
                  <c:v>0.51188303999999996</c:v>
                </c:pt>
                <c:pt idx="11">
                  <c:v>0.62396024999999999</c:v>
                </c:pt>
                <c:pt idx="12">
                  <c:v>0.47702836999999998</c:v>
                </c:pt>
                <c:pt idx="13">
                  <c:v>0.45981376000000002</c:v>
                </c:pt>
                <c:pt idx="14">
                  <c:v>0.46192655999999999</c:v>
                </c:pt>
                <c:pt idx="15">
                  <c:v>0.54860352000000001</c:v>
                </c:pt>
                <c:pt idx="16">
                  <c:v>0.67614286000000001</c:v>
                </c:pt>
                <c:pt idx="17">
                  <c:v>0.61894355000000001</c:v>
                </c:pt>
                <c:pt idx="18">
                  <c:v>0.77228406999999999</c:v>
                </c:pt>
                <c:pt idx="19">
                  <c:v>0.69404007999999995</c:v>
                </c:pt>
                <c:pt idx="20">
                  <c:v>0.76252368000000004</c:v>
                </c:pt>
                <c:pt idx="21">
                  <c:v>0.73285566999999996</c:v>
                </c:pt>
                <c:pt idx="22">
                  <c:v>0.73552846999999999</c:v>
                </c:pt>
                <c:pt idx="23">
                  <c:v>0.88800506999999995</c:v>
                </c:pt>
                <c:pt idx="24">
                  <c:v>0.85858129999999999</c:v>
                </c:pt>
                <c:pt idx="25">
                  <c:v>0.80477421000000005</c:v>
                </c:pt>
                <c:pt idx="26">
                  <c:v>0.79399801999999997</c:v>
                </c:pt>
                <c:pt idx="27">
                  <c:v>0.94486250999999999</c:v>
                </c:pt>
                <c:pt idx="28">
                  <c:v>0.89328808000000004</c:v>
                </c:pt>
                <c:pt idx="29">
                  <c:v>1.02670397</c:v>
                </c:pt>
                <c:pt idx="30">
                  <c:v>1.0549451700000001</c:v>
                </c:pt>
                <c:pt idx="31">
                  <c:v>1.0658811699999999</c:v>
                </c:pt>
                <c:pt idx="32">
                  <c:v>1.10582377</c:v>
                </c:pt>
                <c:pt idx="33">
                  <c:v>1.1135262699999999</c:v>
                </c:pt>
                <c:pt idx="34">
                  <c:v>1.1691939099999999</c:v>
                </c:pt>
                <c:pt idx="35">
                  <c:v>1.1067360500000001</c:v>
                </c:pt>
                <c:pt idx="36">
                  <c:v>1.0926860199999999</c:v>
                </c:pt>
                <c:pt idx="37">
                  <c:v>1.0845306299999999</c:v>
                </c:pt>
                <c:pt idx="38">
                  <c:v>1.1758547400000001</c:v>
                </c:pt>
                <c:pt idx="39">
                  <c:v>1.1557283899999999</c:v>
                </c:pt>
                <c:pt idx="40">
                  <c:v>1.2284041400000001</c:v>
                </c:pt>
                <c:pt idx="41">
                  <c:v>1.1540504600000001</c:v>
                </c:pt>
                <c:pt idx="42">
                  <c:v>1.14585206</c:v>
                </c:pt>
                <c:pt idx="43">
                  <c:v>1.22850539</c:v>
                </c:pt>
                <c:pt idx="44">
                  <c:v>1.2899053199999999</c:v>
                </c:pt>
                <c:pt idx="45">
                  <c:v>1.1330401999999999</c:v>
                </c:pt>
                <c:pt idx="46">
                  <c:v>1.26333874</c:v>
                </c:pt>
                <c:pt idx="47">
                  <c:v>1.28513487</c:v>
                </c:pt>
                <c:pt idx="48">
                  <c:v>1.32993965</c:v>
                </c:pt>
                <c:pt idx="49">
                  <c:v>1.38986053</c:v>
                </c:pt>
                <c:pt idx="50">
                  <c:v>1.3298943599999999</c:v>
                </c:pt>
                <c:pt idx="51">
                  <c:v>1.2591762399999999</c:v>
                </c:pt>
                <c:pt idx="52">
                  <c:v>1.3932154400000001</c:v>
                </c:pt>
                <c:pt idx="53">
                  <c:v>1.3388689199999999</c:v>
                </c:pt>
                <c:pt idx="54">
                  <c:v>1.34315837</c:v>
                </c:pt>
                <c:pt idx="55">
                  <c:v>1.48419988</c:v>
                </c:pt>
                <c:pt idx="56">
                  <c:v>1.4126511100000001</c:v>
                </c:pt>
                <c:pt idx="57">
                  <c:v>1.57598142</c:v>
                </c:pt>
                <c:pt idx="58">
                  <c:v>1.53141112</c:v>
                </c:pt>
                <c:pt idx="59">
                  <c:v>1.5562557799999999</c:v>
                </c:pt>
                <c:pt idx="60">
                  <c:v>1.4782712600000001</c:v>
                </c:pt>
                <c:pt idx="61">
                  <c:v>1.6001040399999999</c:v>
                </c:pt>
                <c:pt idx="62">
                  <c:v>1.70964491</c:v>
                </c:pt>
                <c:pt idx="63">
                  <c:v>1.48846828</c:v>
                </c:pt>
                <c:pt idx="64">
                  <c:v>1.4735077599999999</c:v>
                </c:pt>
                <c:pt idx="65">
                  <c:v>1.5806951300000001</c:v>
                </c:pt>
                <c:pt idx="66">
                  <c:v>1.48823789</c:v>
                </c:pt>
                <c:pt idx="67">
                  <c:v>1.52648505</c:v>
                </c:pt>
                <c:pt idx="68">
                  <c:v>1.55707182</c:v>
                </c:pt>
                <c:pt idx="69">
                  <c:v>1.4993285599999999</c:v>
                </c:pt>
                <c:pt idx="70">
                  <c:v>1.4289347700000001</c:v>
                </c:pt>
                <c:pt idx="71">
                  <c:v>1.4974054699999999</c:v>
                </c:pt>
                <c:pt idx="72">
                  <c:v>1.3688123999999999</c:v>
                </c:pt>
                <c:pt idx="73">
                  <c:v>1.35884976</c:v>
                </c:pt>
                <c:pt idx="74">
                  <c:v>1.2767487100000001</c:v>
                </c:pt>
                <c:pt idx="75">
                  <c:v>1.19166288</c:v>
                </c:pt>
                <c:pt idx="76">
                  <c:v>1.0535115500000001</c:v>
                </c:pt>
                <c:pt idx="77">
                  <c:v>1.01664456</c:v>
                </c:pt>
                <c:pt idx="78">
                  <c:v>0.94769303999999999</c:v>
                </c:pt>
                <c:pt idx="79">
                  <c:v>0.74617352999999997</c:v>
                </c:pt>
                <c:pt idx="80">
                  <c:v>0.52822281000000004</c:v>
                </c:pt>
                <c:pt idx="81">
                  <c:v>0.38592694</c:v>
                </c:pt>
                <c:pt idx="82">
                  <c:v>0.30279352999999998</c:v>
                </c:pt>
                <c:pt idx="83">
                  <c:v>0.38047457000000001</c:v>
                </c:pt>
                <c:pt idx="84">
                  <c:v>0.24937334999999999</c:v>
                </c:pt>
                <c:pt idx="85">
                  <c:v>0.21683796999999999</c:v>
                </c:pt>
                <c:pt idx="86">
                  <c:v>0.27045861999999998</c:v>
                </c:pt>
                <c:pt idx="87">
                  <c:v>0.26954368000000001</c:v>
                </c:pt>
                <c:pt idx="88">
                  <c:v>0.23456313000000001</c:v>
                </c:pt>
                <c:pt idx="89">
                  <c:v>0.32012706000000002</c:v>
                </c:pt>
                <c:pt idx="90">
                  <c:v>0.27993112999999997</c:v>
                </c:pt>
                <c:pt idx="91">
                  <c:v>0.15786486999999999</c:v>
                </c:pt>
                <c:pt idx="92">
                  <c:v>0.20189757999999999</c:v>
                </c:pt>
                <c:pt idx="93">
                  <c:v>0.12546642999999999</c:v>
                </c:pt>
                <c:pt idx="94">
                  <c:v>6.6550609999999996E-2</c:v>
                </c:pt>
                <c:pt idx="95">
                  <c:v>5.4140960000000002E-2</c:v>
                </c:pt>
                <c:pt idx="96">
                  <c:v>-6.6619380000000006E-2</c:v>
                </c:pt>
                <c:pt idx="97">
                  <c:v>-0.23902987000000001</c:v>
                </c:pt>
                <c:pt idx="98">
                  <c:v>-0.13689440999999999</c:v>
                </c:pt>
                <c:pt idx="99">
                  <c:v>-0.28595552000000002</c:v>
                </c:pt>
                <c:pt idx="100">
                  <c:v>-0.17485415000000001</c:v>
                </c:pt>
                <c:pt idx="101">
                  <c:v>-0.19602607999999999</c:v>
                </c:pt>
                <c:pt idx="102">
                  <c:v>-0.15531428</c:v>
                </c:pt>
                <c:pt idx="103">
                  <c:v>-0.23083840999999999</c:v>
                </c:pt>
                <c:pt idx="104">
                  <c:v>-0.14509119000000001</c:v>
                </c:pt>
                <c:pt idx="105">
                  <c:v>-8.7666670000000002E-2</c:v>
                </c:pt>
                <c:pt idx="106">
                  <c:v>6.3054499999999998E-3</c:v>
                </c:pt>
                <c:pt idx="107">
                  <c:v>1.7778619999999998E-2</c:v>
                </c:pt>
                <c:pt idx="108">
                  <c:v>-4.9329419999999999E-2</c:v>
                </c:pt>
                <c:pt idx="109">
                  <c:v>0.10003672</c:v>
                </c:pt>
                <c:pt idx="110">
                  <c:v>0.15320603999999999</c:v>
                </c:pt>
                <c:pt idx="111">
                  <c:v>0.11437041000000001</c:v>
                </c:pt>
                <c:pt idx="112">
                  <c:v>0.20445563</c:v>
                </c:pt>
                <c:pt idx="113">
                  <c:v>0.28621132999999999</c:v>
                </c:pt>
                <c:pt idx="114">
                  <c:v>0.30968690999999998</c:v>
                </c:pt>
                <c:pt idx="115">
                  <c:v>0.20635353000000001</c:v>
                </c:pt>
                <c:pt idx="116">
                  <c:v>0.26972911999999999</c:v>
                </c:pt>
                <c:pt idx="117">
                  <c:v>0.38352763000000001</c:v>
                </c:pt>
                <c:pt idx="118">
                  <c:v>0.37410181999999997</c:v>
                </c:pt>
                <c:pt idx="119">
                  <c:v>0.29925288</c:v>
                </c:pt>
                <c:pt idx="120">
                  <c:v>0.46546365000000001</c:v>
                </c:pt>
                <c:pt idx="121">
                  <c:v>0.43299632999999998</c:v>
                </c:pt>
                <c:pt idx="122">
                  <c:v>0.48493588999999998</c:v>
                </c:pt>
                <c:pt idx="123">
                  <c:v>0.63193071999999995</c:v>
                </c:pt>
                <c:pt idx="124">
                  <c:v>0.51358409000000005</c:v>
                </c:pt>
                <c:pt idx="125">
                  <c:v>0.5443173</c:v>
                </c:pt>
                <c:pt idx="126">
                  <c:v>0.67991997999999998</c:v>
                </c:pt>
                <c:pt idx="127">
                  <c:v>0.53588329000000001</c:v>
                </c:pt>
                <c:pt idx="128">
                  <c:v>0.56081471999999999</c:v>
                </c:pt>
                <c:pt idx="129">
                  <c:v>0.63134544000000004</c:v>
                </c:pt>
                <c:pt idx="130">
                  <c:v>0.60965093999999997</c:v>
                </c:pt>
                <c:pt idx="131">
                  <c:v>0.78629369000000005</c:v>
                </c:pt>
                <c:pt idx="132">
                  <c:v>0.83335316000000004</c:v>
                </c:pt>
                <c:pt idx="133">
                  <c:v>0.77706085000000003</c:v>
                </c:pt>
                <c:pt idx="134">
                  <c:v>0.89173793000000001</c:v>
                </c:pt>
                <c:pt idx="135">
                  <c:v>0.82385048000000005</c:v>
                </c:pt>
                <c:pt idx="136">
                  <c:v>0.79637166999999998</c:v>
                </c:pt>
                <c:pt idx="137">
                  <c:v>0.78376743000000004</c:v>
                </c:pt>
                <c:pt idx="138">
                  <c:v>0.80280717000000001</c:v>
                </c:pt>
                <c:pt idx="139">
                  <c:v>0.81308513999999998</c:v>
                </c:pt>
                <c:pt idx="140">
                  <c:v>0.80687030000000004</c:v>
                </c:pt>
                <c:pt idx="141">
                  <c:v>0.87874489</c:v>
                </c:pt>
                <c:pt idx="142">
                  <c:v>0.79122583000000002</c:v>
                </c:pt>
                <c:pt idx="143">
                  <c:v>0.76865282000000001</c:v>
                </c:pt>
                <c:pt idx="144">
                  <c:v>0.84259835999999999</c:v>
                </c:pt>
                <c:pt idx="145">
                  <c:v>0.86485177999999996</c:v>
                </c:pt>
                <c:pt idx="146">
                  <c:v>0.72258027000000002</c:v>
                </c:pt>
                <c:pt idx="147">
                  <c:v>0.75745200000000001</c:v>
                </c:pt>
                <c:pt idx="148">
                  <c:v>0.69776651999999995</c:v>
                </c:pt>
                <c:pt idx="149">
                  <c:v>0.65451309000000002</c:v>
                </c:pt>
                <c:pt idx="150">
                  <c:v>0.62728240000000002</c:v>
                </c:pt>
                <c:pt idx="151">
                  <c:v>0.55788806999999996</c:v>
                </c:pt>
                <c:pt idx="152">
                  <c:v>0.45591210999999998</c:v>
                </c:pt>
                <c:pt idx="153">
                  <c:v>0.45056987999999998</c:v>
                </c:pt>
                <c:pt idx="154">
                  <c:v>0.37576198999999999</c:v>
                </c:pt>
                <c:pt idx="155">
                  <c:v>0.43758753</c:v>
                </c:pt>
                <c:pt idx="156">
                  <c:v>0.35053668999999998</c:v>
                </c:pt>
                <c:pt idx="157">
                  <c:v>0.182645</c:v>
                </c:pt>
                <c:pt idx="158">
                  <c:v>0.31895974999999999</c:v>
                </c:pt>
                <c:pt idx="159">
                  <c:v>4.5356590000000002E-2</c:v>
                </c:pt>
                <c:pt idx="160">
                  <c:v>7.6906429999999998E-2</c:v>
                </c:pt>
                <c:pt idx="161">
                  <c:v>-0.12012738000000001</c:v>
                </c:pt>
                <c:pt idx="162">
                  <c:v>-0.13595076</c:v>
                </c:pt>
                <c:pt idx="163">
                  <c:v>-0.2203049</c:v>
                </c:pt>
                <c:pt idx="164">
                  <c:v>-0.52797658999999997</c:v>
                </c:pt>
                <c:pt idx="165">
                  <c:v>-0.84229969000000005</c:v>
                </c:pt>
                <c:pt idx="166">
                  <c:v>-0.94103703000000005</c:v>
                </c:pt>
                <c:pt idx="167">
                  <c:v>-1.1929531499999999</c:v>
                </c:pt>
                <c:pt idx="168">
                  <c:v>-1.43273972</c:v>
                </c:pt>
                <c:pt idx="169">
                  <c:v>-1.74281825</c:v>
                </c:pt>
                <c:pt idx="170">
                  <c:v>-1.75059813</c:v>
                </c:pt>
                <c:pt idx="171">
                  <c:v>-1.8553641700000001</c:v>
                </c:pt>
                <c:pt idx="172">
                  <c:v>-1.9227333500000001</c:v>
                </c:pt>
                <c:pt idx="173">
                  <c:v>-1.99486053</c:v>
                </c:pt>
                <c:pt idx="174">
                  <c:v>-2.0313572799999999</c:v>
                </c:pt>
                <c:pt idx="175">
                  <c:v>-2.0685867299999998</c:v>
                </c:pt>
                <c:pt idx="176">
                  <c:v>-2.1308286499999998</c:v>
                </c:pt>
                <c:pt idx="177">
                  <c:v>-2.04849696</c:v>
                </c:pt>
                <c:pt idx="178">
                  <c:v>-2.1818396299999998</c:v>
                </c:pt>
                <c:pt idx="179">
                  <c:v>-2.0595248499999999</c:v>
                </c:pt>
                <c:pt idx="180">
                  <c:v>-2.1622884400000002</c:v>
                </c:pt>
                <c:pt idx="181">
                  <c:v>-2.11203729</c:v>
                </c:pt>
                <c:pt idx="182">
                  <c:v>-2.0401709800000001</c:v>
                </c:pt>
                <c:pt idx="183">
                  <c:v>-2.00358349</c:v>
                </c:pt>
                <c:pt idx="184">
                  <c:v>-1.9990602900000001</c:v>
                </c:pt>
                <c:pt idx="185">
                  <c:v>-1.97108529</c:v>
                </c:pt>
                <c:pt idx="186">
                  <c:v>-2.0381176399999998</c:v>
                </c:pt>
                <c:pt idx="187">
                  <c:v>-2.0953879500000001</c:v>
                </c:pt>
                <c:pt idx="188">
                  <c:v>-1.9441628899999999</c:v>
                </c:pt>
                <c:pt idx="189">
                  <c:v>-2.03878877</c:v>
                </c:pt>
                <c:pt idx="190">
                  <c:v>-1.8909556300000001</c:v>
                </c:pt>
                <c:pt idx="191">
                  <c:v>-1.96010606</c:v>
                </c:pt>
                <c:pt idx="192">
                  <c:v>-1.8381148600000001</c:v>
                </c:pt>
                <c:pt idx="193">
                  <c:v>-1.7961091200000001</c:v>
                </c:pt>
                <c:pt idx="194">
                  <c:v>-1.8326644600000002</c:v>
                </c:pt>
                <c:pt idx="195">
                  <c:v>-1.8689664700000002</c:v>
                </c:pt>
                <c:pt idx="196">
                  <c:v>-1.74946527</c:v>
                </c:pt>
                <c:pt idx="197">
                  <c:v>-1.72424979</c:v>
                </c:pt>
                <c:pt idx="198">
                  <c:v>-1.7591079199999999</c:v>
                </c:pt>
                <c:pt idx="199">
                  <c:v>-1.76462791</c:v>
                </c:pt>
                <c:pt idx="200">
                  <c:v>-1.74161739</c:v>
                </c:pt>
                <c:pt idx="201">
                  <c:v>-1.58380586</c:v>
                </c:pt>
                <c:pt idx="202">
                  <c:v>-1.6186303199999998</c:v>
                </c:pt>
                <c:pt idx="203">
                  <c:v>-1.6458533</c:v>
                </c:pt>
                <c:pt idx="204">
                  <c:v>-1.5305215599999999</c:v>
                </c:pt>
                <c:pt idx="205">
                  <c:v>-1.4602727899999999</c:v>
                </c:pt>
                <c:pt idx="206">
                  <c:v>-1.3852517200000001</c:v>
                </c:pt>
                <c:pt idx="207">
                  <c:v>-1.4211405100000001</c:v>
                </c:pt>
                <c:pt idx="208">
                  <c:v>-1.52924068</c:v>
                </c:pt>
                <c:pt idx="209">
                  <c:v>-1.53258129</c:v>
                </c:pt>
                <c:pt idx="210">
                  <c:v>-1.4302820600000001</c:v>
                </c:pt>
                <c:pt idx="211">
                  <c:v>-1.4926025000000001</c:v>
                </c:pt>
                <c:pt idx="212">
                  <c:v>-1.3698212000000001</c:v>
                </c:pt>
                <c:pt idx="213">
                  <c:v>-1.31004447</c:v>
                </c:pt>
                <c:pt idx="214">
                  <c:v>-1.3299928300000001</c:v>
                </c:pt>
                <c:pt idx="215">
                  <c:v>-1.24103904</c:v>
                </c:pt>
                <c:pt idx="216">
                  <c:v>-1.1735791799999999</c:v>
                </c:pt>
                <c:pt idx="217">
                  <c:v>-1.3078258700000001</c:v>
                </c:pt>
                <c:pt idx="218">
                  <c:v>-1.2193728699999999</c:v>
                </c:pt>
                <c:pt idx="219">
                  <c:v>-1.14354621</c:v>
                </c:pt>
                <c:pt idx="220">
                  <c:v>-1.10036632</c:v>
                </c:pt>
                <c:pt idx="221">
                  <c:v>-1.0216599099999999</c:v>
                </c:pt>
                <c:pt idx="222">
                  <c:v>-1.00570329</c:v>
                </c:pt>
                <c:pt idx="223">
                  <c:v>-0.98953716000000003</c:v>
                </c:pt>
                <c:pt idx="224">
                  <c:v>-1.14228288</c:v>
                </c:pt>
                <c:pt idx="225">
                  <c:v>-0.93720360999999996</c:v>
                </c:pt>
                <c:pt idx="226">
                  <c:v>-0.93942605999999995</c:v>
                </c:pt>
                <c:pt idx="227">
                  <c:v>-0.80344873000000006</c:v>
                </c:pt>
                <c:pt idx="228">
                  <c:v>-0.78220542999999998</c:v>
                </c:pt>
                <c:pt idx="229">
                  <c:v>-0.76779165000000005</c:v>
                </c:pt>
                <c:pt idx="230">
                  <c:v>-0.76577505000000001</c:v>
                </c:pt>
                <c:pt idx="231">
                  <c:v>-0.71255250999999997</c:v>
                </c:pt>
                <c:pt idx="232">
                  <c:v>-0.59379742000000002</c:v>
                </c:pt>
                <c:pt idx="233">
                  <c:v>-0.52980486000000004</c:v>
                </c:pt>
                <c:pt idx="234">
                  <c:v>-0.55678287999999998</c:v>
                </c:pt>
                <c:pt idx="235">
                  <c:v>-0.52287516000000001</c:v>
                </c:pt>
                <c:pt idx="236">
                  <c:v>-0.39797906</c:v>
                </c:pt>
                <c:pt idx="237">
                  <c:v>-0.43743459000000001</c:v>
                </c:pt>
                <c:pt idx="238">
                  <c:v>-0.40928143</c:v>
                </c:pt>
                <c:pt idx="239">
                  <c:v>-0.28058760999999999</c:v>
                </c:pt>
                <c:pt idx="240">
                  <c:v>-0.30539680000000002</c:v>
                </c:pt>
                <c:pt idx="241">
                  <c:v>-0.16956795</c:v>
                </c:pt>
                <c:pt idx="242">
                  <c:v>-0.19340245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'Labor slack'!$AO$19</c:f>
              <c:strCache>
                <c:ptCount val="1"/>
                <c:pt idx="0">
                  <c:v>Kansas City Fed Labor Market Momentum Index NSA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'Labor slack'!$AO$24:$AO$289</c:f>
              <c:numCache>
                <c:formatCode>m/d/yyyy</c:formatCode>
                <c:ptCount val="266"/>
                <c:pt idx="0">
                  <c:v>34758</c:v>
                </c:pt>
                <c:pt idx="1">
                  <c:v>34789</c:v>
                </c:pt>
                <c:pt idx="2">
                  <c:v>34819</c:v>
                </c:pt>
                <c:pt idx="3">
                  <c:v>34850</c:v>
                </c:pt>
                <c:pt idx="4">
                  <c:v>34880</c:v>
                </c:pt>
                <c:pt idx="5">
                  <c:v>34911</c:v>
                </c:pt>
                <c:pt idx="6">
                  <c:v>34942</c:v>
                </c:pt>
                <c:pt idx="7">
                  <c:v>34972</c:v>
                </c:pt>
                <c:pt idx="8">
                  <c:v>35003</c:v>
                </c:pt>
                <c:pt idx="9">
                  <c:v>35033</c:v>
                </c:pt>
                <c:pt idx="10">
                  <c:v>35064</c:v>
                </c:pt>
                <c:pt idx="11">
                  <c:v>35095</c:v>
                </c:pt>
                <c:pt idx="12">
                  <c:v>35124</c:v>
                </c:pt>
                <c:pt idx="13">
                  <c:v>35155</c:v>
                </c:pt>
                <c:pt idx="14">
                  <c:v>35185</c:v>
                </c:pt>
                <c:pt idx="15">
                  <c:v>35216</c:v>
                </c:pt>
                <c:pt idx="16">
                  <c:v>35246</c:v>
                </c:pt>
                <c:pt idx="17">
                  <c:v>35277</c:v>
                </c:pt>
                <c:pt idx="18">
                  <c:v>35308</c:v>
                </c:pt>
                <c:pt idx="19">
                  <c:v>35338</c:v>
                </c:pt>
                <c:pt idx="20">
                  <c:v>35369</c:v>
                </c:pt>
                <c:pt idx="21">
                  <c:v>35399</c:v>
                </c:pt>
                <c:pt idx="22">
                  <c:v>35430</c:v>
                </c:pt>
                <c:pt idx="23">
                  <c:v>35461</c:v>
                </c:pt>
                <c:pt idx="24">
                  <c:v>35489</c:v>
                </c:pt>
                <c:pt idx="25">
                  <c:v>35520</c:v>
                </c:pt>
                <c:pt idx="26">
                  <c:v>35550</c:v>
                </c:pt>
                <c:pt idx="27">
                  <c:v>35581</c:v>
                </c:pt>
                <c:pt idx="28">
                  <c:v>35611</c:v>
                </c:pt>
                <c:pt idx="29">
                  <c:v>35642</c:v>
                </c:pt>
                <c:pt idx="30">
                  <c:v>35673</c:v>
                </c:pt>
                <c:pt idx="31">
                  <c:v>35703</c:v>
                </c:pt>
                <c:pt idx="32">
                  <c:v>35734</c:v>
                </c:pt>
                <c:pt idx="33">
                  <c:v>35764</c:v>
                </c:pt>
                <c:pt idx="34">
                  <c:v>35795</c:v>
                </c:pt>
                <c:pt idx="35">
                  <c:v>35826</c:v>
                </c:pt>
                <c:pt idx="36">
                  <c:v>35854</c:v>
                </c:pt>
                <c:pt idx="37">
                  <c:v>35885</c:v>
                </c:pt>
                <c:pt idx="38">
                  <c:v>35915</c:v>
                </c:pt>
                <c:pt idx="39">
                  <c:v>35946</c:v>
                </c:pt>
                <c:pt idx="40">
                  <c:v>35976</c:v>
                </c:pt>
                <c:pt idx="41">
                  <c:v>36007</c:v>
                </c:pt>
                <c:pt idx="42">
                  <c:v>36038</c:v>
                </c:pt>
                <c:pt idx="43">
                  <c:v>36068</c:v>
                </c:pt>
                <c:pt idx="44">
                  <c:v>36099</c:v>
                </c:pt>
                <c:pt idx="45">
                  <c:v>36129</c:v>
                </c:pt>
                <c:pt idx="46">
                  <c:v>36160</c:v>
                </c:pt>
                <c:pt idx="47">
                  <c:v>36191</c:v>
                </c:pt>
                <c:pt idx="48">
                  <c:v>36219</c:v>
                </c:pt>
                <c:pt idx="49">
                  <c:v>36250</c:v>
                </c:pt>
                <c:pt idx="50">
                  <c:v>36280</c:v>
                </c:pt>
                <c:pt idx="51">
                  <c:v>36311</c:v>
                </c:pt>
                <c:pt idx="52">
                  <c:v>36341</c:v>
                </c:pt>
                <c:pt idx="53">
                  <c:v>36372</c:v>
                </c:pt>
                <c:pt idx="54">
                  <c:v>36403</c:v>
                </c:pt>
                <c:pt idx="55">
                  <c:v>36433</c:v>
                </c:pt>
                <c:pt idx="56">
                  <c:v>36464</c:v>
                </c:pt>
                <c:pt idx="57">
                  <c:v>36494</c:v>
                </c:pt>
                <c:pt idx="58">
                  <c:v>36525</c:v>
                </c:pt>
                <c:pt idx="59">
                  <c:v>36556</c:v>
                </c:pt>
                <c:pt idx="60">
                  <c:v>36585</c:v>
                </c:pt>
                <c:pt idx="61">
                  <c:v>36616</c:v>
                </c:pt>
                <c:pt idx="62">
                  <c:v>36646</c:v>
                </c:pt>
                <c:pt idx="63">
                  <c:v>36677</c:v>
                </c:pt>
                <c:pt idx="64">
                  <c:v>36707</c:v>
                </c:pt>
                <c:pt idx="65">
                  <c:v>36738</c:v>
                </c:pt>
                <c:pt idx="66">
                  <c:v>36769</c:v>
                </c:pt>
                <c:pt idx="67">
                  <c:v>36799</c:v>
                </c:pt>
                <c:pt idx="68">
                  <c:v>36830</c:v>
                </c:pt>
                <c:pt idx="69">
                  <c:v>36860</c:v>
                </c:pt>
                <c:pt idx="70">
                  <c:v>36891</c:v>
                </c:pt>
                <c:pt idx="71">
                  <c:v>36922</c:v>
                </c:pt>
                <c:pt idx="72">
                  <c:v>36950</c:v>
                </c:pt>
                <c:pt idx="73">
                  <c:v>36981</c:v>
                </c:pt>
                <c:pt idx="74">
                  <c:v>37011</c:v>
                </c:pt>
                <c:pt idx="75">
                  <c:v>37042</c:v>
                </c:pt>
                <c:pt idx="76">
                  <c:v>37072</c:v>
                </c:pt>
                <c:pt idx="77">
                  <c:v>37103</c:v>
                </c:pt>
                <c:pt idx="78">
                  <c:v>37134</c:v>
                </c:pt>
                <c:pt idx="79">
                  <c:v>37164</c:v>
                </c:pt>
                <c:pt idx="80">
                  <c:v>37195</c:v>
                </c:pt>
                <c:pt idx="81">
                  <c:v>37225</c:v>
                </c:pt>
                <c:pt idx="82">
                  <c:v>37256</c:v>
                </c:pt>
                <c:pt idx="83">
                  <c:v>37287</c:v>
                </c:pt>
                <c:pt idx="84">
                  <c:v>37315</c:v>
                </c:pt>
                <c:pt idx="85">
                  <c:v>37346</c:v>
                </c:pt>
                <c:pt idx="86">
                  <c:v>37376</c:v>
                </c:pt>
                <c:pt idx="87">
                  <c:v>37407</c:v>
                </c:pt>
                <c:pt idx="88">
                  <c:v>37437</c:v>
                </c:pt>
                <c:pt idx="89">
                  <c:v>37468</c:v>
                </c:pt>
                <c:pt idx="90">
                  <c:v>37499</c:v>
                </c:pt>
                <c:pt idx="91">
                  <c:v>37529</c:v>
                </c:pt>
                <c:pt idx="92">
                  <c:v>37560</c:v>
                </c:pt>
                <c:pt idx="93">
                  <c:v>37590</c:v>
                </c:pt>
                <c:pt idx="94">
                  <c:v>37621</c:v>
                </c:pt>
                <c:pt idx="95">
                  <c:v>37652</c:v>
                </c:pt>
                <c:pt idx="96">
                  <c:v>37680</c:v>
                </c:pt>
                <c:pt idx="97">
                  <c:v>37711</c:v>
                </c:pt>
                <c:pt idx="98">
                  <c:v>37741</c:v>
                </c:pt>
                <c:pt idx="99">
                  <c:v>37772</c:v>
                </c:pt>
                <c:pt idx="100">
                  <c:v>37802</c:v>
                </c:pt>
                <c:pt idx="101">
                  <c:v>37833</c:v>
                </c:pt>
                <c:pt idx="102">
                  <c:v>37864</c:v>
                </c:pt>
                <c:pt idx="103">
                  <c:v>37894</c:v>
                </c:pt>
                <c:pt idx="104">
                  <c:v>37925</c:v>
                </c:pt>
                <c:pt idx="105">
                  <c:v>37955</c:v>
                </c:pt>
                <c:pt idx="106">
                  <c:v>37986</c:v>
                </c:pt>
                <c:pt idx="107">
                  <c:v>38017</c:v>
                </c:pt>
                <c:pt idx="108">
                  <c:v>38046</c:v>
                </c:pt>
                <c:pt idx="109">
                  <c:v>38077</c:v>
                </c:pt>
                <c:pt idx="110">
                  <c:v>38107</c:v>
                </c:pt>
                <c:pt idx="111">
                  <c:v>38138</c:v>
                </c:pt>
                <c:pt idx="112">
                  <c:v>38168</c:v>
                </c:pt>
                <c:pt idx="113">
                  <c:v>38199</c:v>
                </c:pt>
                <c:pt idx="114">
                  <c:v>38230</c:v>
                </c:pt>
                <c:pt idx="115">
                  <c:v>38260</c:v>
                </c:pt>
                <c:pt idx="116">
                  <c:v>38291</c:v>
                </c:pt>
                <c:pt idx="117">
                  <c:v>38321</c:v>
                </c:pt>
                <c:pt idx="118">
                  <c:v>38352</c:v>
                </c:pt>
                <c:pt idx="119">
                  <c:v>38383</c:v>
                </c:pt>
                <c:pt idx="120">
                  <c:v>38411</c:v>
                </c:pt>
                <c:pt idx="121">
                  <c:v>38442</c:v>
                </c:pt>
                <c:pt idx="122">
                  <c:v>38472</c:v>
                </c:pt>
                <c:pt idx="123">
                  <c:v>38503</c:v>
                </c:pt>
                <c:pt idx="124">
                  <c:v>38533</c:v>
                </c:pt>
                <c:pt idx="125">
                  <c:v>38564</c:v>
                </c:pt>
                <c:pt idx="126">
                  <c:v>38595</c:v>
                </c:pt>
                <c:pt idx="127">
                  <c:v>38625</c:v>
                </c:pt>
                <c:pt idx="128">
                  <c:v>38656</c:v>
                </c:pt>
                <c:pt idx="129">
                  <c:v>38686</c:v>
                </c:pt>
                <c:pt idx="130">
                  <c:v>38717</c:v>
                </c:pt>
                <c:pt idx="131">
                  <c:v>38748</c:v>
                </c:pt>
                <c:pt idx="132">
                  <c:v>38776</c:v>
                </c:pt>
                <c:pt idx="133">
                  <c:v>38807</c:v>
                </c:pt>
                <c:pt idx="134">
                  <c:v>38837</c:v>
                </c:pt>
                <c:pt idx="135">
                  <c:v>38868</c:v>
                </c:pt>
                <c:pt idx="136">
                  <c:v>38898</c:v>
                </c:pt>
                <c:pt idx="137">
                  <c:v>38929</c:v>
                </c:pt>
                <c:pt idx="138">
                  <c:v>38960</c:v>
                </c:pt>
                <c:pt idx="139">
                  <c:v>38990</c:v>
                </c:pt>
                <c:pt idx="140">
                  <c:v>39021</c:v>
                </c:pt>
                <c:pt idx="141">
                  <c:v>39051</c:v>
                </c:pt>
                <c:pt idx="142">
                  <c:v>39082</c:v>
                </c:pt>
                <c:pt idx="143">
                  <c:v>39113</c:v>
                </c:pt>
                <c:pt idx="144">
                  <c:v>39141</c:v>
                </c:pt>
                <c:pt idx="145">
                  <c:v>39172</c:v>
                </c:pt>
                <c:pt idx="146">
                  <c:v>39202</c:v>
                </c:pt>
                <c:pt idx="147">
                  <c:v>39233</c:v>
                </c:pt>
                <c:pt idx="148">
                  <c:v>39263</c:v>
                </c:pt>
                <c:pt idx="149">
                  <c:v>39294</c:v>
                </c:pt>
                <c:pt idx="150">
                  <c:v>39325</c:v>
                </c:pt>
                <c:pt idx="151">
                  <c:v>39355</c:v>
                </c:pt>
                <c:pt idx="152">
                  <c:v>39386</c:v>
                </c:pt>
                <c:pt idx="153">
                  <c:v>39416</c:v>
                </c:pt>
                <c:pt idx="154">
                  <c:v>39447</c:v>
                </c:pt>
                <c:pt idx="155">
                  <c:v>39478</c:v>
                </c:pt>
                <c:pt idx="156">
                  <c:v>39507</c:v>
                </c:pt>
                <c:pt idx="157">
                  <c:v>39538</c:v>
                </c:pt>
                <c:pt idx="158">
                  <c:v>39568</c:v>
                </c:pt>
                <c:pt idx="159">
                  <c:v>39599</c:v>
                </c:pt>
                <c:pt idx="160">
                  <c:v>39629</c:v>
                </c:pt>
                <c:pt idx="161">
                  <c:v>39660</c:v>
                </c:pt>
                <c:pt idx="162">
                  <c:v>39691</c:v>
                </c:pt>
                <c:pt idx="163">
                  <c:v>39721</c:v>
                </c:pt>
                <c:pt idx="164">
                  <c:v>39752</c:v>
                </c:pt>
                <c:pt idx="165">
                  <c:v>39782</c:v>
                </c:pt>
                <c:pt idx="166">
                  <c:v>39813</c:v>
                </c:pt>
                <c:pt idx="167">
                  <c:v>39844</c:v>
                </c:pt>
                <c:pt idx="168">
                  <c:v>39872</c:v>
                </c:pt>
                <c:pt idx="169">
                  <c:v>39903</c:v>
                </c:pt>
                <c:pt idx="170">
                  <c:v>39933</c:v>
                </c:pt>
                <c:pt idx="171">
                  <c:v>39964</c:v>
                </c:pt>
                <c:pt idx="172">
                  <c:v>39994</c:v>
                </c:pt>
                <c:pt idx="173">
                  <c:v>40025</c:v>
                </c:pt>
                <c:pt idx="174">
                  <c:v>40056</c:v>
                </c:pt>
                <c:pt idx="175">
                  <c:v>40086</c:v>
                </c:pt>
                <c:pt idx="176">
                  <c:v>40117</c:v>
                </c:pt>
                <c:pt idx="177">
                  <c:v>40147</c:v>
                </c:pt>
                <c:pt idx="178">
                  <c:v>40178</c:v>
                </c:pt>
                <c:pt idx="179">
                  <c:v>40209</c:v>
                </c:pt>
                <c:pt idx="180">
                  <c:v>40237</c:v>
                </c:pt>
                <c:pt idx="181">
                  <c:v>40268</c:v>
                </c:pt>
                <c:pt idx="182">
                  <c:v>40298</c:v>
                </c:pt>
                <c:pt idx="183">
                  <c:v>40329</c:v>
                </c:pt>
                <c:pt idx="184">
                  <c:v>40359</c:v>
                </c:pt>
                <c:pt idx="185">
                  <c:v>40390</c:v>
                </c:pt>
                <c:pt idx="186">
                  <c:v>40421</c:v>
                </c:pt>
                <c:pt idx="187">
                  <c:v>40451</c:v>
                </c:pt>
                <c:pt idx="188">
                  <c:v>40482</c:v>
                </c:pt>
                <c:pt idx="189">
                  <c:v>40512</c:v>
                </c:pt>
                <c:pt idx="190">
                  <c:v>40543</c:v>
                </c:pt>
                <c:pt idx="191">
                  <c:v>40574</c:v>
                </c:pt>
                <c:pt idx="192">
                  <c:v>40602</c:v>
                </c:pt>
                <c:pt idx="193">
                  <c:v>40633</c:v>
                </c:pt>
                <c:pt idx="194">
                  <c:v>40663</c:v>
                </c:pt>
                <c:pt idx="195">
                  <c:v>40694</c:v>
                </c:pt>
                <c:pt idx="196">
                  <c:v>40724</c:v>
                </c:pt>
                <c:pt idx="197">
                  <c:v>40755</c:v>
                </c:pt>
                <c:pt idx="198">
                  <c:v>40786</c:v>
                </c:pt>
                <c:pt idx="199">
                  <c:v>40816</c:v>
                </c:pt>
                <c:pt idx="200">
                  <c:v>40847</c:v>
                </c:pt>
                <c:pt idx="201">
                  <c:v>40877</c:v>
                </c:pt>
                <c:pt idx="202">
                  <c:v>40908</c:v>
                </c:pt>
                <c:pt idx="203">
                  <c:v>40939</c:v>
                </c:pt>
                <c:pt idx="204">
                  <c:v>40968</c:v>
                </c:pt>
                <c:pt idx="205">
                  <c:v>40999</c:v>
                </c:pt>
                <c:pt idx="206">
                  <c:v>41029</c:v>
                </c:pt>
                <c:pt idx="207">
                  <c:v>41060</c:v>
                </c:pt>
                <c:pt idx="208">
                  <c:v>41090</c:v>
                </c:pt>
                <c:pt idx="209">
                  <c:v>41121</c:v>
                </c:pt>
                <c:pt idx="210">
                  <c:v>41152</c:v>
                </c:pt>
                <c:pt idx="211">
                  <c:v>41182</c:v>
                </c:pt>
                <c:pt idx="212">
                  <c:v>41213</c:v>
                </c:pt>
                <c:pt idx="213">
                  <c:v>41243</c:v>
                </c:pt>
                <c:pt idx="214">
                  <c:v>41274</c:v>
                </c:pt>
                <c:pt idx="215">
                  <c:v>41305</c:v>
                </c:pt>
                <c:pt idx="216">
                  <c:v>41333</c:v>
                </c:pt>
                <c:pt idx="217">
                  <c:v>41364</c:v>
                </c:pt>
                <c:pt idx="218">
                  <c:v>41394</c:v>
                </c:pt>
                <c:pt idx="219">
                  <c:v>41425</c:v>
                </c:pt>
                <c:pt idx="220">
                  <c:v>41455</c:v>
                </c:pt>
                <c:pt idx="221">
                  <c:v>41486</c:v>
                </c:pt>
                <c:pt idx="222">
                  <c:v>41517</c:v>
                </c:pt>
                <c:pt idx="223">
                  <c:v>41547</c:v>
                </c:pt>
                <c:pt idx="224">
                  <c:v>41578</c:v>
                </c:pt>
                <c:pt idx="225">
                  <c:v>41608</c:v>
                </c:pt>
                <c:pt idx="226">
                  <c:v>41639</c:v>
                </c:pt>
                <c:pt idx="227">
                  <c:v>41670</c:v>
                </c:pt>
                <c:pt idx="228">
                  <c:v>41698</c:v>
                </c:pt>
                <c:pt idx="229">
                  <c:v>41729</c:v>
                </c:pt>
                <c:pt idx="230">
                  <c:v>41759</c:v>
                </c:pt>
                <c:pt idx="231">
                  <c:v>41790</c:v>
                </c:pt>
                <c:pt idx="232">
                  <c:v>41820</c:v>
                </c:pt>
                <c:pt idx="233">
                  <c:v>41851</c:v>
                </c:pt>
                <c:pt idx="234">
                  <c:v>41882</c:v>
                </c:pt>
                <c:pt idx="235">
                  <c:v>41912</c:v>
                </c:pt>
                <c:pt idx="236">
                  <c:v>41943</c:v>
                </c:pt>
                <c:pt idx="237">
                  <c:v>41973</c:v>
                </c:pt>
                <c:pt idx="238">
                  <c:v>42004</c:v>
                </c:pt>
                <c:pt idx="239">
                  <c:v>42035</c:v>
                </c:pt>
                <c:pt idx="240">
                  <c:v>42063</c:v>
                </c:pt>
                <c:pt idx="241">
                  <c:v>42094</c:v>
                </c:pt>
                <c:pt idx="242">
                  <c:v>42124</c:v>
                </c:pt>
              </c:numCache>
            </c:numRef>
          </c:cat>
          <c:val>
            <c:numRef>
              <c:f>'Labor slack'!$AP$24:$AP$303</c:f>
              <c:numCache>
                <c:formatCode>General</c:formatCode>
                <c:ptCount val="280"/>
                <c:pt idx="0">
                  <c:v>0.233407</c:v>
                </c:pt>
                <c:pt idx="1">
                  <c:v>6.4900700000000006E-2</c:v>
                </c:pt>
                <c:pt idx="2">
                  <c:v>-3.0987270000000001E-2</c:v>
                </c:pt>
                <c:pt idx="3">
                  <c:v>-0.41133504999999998</c:v>
                </c:pt>
                <c:pt idx="4">
                  <c:v>-0.30727829000000001</c:v>
                </c:pt>
                <c:pt idx="5">
                  <c:v>-0.31891826000000001</c:v>
                </c:pt>
                <c:pt idx="6">
                  <c:v>-2.577103E-2</c:v>
                </c:pt>
                <c:pt idx="7">
                  <c:v>7.1785E-3</c:v>
                </c:pt>
                <c:pt idx="8">
                  <c:v>-7.7383140000000003E-2</c:v>
                </c:pt>
                <c:pt idx="9">
                  <c:v>-0.15408327999999999</c:v>
                </c:pt>
                <c:pt idx="10">
                  <c:v>-0.2407984</c:v>
                </c:pt>
                <c:pt idx="11">
                  <c:v>-1.1664903899999999</c:v>
                </c:pt>
                <c:pt idx="12">
                  <c:v>-0.28816995000000001</c:v>
                </c:pt>
                <c:pt idx="13">
                  <c:v>-0.1238192</c:v>
                </c:pt>
                <c:pt idx="14">
                  <c:v>0.42525584</c:v>
                </c:pt>
                <c:pt idx="15">
                  <c:v>0.13059456999999999</c:v>
                </c:pt>
                <c:pt idx="16">
                  <c:v>0.22000687999999999</c:v>
                </c:pt>
                <c:pt idx="17">
                  <c:v>0.31699551999999998</c:v>
                </c:pt>
                <c:pt idx="18">
                  <c:v>0.40927693999999998</c:v>
                </c:pt>
                <c:pt idx="19">
                  <c:v>0.20242319</c:v>
                </c:pt>
                <c:pt idx="20">
                  <c:v>0.14440652000000001</c:v>
                </c:pt>
                <c:pt idx="21">
                  <c:v>0.19664007</c:v>
                </c:pt>
                <c:pt idx="22">
                  <c:v>0.26866231000000002</c:v>
                </c:pt>
                <c:pt idx="23">
                  <c:v>0.23803998000000001</c:v>
                </c:pt>
                <c:pt idx="24">
                  <c:v>0.33804183999999998</c:v>
                </c:pt>
                <c:pt idx="25">
                  <c:v>0.44871831000000001</c:v>
                </c:pt>
                <c:pt idx="26">
                  <c:v>0.77410409000000002</c:v>
                </c:pt>
                <c:pt idx="27">
                  <c:v>0.77253934000000002</c:v>
                </c:pt>
                <c:pt idx="28">
                  <c:v>0.51828087</c:v>
                </c:pt>
                <c:pt idx="29">
                  <c:v>0.57685131999999995</c:v>
                </c:pt>
                <c:pt idx="30">
                  <c:v>0.31170273999999998</c:v>
                </c:pt>
                <c:pt idx="31">
                  <c:v>0.73995884000000001</c:v>
                </c:pt>
                <c:pt idx="32">
                  <c:v>0.43162114000000001</c:v>
                </c:pt>
                <c:pt idx="33">
                  <c:v>0.62058954</c:v>
                </c:pt>
                <c:pt idx="34">
                  <c:v>0.49487698000000002</c:v>
                </c:pt>
                <c:pt idx="35">
                  <c:v>0.51446820999999998</c:v>
                </c:pt>
                <c:pt idx="36">
                  <c:v>0.55721690000000001</c:v>
                </c:pt>
                <c:pt idx="37">
                  <c:v>0.38128756000000003</c:v>
                </c:pt>
                <c:pt idx="38">
                  <c:v>0.30683412999999998</c:v>
                </c:pt>
                <c:pt idx="39">
                  <c:v>0.46705527000000002</c:v>
                </c:pt>
                <c:pt idx="40">
                  <c:v>0.38537902000000002</c:v>
                </c:pt>
                <c:pt idx="41">
                  <c:v>0.26788359</c:v>
                </c:pt>
                <c:pt idx="42">
                  <c:v>0.25224691999999999</c:v>
                </c:pt>
                <c:pt idx="43">
                  <c:v>-8.3213140000000005E-2</c:v>
                </c:pt>
                <c:pt idx="44">
                  <c:v>-0.16426713000000001</c:v>
                </c:pt>
                <c:pt idx="45">
                  <c:v>1.502499E-2</c:v>
                </c:pt>
                <c:pt idx="46">
                  <c:v>-4.1046859999999998E-2</c:v>
                </c:pt>
                <c:pt idx="47">
                  <c:v>-4.5426300000000003E-2</c:v>
                </c:pt>
                <c:pt idx="48">
                  <c:v>0.27709665999999999</c:v>
                </c:pt>
                <c:pt idx="49">
                  <c:v>5.2566870000000002E-2</c:v>
                </c:pt>
                <c:pt idx="50">
                  <c:v>0.45624789999999998</c:v>
                </c:pt>
                <c:pt idx="51">
                  <c:v>0.2183032</c:v>
                </c:pt>
                <c:pt idx="52">
                  <c:v>0.57421774000000003</c:v>
                </c:pt>
                <c:pt idx="53">
                  <c:v>0.33743456999999999</c:v>
                </c:pt>
                <c:pt idx="54">
                  <c:v>0.40752530999999997</c:v>
                </c:pt>
                <c:pt idx="55">
                  <c:v>0.21347838</c:v>
                </c:pt>
                <c:pt idx="56">
                  <c:v>0.59156931000000001</c:v>
                </c:pt>
                <c:pt idx="57">
                  <c:v>0.63872498</c:v>
                </c:pt>
                <c:pt idx="58">
                  <c:v>1.0778571699999999</c:v>
                </c:pt>
                <c:pt idx="59">
                  <c:v>0.62234312999999997</c:v>
                </c:pt>
                <c:pt idx="60">
                  <c:v>0.48357496</c:v>
                </c:pt>
                <c:pt idx="61">
                  <c:v>0.34786697</c:v>
                </c:pt>
                <c:pt idx="62">
                  <c:v>0.55098725999999998</c:v>
                </c:pt>
                <c:pt idx="63">
                  <c:v>0.49790285000000001</c:v>
                </c:pt>
                <c:pt idx="64">
                  <c:v>0.20227117999999999</c:v>
                </c:pt>
                <c:pt idx="65">
                  <c:v>0.11026392</c:v>
                </c:pt>
                <c:pt idx="66">
                  <c:v>0.12477765</c:v>
                </c:pt>
                <c:pt idx="67">
                  <c:v>0.22361671999999999</c:v>
                </c:pt>
                <c:pt idx="68">
                  <c:v>-8.5210460000000002E-2</c:v>
                </c:pt>
                <c:pt idx="69">
                  <c:v>-0.11501757</c:v>
                </c:pt>
                <c:pt idx="70">
                  <c:v>-1.0312961</c:v>
                </c:pt>
                <c:pt idx="71">
                  <c:v>-1.1608417600000001</c:v>
                </c:pt>
                <c:pt idx="72">
                  <c:v>-1.61579797</c:v>
                </c:pt>
                <c:pt idx="73">
                  <c:v>-1.61183491</c:v>
                </c:pt>
                <c:pt idx="74">
                  <c:v>-2.1728651399999999</c:v>
                </c:pt>
                <c:pt idx="75">
                  <c:v>-1.6790712000000001</c:v>
                </c:pt>
                <c:pt idx="76">
                  <c:v>-1.85190842</c:v>
                </c:pt>
                <c:pt idx="77">
                  <c:v>-1.8125648999999999</c:v>
                </c:pt>
                <c:pt idx="78">
                  <c:v>-1.52173392</c:v>
                </c:pt>
                <c:pt idx="79">
                  <c:v>-2.3321332899999998</c:v>
                </c:pt>
                <c:pt idx="80">
                  <c:v>-2.8680871799999998</c:v>
                </c:pt>
                <c:pt idx="81">
                  <c:v>-2.5204822899999999</c:v>
                </c:pt>
                <c:pt idx="82">
                  <c:v>-1.8596990799999999</c:v>
                </c:pt>
                <c:pt idx="83">
                  <c:v>-1.68766108</c:v>
                </c:pt>
                <c:pt idx="84">
                  <c:v>-1.0238223099999999</c:v>
                </c:pt>
                <c:pt idx="85">
                  <c:v>-0.46767944</c:v>
                </c:pt>
                <c:pt idx="86">
                  <c:v>-0.35730497999999999</c:v>
                </c:pt>
                <c:pt idx="87">
                  <c:v>-0.29247641000000002</c:v>
                </c:pt>
                <c:pt idx="88">
                  <c:v>-0.42332288000000001</c:v>
                </c:pt>
                <c:pt idx="89">
                  <c:v>-0.91444084000000003</c:v>
                </c:pt>
                <c:pt idx="90">
                  <c:v>-0.86770935000000005</c:v>
                </c:pt>
                <c:pt idx="91">
                  <c:v>-0.78493725000000003</c:v>
                </c:pt>
                <c:pt idx="92">
                  <c:v>-1.1513588699999999</c:v>
                </c:pt>
                <c:pt idx="93">
                  <c:v>-1.0542021100000001</c:v>
                </c:pt>
                <c:pt idx="94">
                  <c:v>-0.91704428000000004</c:v>
                </c:pt>
                <c:pt idx="95">
                  <c:v>-1.0029032600000001</c:v>
                </c:pt>
                <c:pt idx="96">
                  <c:v>-1.45033609</c:v>
                </c:pt>
                <c:pt idx="97">
                  <c:v>-1.2277550100000001</c:v>
                </c:pt>
                <c:pt idx="98">
                  <c:v>-1.3471599400000001</c:v>
                </c:pt>
                <c:pt idx="99">
                  <c:v>-0.54622698999999997</c:v>
                </c:pt>
                <c:pt idx="100">
                  <c:v>-0.36206105999999999</c:v>
                </c:pt>
                <c:pt idx="101">
                  <c:v>-0.29710929000000003</c:v>
                </c:pt>
                <c:pt idx="102">
                  <c:v>-0.19981700999999999</c:v>
                </c:pt>
                <c:pt idx="103">
                  <c:v>-0.27057177999999998</c:v>
                </c:pt>
                <c:pt idx="104">
                  <c:v>-0.30369112999999998</c:v>
                </c:pt>
                <c:pt idx="105">
                  <c:v>0.15247129000000001</c:v>
                </c:pt>
                <c:pt idx="106">
                  <c:v>0.47139948999999998</c:v>
                </c:pt>
                <c:pt idx="107">
                  <c:v>0.31398256000000002</c:v>
                </c:pt>
                <c:pt idx="108">
                  <c:v>0.23619376</c:v>
                </c:pt>
                <c:pt idx="109">
                  <c:v>0.45365552999999997</c:v>
                </c:pt>
                <c:pt idx="110">
                  <c:v>0.52960194000000005</c:v>
                </c:pt>
                <c:pt idx="111">
                  <c:v>0.78810265999999995</c:v>
                </c:pt>
                <c:pt idx="112">
                  <c:v>0.74672883000000001</c:v>
                </c:pt>
                <c:pt idx="113">
                  <c:v>0.68970721000000001</c:v>
                </c:pt>
                <c:pt idx="114">
                  <c:v>0.39632270000000003</c:v>
                </c:pt>
                <c:pt idx="115">
                  <c:v>0.45833380000000001</c:v>
                </c:pt>
                <c:pt idx="116">
                  <c:v>0.47646623999999999</c:v>
                </c:pt>
                <c:pt idx="117">
                  <c:v>0.36826097000000002</c:v>
                </c:pt>
                <c:pt idx="118">
                  <c:v>0.30571728999999997</c:v>
                </c:pt>
                <c:pt idx="119">
                  <c:v>0.24206084999999999</c:v>
                </c:pt>
                <c:pt idx="120">
                  <c:v>0.37204368999999998</c:v>
                </c:pt>
                <c:pt idx="121">
                  <c:v>0.27968988</c:v>
                </c:pt>
                <c:pt idx="122">
                  <c:v>0.40947378000000001</c:v>
                </c:pt>
                <c:pt idx="123">
                  <c:v>0.1176842</c:v>
                </c:pt>
                <c:pt idx="124">
                  <c:v>0.17444415999999999</c:v>
                </c:pt>
                <c:pt idx="125">
                  <c:v>0.13181847999999999</c:v>
                </c:pt>
                <c:pt idx="126">
                  <c:v>0.30533706999999999</c:v>
                </c:pt>
                <c:pt idx="127">
                  <c:v>-2.6959489999999999E-2</c:v>
                </c:pt>
                <c:pt idx="128">
                  <c:v>-0.10772027000000001</c:v>
                </c:pt>
                <c:pt idx="129">
                  <c:v>0.26335409999999998</c:v>
                </c:pt>
                <c:pt idx="130">
                  <c:v>-6.7790939999999994E-2</c:v>
                </c:pt>
                <c:pt idx="131">
                  <c:v>0.23957602</c:v>
                </c:pt>
                <c:pt idx="132">
                  <c:v>7.0118390000000003E-2</c:v>
                </c:pt>
                <c:pt idx="133">
                  <c:v>0.19575907000000001</c:v>
                </c:pt>
                <c:pt idx="134">
                  <c:v>0.17000626999999999</c:v>
                </c:pt>
                <c:pt idx="135">
                  <c:v>4.2128869999999999E-2</c:v>
                </c:pt>
                <c:pt idx="136">
                  <c:v>-0.13712916</c:v>
                </c:pt>
                <c:pt idx="137">
                  <c:v>-3.9603099999999999E-3</c:v>
                </c:pt>
                <c:pt idx="138">
                  <c:v>-9.1795500000000002E-2</c:v>
                </c:pt>
                <c:pt idx="139">
                  <c:v>-0.20236228000000001</c:v>
                </c:pt>
                <c:pt idx="140">
                  <c:v>-0.13659988000000001</c:v>
                </c:pt>
                <c:pt idx="141">
                  <c:v>-0.19004188</c:v>
                </c:pt>
                <c:pt idx="142">
                  <c:v>-0.12476075</c:v>
                </c:pt>
                <c:pt idx="143">
                  <c:v>0.10741676</c:v>
                </c:pt>
                <c:pt idx="144">
                  <c:v>-0.17652396000000001</c:v>
                </c:pt>
                <c:pt idx="145">
                  <c:v>2.7053300000000001E-3</c:v>
                </c:pt>
                <c:pt idx="146">
                  <c:v>-0.13947845</c:v>
                </c:pt>
                <c:pt idx="147">
                  <c:v>-2.5590580000000002E-2</c:v>
                </c:pt>
                <c:pt idx="148">
                  <c:v>-0.14252365</c:v>
                </c:pt>
                <c:pt idx="149">
                  <c:v>-0.21184122</c:v>
                </c:pt>
                <c:pt idx="150">
                  <c:v>-0.38098063999999998</c:v>
                </c:pt>
                <c:pt idx="151">
                  <c:v>-0.37752745999999998</c:v>
                </c:pt>
                <c:pt idx="152">
                  <c:v>-0.33481633</c:v>
                </c:pt>
                <c:pt idx="153">
                  <c:v>-0.49226265000000002</c:v>
                </c:pt>
                <c:pt idx="154">
                  <c:v>-0.45290953</c:v>
                </c:pt>
                <c:pt idx="155">
                  <c:v>-0.81334262999999996</c:v>
                </c:pt>
                <c:pt idx="156">
                  <c:v>-1.08945599</c:v>
                </c:pt>
                <c:pt idx="157">
                  <c:v>-1.2493814999999999</c:v>
                </c:pt>
                <c:pt idx="158">
                  <c:v>-1.50416729</c:v>
                </c:pt>
                <c:pt idx="159">
                  <c:v>-1.6651766000000001</c:v>
                </c:pt>
                <c:pt idx="160">
                  <c:v>-1.82729276</c:v>
                </c:pt>
                <c:pt idx="161">
                  <c:v>-1.8870884299999999</c:v>
                </c:pt>
                <c:pt idx="162">
                  <c:v>-1.68638943</c:v>
                </c:pt>
                <c:pt idx="163">
                  <c:v>-1.85220626</c:v>
                </c:pt>
                <c:pt idx="164">
                  <c:v>-2.8314154399999998</c:v>
                </c:pt>
                <c:pt idx="165">
                  <c:v>-3.5370797600000001</c:v>
                </c:pt>
                <c:pt idx="166">
                  <c:v>-4.0075972000000002</c:v>
                </c:pt>
                <c:pt idx="167">
                  <c:v>-4.3127911000000001</c:v>
                </c:pt>
                <c:pt idx="168">
                  <c:v>-4.3367364999999998</c:v>
                </c:pt>
                <c:pt idx="169">
                  <c:v>-4.0933116500000004</c:v>
                </c:pt>
                <c:pt idx="170">
                  <c:v>-3.4263728800000002</c:v>
                </c:pt>
                <c:pt idx="171">
                  <c:v>-2.6779175</c:v>
                </c:pt>
                <c:pt idx="172">
                  <c:v>-2.1179262699999999</c:v>
                </c:pt>
                <c:pt idx="173">
                  <c:v>-1.5875559099999998</c:v>
                </c:pt>
                <c:pt idx="174">
                  <c:v>-1.2900408699999999</c:v>
                </c:pt>
                <c:pt idx="175">
                  <c:v>-0.74970150999999996</c:v>
                </c:pt>
                <c:pt idx="176">
                  <c:v>-0.75759401000000004</c:v>
                </c:pt>
                <c:pt idx="177">
                  <c:v>-0.33150751000000001</c:v>
                </c:pt>
                <c:pt idx="178">
                  <c:v>-1.6388360000000001E-2</c:v>
                </c:pt>
                <c:pt idx="179">
                  <c:v>0.31557618999999998</c:v>
                </c:pt>
                <c:pt idx="180">
                  <c:v>2.561685E-2</c:v>
                </c:pt>
                <c:pt idx="181">
                  <c:v>0.26200755999999997</c:v>
                </c:pt>
                <c:pt idx="182">
                  <c:v>0.54489832999999999</c:v>
                </c:pt>
                <c:pt idx="183">
                  <c:v>0.84752691000000002</c:v>
                </c:pt>
                <c:pt idx="184">
                  <c:v>0.53688104000000003</c:v>
                </c:pt>
                <c:pt idx="185">
                  <c:v>0.37043690000000001</c:v>
                </c:pt>
                <c:pt idx="186">
                  <c:v>0.47862906</c:v>
                </c:pt>
                <c:pt idx="187">
                  <c:v>0.41116123999999998</c:v>
                </c:pt>
                <c:pt idx="188">
                  <c:v>0.55808605</c:v>
                </c:pt>
                <c:pt idx="189">
                  <c:v>0.67466515000000005</c:v>
                </c:pt>
                <c:pt idx="190">
                  <c:v>0.90353558</c:v>
                </c:pt>
                <c:pt idx="191">
                  <c:v>0.66657279000000003</c:v>
                </c:pt>
                <c:pt idx="192">
                  <c:v>1.04511913</c:v>
                </c:pt>
                <c:pt idx="193">
                  <c:v>0.87102278</c:v>
                </c:pt>
                <c:pt idx="194">
                  <c:v>1.08671253</c:v>
                </c:pt>
                <c:pt idx="195">
                  <c:v>0.88816742000000004</c:v>
                </c:pt>
                <c:pt idx="196">
                  <c:v>0.77595115000000003</c:v>
                </c:pt>
                <c:pt idx="197">
                  <c:v>0.26468352000000001</c:v>
                </c:pt>
                <c:pt idx="198">
                  <c:v>5.2167489999999997E-2</c:v>
                </c:pt>
                <c:pt idx="199">
                  <c:v>0.11765112</c:v>
                </c:pt>
                <c:pt idx="200">
                  <c:v>0.40434977999999999</c:v>
                </c:pt>
                <c:pt idx="201">
                  <c:v>0.58523588000000004</c:v>
                </c:pt>
                <c:pt idx="202">
                  <c:v>0.71643279000000004</c:v>
                </c:pt>
                <c:pt idx="203">
                  <c:v>1.04614374</c:v>
                </c:pt>
                <c:pt idx="204">
                  <c:v>1.28482538</c:v>
                </c:pt>
                <c:pt idx="205">
                  <c:v>1.1633895700000001</c:v>
                </c:pt>
                <c:pt idx="206">
                  <c:v>0.85208949</c:v>
                </c:pt>
                <c:pt idx="207">
                  <c:v>0.73848782000000002</c:v>
                </c:pt>
                <c:pt idx="208">
                  <c:v>0.67667164000000002</c:v>
                </c:pt>
                <c:pt idx="209">
                  <c:v>0.64955870999999998</c:v>
                </c:pt>
                <c:pt idx="210">
                  <c:v>0.64468559999999997</c:v>
                </c:pt>
                <c:pt idx="211">
                  <c:v>0.80289969000000005</c:v>
                </c:pt>
                <c:pt idx="212">
                  <c:v>0.77073223999999996</c:v>
                </c:pt>
                <c:pt idx="213">
                  <c:v>0.62340757999999996</c:v>
                </c:pt>
                <c:pt idx="214">
                  <c:v>0.58141284999999998</c:v>
                </c:pt>
                <c:pt idx="215">
                  <c:v>0.50444783999999998</c:v>
                </c:pt>
                <c:pt idx="216">
                  <c:v>0.78621087999999995</c:v>
                </c:pt>
                <c:pt idx="217">
                  <c:v>0.60671786999999999</c:v>
                </c:pt>
                <c:pt idx="218">
                  <c:v>0.73522790999999998</c:v>
                </c:pt>
                <c:pt idx="219">
                  <c:v>0.75297585</c:v>
                </c:pt>
                <c:pt idx="220">
                  <c:v>0.87720191999999997</c:v>
                </c:pt>
                <c:pt idx="221">
                  <c:v>0.78179577</c:v>
                </c:pt>
                <c:pt idx="222">
                  <c:v>0.87210222999999998</c:v>
                </c:pt>
                <c:pt idx="223">
                  <c:v>0.84005861999999998</c:v>
                </c:pt>
                <c:pt idx="224">
                  <c:v>0.73196996000000003</c:v>
                </c:pt>
                <c:pt idx="225">
                  <c:v>0.70637892000000002</c:v>
                </c:pt>
                <c:pt idx="226">
                  <c:v>0.79339486999999997</c:v>
                </c:pt>
                <c:pt idx="227">
                  <c:v>0.67858969999999996</c:v>
                </c:pt>
                <c:pt idx="228">
                  <c:v>0.39466500999999998</c:v>
                </c:pt>
                <c:pt idx="229">
                  <c:v>0.85120414</c:v>
                </c:pt>
                <c:pt idx="230">
                  <c:v>1.1059394</c:v>
                </c:pt>
                <c:pt idx="231">
                  <c:v>1.33032024</c:v>
                </c:pt>
                <c:pt idx="232">
                  <c:v>1.0991726799999999</c:v>
                </c:pt>
                <c:pt idx="233">
                  <c:v>1.12332115</c:v>
                </c:pt>
                <c:pt idx="234">
                  <c:v>1.1953086500000001</c:v>
                </c:pt>
                <c:pt idx="235">
                  <c:v>1.04964572</c:v>
                </c:pt>
                <c:pt idx="236">
                  <c:v>1.17452026</c:v>
                </c:pt>
                <c:pt idx="237">
                  <c:v>1.21492267</c:v>
                </c:pt>
                <c:pt idx="238">
                  <c:v>1.3773184000000001</c:v>
                </c:pt>
                <c:pt idx="239">
                  <c:v>1.27041921</c:v>
                </c:pt>
                <c:pt idx="240">
                  <c:v>1.0573652</c:v>
                </c:pt>
                <c:pt idx="241">
                  <c:v>0.91994491</c:v>
                </c:pt>
                <c:pt idx="242">
                  <c:v>0.78987724999999998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808960"/>
        <c:axId val="398810496"/>
      </c:lineChart>
      <c:dateAx>
        <c:axId val="398808960"/>
        <c:scaling>
          <c:orientation val="minMax"/>
          <c:min val="38384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/>
          <a:lstStyle/>
          <a:p>
            <a:pPr>
              <a:defRPr lang="es-ES"/>
            </a:pPr>
            <a:endParaRPr lang="en-US"/>
          </a:p>
        </c:txPr>
        <c:crossAx val="398810496"/>
        <c:crosses val="autoZero"/>
        <c:auto val="1"/>
        <c:lblOffset val="100"/>
        <c:baseTimeUnit val="months"/>
      </c:dateAx>
      <c:valAx>
        <c:axId val="398810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Indice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98808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6207130358705167E-2"/>
          <c:y val="0.8692187955672207"/>
          <c:w val="0.952681758530184"/>
          <c:h val="0.11804389034703999"/>
        </c:manualLayout>
      </c:layout>
      <c:overlay val="0"/>
      <c:txPr>
        <a:bodyPr/>
        <a:lstStyle/>
        <a:p>
          <a:pPr>
            <a:defRPr lang="es-ES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62255524511053"/>
          <c:y val="5.9095235440879836E-2"/>
          <c:w val="0.83143690909604029"/>
          <c:h val="0.63848730078168048"/>
        </c:manualLayout>
      </c:layout>
      <c:lineChart>
        <c:grouping val="standard"/>
        <c:varyColors val="0"/>
        <c:ser>
          <c:idx val="1"/>
          <c:order val="0"/>
          <c:tx>
            <c:strRef>
              <c:f>Hoja5!$A$15</c:f>
              <c:strCache>
                <c:ptCount val="1"/>
                <c:pt idx="0">
                  <c:v>Average Hourly Earnings YoY%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Hoja5!$A$19:$A$120</c:f>
              <c:numCache>
                <c:formatCode>m/d/yyyy</c:formatCode>
                <c:ptCount val="102"/>
                <c:pt idx="0">
                  <c:v>39202</c:v>
                </c:pt>
                <c:pt idx="1">
                  <c:v>39233</c:v>
                </c:pt>
                <c:pt idx="2">
                  <c:v>39263</c:v>
                </c:pt>
                <c:pt idx="3">
                  <c:v>39294</c:v>
                </c:pt>
                <c:pt idx="4">
                  <c:v>39325</c:v>
                </c:pt>
                <c:pt idx="5">
                  <c:v>39355</c:v>
                </c:pt>
                <c:pt idx="6">
                  <c:v>39386</c:v>
                </c:pt>
                <c:pt idx="7">
                  <c:v>39416</c:v>
                </c:pt>
                <c:pt idx="8">
                  <c:v>39447</c:v>
                </c:pt>
                <c:pt idx="9">
                  <c:v>39478</c:v>
                </c:pt>
                <c:pt idx="10">
                  <c:v>39507</c:v>
                </c:pt>
                <c:pt idx="11">
                  <c:v>39538</c:v>
                </c:pt>
                <c:pt idx="12">
                  <c:v>39568</c:v>
                </c:pt>
                <c:pt idx="13">
                  <c:v>39599</c:v>
                </c:pt>
                <c:pt idx="14">
                  <c:v>39629</c:v>
                </c:pt>
                <c:pt idx="15">
                  <c:v>39660</c:v>
                </c:pt>
                <c:pt idx="16">
                  <c:v>39691</c:v>
                </c:pt>
                <c:pt idx="17">
                  <c:v>39721</c:v>
                </c:pt>
                <c:pt idx="18">
                  <c:v>39752</c:v>
                </c:pt>
                <c:pt idx="19">
                  <c:v>39782</c:v>
                </c:pt>
                <c:pt idx="20">
                  <c:v>39813</c:v>
                </c:pt>
                <c:pt idx="21">
                  <c:v>39844</c:v>
                </c:pt>
                <c:pt idx="22">
                  <c:v>39872</c:v>
                </c:pt>
                <c:pt idx="23">
                  <c:v>39903</c:v>
                </c:pt>
                <c:pt idx="24">
                  <c:v>39933</c:v>
                </c:pt>
                <c:pt idx="25">
                  <c:v>39964</c:v>
                </c:pt>
                <c:pt idx="26">
                  <c:v>39994</c:v>
                </c:pt>
                <c:pt idx="27">
                  <c:v>40025</c:v>
                </c:pt>
                <c:pt idx="28">
                  <c:v>40056</c:v>
                </c:pt>
                <c:pt idx="29">
                  <c:v>40086</c:v>
                </c:pt>
                <c:pt idx="30">
                  <c:v>40117</c:v>
                </c:pt>
                <c:pt idx="31">
                  <c:v>40147</c:v>
                </c:pt>
                <c:pt idx="32">
                  <c:v>40178</c:v>
                </c:pt>
                <c:pt idx="33">
                  <c:v>40209</c:v>
                </c:pt>
                <c:pt idx="34">
                  <c:v>40237</c:v>
                </c:pt>
                <c:pt idx="35">
                  <c:v>40268</c:v>
                </c:pt>
                <c:pt idx="36">
                  <c:v>40298</c:v>
                </c:pt>
                <c:pt idx="37">
                  <c:v>40329</c:v>
                </c:pt>
                <c:pt idx="38">
                  <c:v>40359</c:v>
                </c:pt>
                <c:pt idx="39">
                  <c:v>40390</c:v>
                </c:pt>
                <c:pt idx="40">
                  <c:v>40421</c:v>
                </c:pt>
                <c:pt idx="41">
                  <c:v>40451</c:v>
                </c:pt>
                <c:pt idx="42">
                  <c:v>40482</c:v>
                </c:pt>
                <c:pt idx="43">
                  <c:v>40512</c:v>
                </c:pt>
                <c:pt idx="44">
                  <c:v>40543</c:v>
                </c:pt>
                <c:pt idx="45">
                  <c:v>40574</c:v>
                </c:pt>
                <c:pt idx="46">
                  <c:v>40602</c:v>
                </c:pt>
                <c:pt idx="47">
                  <c:v>40633</c:v>
                </c:pt>
                <c:pt idx="48">
                  <c:v>40663</c:v>
                </c:pt>
                <c:pt idx="49">
                  <c:v>40694</c:v>
                </c:pt>
                <c:pt idx="50">
                  <c:v>40724</c:v>
                </c:pt>
                <c:pt idx="51">
                  <c:v>40755</c:v>
                </c:pt>
                <c:pt idx="52">
                  <c:v>40786</c:v>
                </c:pt>
                <c:pt idx="53">
                  <c:v>40816</c:v>
                </c:pt>
                <c:pt idx="54">
                  <c:v>40847</c:v>
                </c:pt>
                <c:pt idx="55">
                  <c:v>40877</c:v>
                </c:pt>
                <c:pt idx="56">
                  <c:v>40908</c:v>
                </c:pt>
                <c:pt idx="57">
                  <c:v>40939</c:v>
                </c:pt>
                <c:pt idx="58">
                  <c:v>40968</c:v>
                </c:pt>
                <c:pt idx="59">
                  <c:v>40999</c:v>
                </c:pt>
                <c:pt idx="60">
                  <c:v>41029</c:v>
                </c:pt>
                <c:pt idx="61">
                  <c:v>41060</c:v>
                </c:pt>
                <c:pt idx="62">
                  <c:v>41090</c:v>
                </c:pt>
                <c:pt idx="63">
                  <c:v>41121</c:v>
                </c:pt>
                <c:pt idx="64">
                  <c:v>41152</c:v>
                </c:pt>
                <c:pt idx="65">
                  <c:v>41182</c:v>
                </c:pt>
                <c:pt idx="66">
                  <c:v>41213</c:v>
                </c:pt>
                <c:pt idx="67">
                  <c:v>41243</c:v>
                </c:pt>
                <c:pt idx="68">
                  <c:v>41274</c:v>
                </c:pt>
                <c:pt idx="69">
                  <c:v>41305</c:v>
                </c:pt>
                <c:pt idx="70">
                  <c:v>41333</c:v>
                </c:pt>
                <c:pt idx="71">
                  <c:v>41364</c:v>
                </c:pt>
                <c:pt idx="72">
                  <c:v>41394</c:v>
                </c:pt>
                <c:pt idx="73">
                  <c:v>41425</c:v>
                </c:pt>
                <c:pt idx="74">
                  <c:v>41455</c:v>
                </c:pt>
                <c:pt idx="75">
                  <c:v>41486</c:v>
                </c:pt>
                <c:pt idx="76">
                  <c:v>41517</c:v>
                </c:pt>
                <c:pt idx="77">
                  <c:v>41547</c:v>
                </c:pt>
                <c:pt idx="78">
                  <c:v>41578</c:v>
                </c:pt>
                <c:pt idx="79">
                  <c:v>41608</c:v>
                </c:pt>
                <c:pt idx="80">
                  <c:v>41639</c:v>
                </c:pt>
                <c:pt idx="81">
                  <c:v>41670</c:v>
                </c:pt>
                <c:pt idx="82">
                  <c:v>41698</c:v>
                </c:pt>
                <c:pt idx="83">
                  <c:v>41729</c:v>
                </c:pt>
                <c:pt idx="84">
                  <c:v>41759</c:v>
                </c:pt>
                <c:pt idx="85">
                  <c:v>41790</c:v>
                </c:pt>
                <c:pt idx="86">
                  <c:v>41820</c:v>
                </c:pt>
                <c:pt idx="87">
                  <c:v>41851</c:v>
                </c:pt>
                <c:pt idx="88">
                  <c:v>41882</c:v>
                </c:pt>
                <c:pt idx="89">
                  <c:v>41912</c:v>
                </c:pt>
                <c:pt idx="90">
                  <c:v>41943</c:v>
                </c:pt>
                <c:pt idx="91">
                  <c:v>41973</c:v>
                </c:pt>
                <c:pt idx="92">
                  <c:v>42004</c:v>
                </c:pt>
                <c:pt idx="93">
                  <c:v>42035</c:v>
                </c:pt>
                <c:pt idx="94">
                  <c:v>42063</c:v>
                </c:pt>
                <c:pt idx="95">
                  <c:v>42094</c:v>
                </c:pt>
                <c:pt idx="96">
                  <c:v>42124</c:v>
                </c:pt>
                <c:pt idx="97">
                  <c:v>42155</c:v>
                </c:pt>
                <c:pt idx="98">
                  <c:v>42185</c:v>
                </c:pt>
                <c:pt idx="99">
                  <c:v>42216</c:v>
                </c:pt>
                <c:pt idx="100">
                  <c:v>42247</c:v>
                </c:pt>
                <c:pt idx="101">
                  <c:v>42277</c:v>
                </c:pt>
              </c:numCache>
            </c:numRef>
          </c:cat>
          <c:val>
            <c:numRef>
              <c:f>Hoja5!$B$19:$B$125</c:f>
              <c:numCache>
                <c:formatCode>General</c:formatCode>
                <c:ptCount val="107"/>
                <c:pt idx="0">
                  <c:v>3.1</c:v>
                </c:pt>
                <c:pt idx="1">
                  <c:v>3.5</c:v>
                </c:pt>
                <c:pt idx="2">
                  <c:v>3.6</c:v>
                </c:pt>
                <c:pt idx="3">
                  <c:v>3.3</c:v>
                </c:pt>
                <c:pt idx="4">
                  <c:v>3.3</c:v>
                </c:pt>
                <c:pt idx="5">
                  <c:v>3.1</c:v>
                </c:pt>
                <c:pt idx="6">
                  <c:v>3</c:v>
                </c:pt>
                <c:pt idx="7">
                  <c:v>3.1</c:v>
                </c:pt>
                <c:pt idx="8">
                  <c:v>2.9</c:v>
                </c:pt>
                <c:pt idx="9">
                  <c:v>2.9</c:v>
                </c:pt>
                <c:pt idx="10">
                  <c:v>2.9</c:v>
                </c:pt>
                <c:pt idx="11">
                  <c:v>3</c:v>
                </c:pt>
                <c:pt idx="12">
                  <c:v>2.9</c:v>
                </c:pt>
                <c:pt idx="13">
                  <c:v>3.1</c:v>
                </c:pt>
                <c:pt idx="14">
                  <c:v>2.7</c:v>
                </c:pt>
                <c:pt idx="15">
                  <c:v>3.1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3.5</c:v>
                </c:pt>
                <c:pt idx="20">
                  <c:v>3.6</c:v>
                </c:pt>
                <c:pt idx="21">
                  <c:v>3.6</c:v>
                </c:pt>
                <c:pt idx="22">
                  <c:v>3.4</c:v>
                </c:pt>
                <c:pt idx="23">
                  <c:v>3.3</c:v>
                </c:pt>
                <c:pt idx="24">
                  <c:v>3.4</c:v>
                </c:pt>
                <c:pt idx="25">
                  <c:v>2.9</c:v>
                </c:pt>
                <c:pt idx="26">
                  <c:v>2.9</c:v>
                </c:pt>
                <c:pt idx="27">
                  <c:v>2.7</c:v>
                </c:pt>
                <c:pt idx="28">
                  <c:v>2.4</c:v>
                </c:pt>
                <c:pt idx="29">
                  <c:v>2.4</c:v>
                </c:pt>
                <c:pt idx="30">
                  <c:v>2.5</c:v>
                </c:pt>
                <c:pt idx="31">
                  <c:v>2.1</c:v>
                </c:pt>
                <c:pt idx="32">
                  <c:v>2</c:v>
                </c:pt>
                <c:pt idx="33">
                  <c:v>2.1</c:v>
                </c:pt>
                <c:pt idx="34">
                  <c:v>2.1</c:v>
                </c:pt>
                <c:pt idx="35">
                  <c:v>1.8</c:v>
                </c:pt>
                <c:pt idx="36">
                  <c:v>1.8</c:v>
                </c:pt>
                <c:pt idx="37">
                  <c:v>1.9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1.9</c:v>
                </c:pt>
                <c:pt idx="43">
                  <c:v>1.8</c:v>
                </c:pt>
                <c:pt idx="44">
                  <c:v>1.7</c:v>
                </c:pt>
                <c:pt idx="45">
                  <c:v>1.9</c:v>
                </c:pt>
                <c:pt idx="46">
                  <c:v>1.8</c:v>
                </c:pt>
                <c:pt idx="47">
                  <c:v>1.8</c:v>
                </c:pt>
                <c:pt idx="48">
                  <c:v>1.9</c:v>
                </c:pt>
                <c:pt idx="49">
                  <c:v>2</c:v>
                </c:pt>
                <c:pt idx="50">
                  <c:v>2.1</c:v>
                </c:pt>
                <c:pt idx="51">
                  <c:v>2.2999999999999998</c:v>
                </c:pt>
                <c:pt idx="52">
                  <c:v>1.9</c:v>
                </c:pt>
                <c:pt idx="53">
                  <c:v>1.9</c:v>
                </c:pt>
                <c:pt idx="54">
                  <c:v>2.1</c:v>
                </c:pt>
                <c:pt idx="55">
                  <c:v>2</c:v>
                </c:pt>
                <c:pt idx="56">
                  <c:v>2.1</c:v>
                </c:pt>
                <c:pt idx="57">
                  <c:v>1.8</c:v>
                </c:pt>
                <c:pt idx="58">
                  <c:v>1.8</c:v>
                </c:pt>
                <c:pt idx="59">
                  <c:v>2.1</c:v>
                </c:pt>
                <c:pt idx="60">
                  <c:v>2.1</c:v>
                </c:pt>
                <c:pt idx="61">
                  <c:v>1.7</c:v>
                </c:pt>
                <c:pt idx="62">
                  <c:v>2</c:v>
                </c:pt>
                <c:pt idx="63">
                  <c:v>1.7</c:v>
                </c:pt>
                <c:pt idx="64">
                  <c:v>1.9</c:v>
                </c:pt>
                <c:pt idx="65">
                  <c:v>2</c:v>
                </c:pt>
                <c:pt idx="66">
                  <c:v>1.5</c:v>
                </c:pt>
                <c:pt idx="67">
                  <c:v>1.9</c:v>
                </c:pt>
                <c:pt idx="68">
                  <c:v>2.1</c:v>
                </c:pt>
                <c:pt idx="69">
                  <c:v>2.1</c:v>
                </c:pt>
                <c:pt idx="70">
                  <c:v>2.2000000000000002</c:v>
                </c:pt>
                <c:pt idx="71">
                  <c:v>1.9</c:v>
                </c:pt>
                <c:pt idx="72">
                  <c:v>2</c:v>
                </c:pt>
                <c:pt idx="73">
                  <c:v>2.1</c:v>
                </c:pt>
                <c:pt idx="74">
                  <c:v>2.2000000000000002</c:v>
                </c:pt>
                <c:pt idx="75">
                  <c:v>2</c:v>
                </c:pt>
                <c:pt idx="76">
                  <c:v>2.2999999999999998</c:v>
                </c:pt>
                <c:pt idx="77">
                  <c:v>2.1</c:v>
                </c:pt>
                <c:pt idx="78">
                  <c:v>2.2000000000000002</c:v>
                </c:pt>
                <c:pt idx="79">
                  <c:v>2.2000000000000002</c:v>
                </c:pt>
                <c:pt idx="80">
                  <c:v>2</c:v>
                </c:pt>
                <c:pt idx="81">
                  <c:v>2</c:v>
                </c:pt>
                <c:pt idx="82">
                  <c:v>2.2000000000000002</c:v>
                </c:pt>
                <c:pt idx="83">
                  <c:v>2.1</c:v>
                </c:pt>
                <c:pt idx="84">
                  <c:v>2</c:v>
                </c:pt>
                <c:pt idx="85">
                  <c:v>2.1</c:v>
                </c:pt>
                <c:pt idx="86">
                  <c:v>2</c:v>
                </c:pt>
                <c:pt idx="87">
                  <c:v>2.1</c:v>
                </c:pt>
                <c:pt idx="88">
                  <c:v>2.2000000000000002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1.9</c:v>
                </c:pt>
                <c:pt idx="93">
                  <c:v>2.2000000000000002</c:v>
                </c:pt>
                <c:pt idx="94">
                  <c:v>1.9</c:v>
                </c:pt>
                <c:pt idx="95">
                  <c:v>2.2000000000000002</c:v>
                </c:pt>
                <c:pt idx="96">
                  <c:v>2.2999999999999998</c:v>
                </c:pt>
                <c:pt idx="97">
                  <c:v>2.2999999999999998</c:v>
                </c:pt>
                <c:pt idx="98">
                  <c:v>2.1</c:v>
                </c:pt>
                <c:pt idx="99">
                  <c:v>2.2000000000000002</c:v>
                </c:pt>
                <c:pt idx="100">
                  <c:v>2.2000000000000002</c:v>
                </c:pt>
                <c:pt idx="101">
                  <c:v>2.2999999999999998</c:v>
                </c:pt>
                <c:pt idx="102">
                  <c:v>2.6</c:v>
                </c:pt>
                <c:pt idx="103">
                  <c:v>2.4</c:v>
                </c:pt>
                <c:pt idx="104">
                  <c:v>2.5</c:v>
                </c:pt>
                <c:pt idx="105">
                  <c:v>2.5</c:v>
                </c:pt>
                <c:pt idx="106">
                  <c:v>2.4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Hoja5!$C$17</c:f>
              <c:strCache>
                <c:ptCount val="1"/>
                <c:pt idx="0">
                  <c:v>Promedio historico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Hoja5!$A$19:$A$120</c:f>
              <c:numCache>
                <c:formatCode>m/d/yyyy</c:formatCode>
                <c:ptCount val="102"/>
                <c:pt idx="0">
                  <c:v>39202</c:v>
                </c:pt>
                <c:pt idx="1">
                  <c:v>39233</c:v>
                </c:pt>
                <c:pt idx="2">
                  <c:v>39263</c:v>
                </c:pt>
                <c:pt idx="3">
                  <c:v>39294</c:v>
                </c:pt>
                <c:pt idx="4">
                  <c:v>39325</c:v>
                </c:pt>
                <c:pt idx="5">
                  <c:v>39355</c:v>
                </c:pt>
                <c:pt idx="6">
                  <c:v>39386</c:v>
                </c:pt>
                <c:pt idx="7">
                  <c:v>39416</c:v>
                </c:pt>
                <c:pt idx="8">
                  <c:v>39447</c:v>
                </c:pt>
                <c:pt idx="9">
                  <c:v>39478</c:v>
                </c:pt>
                <c:pt idx="10">
                  <c:v>39507</c:v>
                </c:pt>
                <c:pt idx="11">
                  <c:v>39538</c:v>
                </c:pt>
                <c:pt idx="12">
                  <c:v>39568</c:v>
                </c:pt>
                <c:pt idx="13">
                  <c:v>39599</c:v>
                </c:pt>
                <c:pt idx="14">
                  <c:v>39629</c:v>
                </c:pt>
                <c:pt idx="15">
                  <c:v>39660</c:v>
                </c:pt>
                <c:pt idx="16">
                  <c:v>39691</c:v>
                </c:pt>
                <c:pt idx="17">
                  <c:v>39721</c:v>
                </c:pt>
                <c:pt idx="18">
                  <c:v>39752</c:v>
                </c:pt>
                <c:pt idx="19">
                  <c:v>39782</c:v>
                </c:pt>
                <c:pt idx="20">
                  <c:v>39813</c:v>
                </c:pt>
                <c:pt idx="21">
                  <c:v>39844</c:v>
                </c:pt>
                <c:pt idx="22">
                  <c:v>39872</c:v>
                </c:pt>
                <c:pt idx="23">
                  <c:v>39903</c:v>
                </c:pt>
                <c:pt idx="24">
                  <c:v>39933</c:v>
                </c:pt>
                <c:pt idx="25">
                  <c:v>39964</c:v>
                </c:pt>
                <c:pt idx="26">
                  <c:v>39994</c:v>
                </c:pt>
                <c:pt idx="27">
                  <c:v>40025</c:v>
                </c:pt>
                <c:pt idx="28">
                  <c:v>40056</c:v>
                </c:pt>
                <c:pt idx="29">
                  <c:v>40086</c:v>
                </c:pt>
                <c:pt idx="30">
                  <c:v>40117</c:v>
                </c:pt>
                <c:pt idx="31">
                  <c:v>40147</c:v>
                </c:pt>
                <c:pt idx="32">
                  <c:v>40178</c:v>
                </c:pt>
                <c:pt idx="33">
                  <c:v>40209</c:v>
                </c:pt>
                <c:pt idx="34">
                  <c:v>40237</c:v>
                </c:pt>
                <c:pt idx="35">
                  <c:v>40268</c:v>
                </c:pt>
                <c:pt idx="36">
                  <c:v>40298</c:v>
                </c:pt>
                <c:pt idx="37">
                  <c:v>40329</c:v>
                </c:pt>
                <c:pt idx="38">
                  <c:v>40359</c:v>
                </c:pt>
                <c:pt idx="39">
                  <c:v>40390</c:v>
                </c:pt>
                <c:pt idx="40">
                  <c:v>40421</c:v>
                </c:pt>
                <c:pt idx="41">
                  <c:v>40451</c:v>
                </c:pt>
                <c:pt idx="42">
                  <c:v>40482</c:v>
                </c:pt>
                <c:pt idx="43">
                  <c:v>40512</c:v>
                </c:pt>
                <c:pt idx="44">
                  <c:v>40543</c:v>
                </c:pt>
                <c:pt idx="45">
                  <c:v>40574</c:v>
                </c:pt>
                <c:pt idx="46">
                  <c:v>40602</c:v>
                </c:pt>
                <c:pt idx="47">
                  <c:v>40633</c:v>
                </c:pt>
                <c:pt idx="48">
                  <c:v>40663</c:v>
                </c:pt>
                <c:pt idx="49">
                  <c:v>40694</c:v>
                </c:pt>
                <c:pt idx="50">
                  <c:v>40724</c:v>
                </c:pt>
                <c:pt idx="51">
                  <c:v>40755</c:v>
                </c:pt>
                <c:pt idx="52">
                  <c:v>40786</c:v>
                </c:pt>
                <c:pt idx="53">
                  <c:v>40816</c:v>
                </c:pt>
                <c:pt idx="54">
                  <c:v>40847</c:v>
                </c:pt>
                <c:pt idx="55">
                  <c:v>40877</c:v>
                </c:pt>
                <c:pt idx="56">
                  <c:v>40908</c:v>
                </c:pt>
                <c:pt idx="57">
                  <c:v>40939</c:v>
                </c:pt>
                <c:pt idx="58">
                  <c:v>40968</c:v>
                </c:pt>
                <c:pt idx="59">
                  <c:v>40999</c:v>
                </c:pt>
                <c:pt idx="60">
                  <c:v>41029</c:v>
                </c:pt>
                <c:pt idx="61">
                  <c:v>41060</c:v>
                </c:pt>
                <c:pt idx="62">
                  <c:v>41090</c:v>
                </c:pt>
                <c:pt idx="63">
                  <c:v>41121</c:v>
                </c:pt>
                <c:pt idx="64">
                  <c:v>41152</c:v>
                </c:pt>
                <c:pt idx="65">
                  <c:v>41182</c:v>
                </c:pt>
                <c:pt idx="66">
                  <c:v>41213</c:v>
                </c:pt>
                <c:pt idx="67">
                  <c:v>41243</c:v>
                </c:pt>
                <c:pt idx="68">
                  <c:v>41274</c:v>
                </c:pt>
                <c:pt idx="69">
                  <c:v>41305</c:v>
                </c:pt>
                <c:pt idx="70">
                  <c:v>41333</c:v>
                </c:pt>
                <c:pt idx="71">
                  <c:v>41364</c:v>
                </c:pt>
                <c:pt idx="72">
                  <c:v>41394</c:v>
                </c:pt>
                <c:pt idx="73">
                  <c:v>41425</c:v>
                </c:pt>
                <c:pt idx="74">
                  <c:v>41455</c:v>
                </c:pt>
                <c:pt idx="75">
                  <c:v>41486</c:v>
                </c:pt>
                <c:pt idx="76">
                  <c:v>41517</c:v>
                </c:pt>
                <c:pt idx="77">
                  <c:v>41547</c:v>
                </c:pt>
                <c:pt idx="78">
                  <c:v>41578</c:v>
                </c:pt>
                <c:pt idx="79">
                  <c:v>41608</c:v>
                </c:pt>
                <c:pt idx="80">
                  <c:v>41639</c:v>
                </c:pt>
                <c:pt idx="81">
                  <c:v>41670</c:v>
                </c:pt>
                <c:pt idx="82">
                  <c:v>41698</c:v>
                </c:pt>
                <c:pt idx="83">
                  <c:v>41729</c:v>
                </c:pt>
                <c:pt idx="84">
                  <c:v>41759</c:v>
                </c:pt>
                <c:pt idx="85">
                  <c:v>41790</c:v>
                </c:pt>
                <c:pt idx="86">
                  <c:v>41820</c:v>
                </c:pt>
                <c:pt idx="87">
                  <c:v>41851</c:v>
                </c:pt>
                <c:pt idx="88">
                  <c:v>41882</c:v>
                </c:pt>
                <c:pt idx="89">
                  <c:v>41912</c:v>
                </c:pt>
                <c:pt idx="90">
                  <c:v>41943</c:v>
                </c:pt>
                <c:pt idx="91">
                  <c:v>41973</c:v>
                </c:pt>
                <c:pt idx="92">
                  <c:v>42004</c:v>
                </c:pt>
                <c:pt idx="93">
                  <c:v>42035</c:v>
                </c:pt>
                <c:pt idx="94">
                  <c:v>42063</c:v>
                </c:pt>
                <c:pt idx="95">
                  <c:v>42094</c:v>
                </c:pt>
                <c:pt idx="96">
                  <c:v>42124</c:v>
                </c:pt>
                <c:pt idx="97">
                  <c:v>42155</c:v>
                </c:pt>
                <c:pt idx="98">
                  <c:v>42185</c:v>
                </c:pt>
                <c:pt idx="99">
                  <c:v>42216</c:v>
                </c:pt>
                <c:pt idx="100">
                  <c:v>42247</c:v>
                </c:pt>
                <c:pt idx="101">
                  <c:v>42277</c:v>
                </c:pt>
              </c:numCache>
            </c:numRef>
          </c:cat>
          <c:val>
            <c:numRef>
              <c:f>Hoja5!$C$19:$C$127</c:f>
              <c:numCache>
                <c:formatCode>General</c:formatCode>
                <c:ptCount val="109"/>
                <c:pt idx="0">
                  <c:v>2.3878048780487804</c:v>
                </c:pt>
                <c:pt idx="1">
                  <c:v>2.3878048780487804</c:v>
                </c:pt>
                <c:pt idx="2">
                  <c:v>2.3878048780487804</c:v>
                </c:pt>
                <c:pt idx="3">
                  <c:v>2.3878048780487804</c:v>
                </c:pt>
                <c:pt idx="4">
                  <c:v>2.3878048780487804</c:v>
                </c:pt>
                <c:pt idx="5">
                  <c:v>2.3878048780487804</c:v>
                </c:pt>
                <c:pt idx="6">
                  <c:v>2.3878048780487804</c:v>
                </c:pt>
                <c:pt idx="7">
                  <c:v>2.3878048780487804</c:v>
                </c:pt>
                <c:pt idx="8">
                  <c:v>2.3878048780487804</c:v>
                </c:pt>
                <c:pt idx="9">
                  <c:v>2.3878048780487804</c:v>
                </c:pt>
                <c:pt idx="10">
                  <c:v>2.3878048780487804</c:v>
                </c:pt>
                <c:pt idx="11">
                  <c:v>2.3878048780487804</c:v>
                </c:pt>
                <c:pt idx="12">
                  <c:v>2.3878048780487804</c:v>
                </c:pt>
                <c:pt idx="13">
                  <c:v>2.3878048780487804</c:v>
                </c:pt>
                <c:pt idx="14">
                  <c:v>2.3878048780487804</c:v>
                </c:pt>
                <c:pt idx="15">
                  <c:v>2.3878048780487804</c:v>
                </c:pt>
                <c:pt idx="16">
                  <c:v>2.3878048780487804</c:v>
                </c:pt>
                <c:pt idx="17">
                  <c:v>2.3878048780487804</c:v>
                </c:pt>
                <c:pt idx="18">
                  <c:v>2.3878048780487804</c:v>
                </c:pt>
                <c:pt idx="19">
                  <c:v>2.3878048780487804</c:v>
                </c:pt>
                <c:pt idx="20">
                  <c:v>2.3878048780487804</c:v>
                </c:pt>
                <c:pt idx="21">
                  <c:v>2.3878048780487804</c:v>
                </c:pt>
                <c:pt idx="22">
                  <c:v>2.3878048780487804</c:v>
                </c:pt>
                <c:pt idx="23">
                  <c:v>2.3878048780487804</c:v>
                </c:pt>
                <c:pt idx="24">
                  <c:v>2.3878048780487804</c:v>
                </c:pt>
                <c:pt idx="25">
                  <c:v>2.3878048780487804</c:v>
                </c:pt>
                <c:pt idx="26">
                  <c:v>2.3878048780487804</c:v>
                </c:pt>
                <c:pt idx="27">
                  <c:v>2.3878048780487804</c:v>
                </c:pt>
                <c:pt idx="28">
                  <c:v>2.3878048780487804</c:v>
                </c:pt>
                <c:pt idx="29">
                  <c:v>2.3878048780487804</c:v>
                </c:pt>
                <c:pt idx="30">
                  <c:v>2.3878048780487804</c:v>
                </c:pt>
                <c:pt idx="31">
                  <c:v>2.3878048780487804</c:v>
                </c:pt>
                <c:pt idx="32">
                  <c:v>2.3878048780487804</c:v>
                </c:pt>
                <c:pt idx="33">
                  <c:v>2.3878048780487804</c:v>
                </c:pt>
                <c:pt idx="34">
                  <c:v>2.3878048780487804</c:v>
                </c:pt>
                <c:pt idx="35">
                  <c:v>2.3878048780487804</c:v>
                </c:pt>
                <c:pt idx="36">
                  <c:v>2.3878048780487804</c:v>
                </c:pt>
                <c:pt idx="37">
                  <c:v>2.3878048780487804</c:v>
                </c:pt>
                <c:pt idx="38">
                  <c:v>2.3878048780487804</c:v>
                </c:pt>
                <c:pt idx="39">
                  <c:v>2.3878048780487804</c:v>
                </c:pt>
                <c:pt idx="40">
                  <c:v>2.3878048780487804</c:v>
                </c:pt>
                <c:pt idx="41">
                  <c:v>2.3878048780487804</c:v>
                </c:pt>
                <c:pt idx="42">
                  <c:v>2.3878048780487804</c:v>
                </c:pt>
                <c:pt idx="43">
                  <c:v>2.3878048780487804</c:v>
                </c:pt>
                <c:pt idx="44">
                  <c:v>2.3878048780487804</c:v>
                </c:pt>
                <c:pt idx="45">
                  <c:v>2.3878048780487804</c:v>
                </c:pt>
                <c:pt idx="46">
                  <c:v>2.3878048780487804</c:v>
                </c:pt>
                <c:pt idx="47">
                  <c:v>2.3878048780487804</c:v>
                </c:pt>
                <c:pt idx="48">
                  <c:v>2.3878048780487804</c:v>
                </c:pt>
                <c:pt idx="49">
                  <c:v>2.3878048780487804</c:v>
                </c:pt>
                <c:pt idx="50">
                  <c:v>2.3878048780487804</c:v>
                </c:pt>
                <c:pt idx="51">
                  <c:v>2.3878048780487804</c:v>
                </c:pt>
                <c:pt idx="52">
                  <c:v>2.3878048780487804</c:v>
                </c:pt>
                <c:pt idx="53">
                  <c:v>2.3878048780487804</c:v>
                </c:pt>
                <c:pt idx="54">
                  <c:v>2.3878048780487804</c:v>
                </c:pt>
                <c:pt idx="55">
                  <c:v>2.3878048780487804</c:v>
                </c:pt>
                <c:pt idx="56">
                  <c:v>2.3878048780487804</c:v>
                </c:pt>
                <c:pt idx="57">
                  <c:v>2.3878048780487804</c:v>
                </c:pt>
                <c:pt idx="58">
                  <c:v>2.3878048780487804</c:v>
                </c:pt>
                <c:pt idx="59">
                  <c:v>2.3878048780487804</c:v>
                </c:pt>
                <c:pt idx="60">
                  <c:v>2.3878048780487804</c:v>
                </c:pt>
                <c:pt idx="61">
                  <c:v>2.3878048780487804</c:v>
                </c:pt>
                <c:pt idx="62">
                  <c:v>2.3878048780487804</c:v>
                </c:pt>
                <c:pt idx="63">
                  <c:v>2.3878048780487804</c:v>
                </c:pt>
                <c:pt idx="64">
                  <c:v>2.3878048780487804</c:v>
                </c:pt>
                <c:pt idx="65">
                  <c:v>2.3878048780487804</c:v>
                </c:pt>
                <c:pt idx="66">
                  <c:v>2.3878048780487804</c:v>
                </c:pt>
                <c:pt idx="67">
                  <c:v>2.3878048780487804</c:v>
                </c:pt>
                <c:pt idx="68">
                  <c:v>2.3878048780487804</c:v>
                </c:pt>
                <c:pt idx="69">
                  <c:v>2.3878048780487804</c:v>
                </c:pt>
                <c:pt idx="70">
                  <c:v>2.3878048780487804</c:v>
                </c:pt>
                <c:pt idx="71">
                  <c:v>2.3878048780487804</c:v>
                </c:pt>
                <c:pt idx="72">
                  <c:v>2.3878048780487804</c:v>
                </c:pt>
                <c:pt idx="73">
                  <c:v>2.3878048780487804</c:v>
                </c:pt>
                <c:pt idx="74">
                  <c:v>2.3878048780487804</c:v>
                </c:pt>
                <c:pt idx="75">
                  <c:v>2.3878048780487804</c:v>
                </c:pt>
                <c:pt idx="76">
                  <c:v>2.3878048780487804</c:v>
                </c:pt>
                <c:pt idx="77">
                  <c:v>2.3878048780487804</c:v>
                </c:pt>
                <c:pt idx="78">
                  <c:v>2.3878048780487804</c:v>
                </c:pt>
                <c:pt idx="79">
                  <c:v>2.3878048780487804</c:v>
                </c:pt>
                <c:pt idx="80">
                  <c:v>2.3878048780487804</c:v>
                </c:pt>
                <c:pt idx="81">
                  <c:v>2.3878048780487804</c:v>
                </c:pt>
                <c:pt idx="82">
                  <c:v>2.3878048780487804</c:v>
                </c:pt>
                <c:pt idx="83">
                  <c:v>2.3878048780487804</c:v>
                </c:pt>
                <c:pt idx="84">
                  <c:v>2.3878048780487804</c:v>
                </c:pt>
                <c:pt idx="85">
                  <c:v>2.3878048780487804</c:v>
                </c:pt>
                <c:pt idx="86">
                  <c:v>2.3878048780487804</c:v>
                </c:pt>
                <c:pt idx="87">
                  <c:v>2.3878048780487804</c:v>
                </c:pt>
                <c:pt idx="88">
                  <c:v>2.3878048780487804</c:v>
                </c:pt>
                <c:pt idx="89">
                  <c:v>2.3878048780487804</c:v>
                </c:pt>
                <c:pt idx="90">
                  <c:v>2.3878048780487804</c:v>
                </c:pt>
                <c:pt idx="91">
                  <c:v>2.3878048780487804</c:v>
                </c:pt>
                <c:pt idx="92">
                  <c:v>2.3878048780487804</c:v>
                </c:pt>
                <c:pt idx="93">
                  <c:v>2.3878048780487804</c:v>
                </c:pt>
                <c:pt idx="94">
                  <c:v>2.3878048780487804</c:v>
                </c:pt>
                <c:pt idx="95">
                  <c:v>2.3878048780487804</c:v>
                </c:pt>
                <c:pt idx="96">
                  <c:v>2.3878048780487804</c:v>
                </c:pt>
                <c:pt idx="97">
                  <c:v>2.3878048780487804</c:v>
                </c:pt>
                <c:pt idx="98">
                  <c:v>2.3878048780487804</c:v>
                </c:pt>
                <c:pt idx="99">
                  <c:v>2.3878048780487804</c:v>
                </c:pt>
                <c:pt idx="100">
                  <c:v>2.3878048780487804</c:v>
                </c:pt>
                <c:pt idx="101">
                  <c:v>2.3878048780487804</c:v>
                </c:pt>
                <c:pt idx="102">
                  <c:v>2.3878048780487804</c:v>
                </c:pt>
                <c:pt idx="103">
                  <c:v>2.3878048780487804</c:v>
                </c:pt>
                <c:pt idx="104">
                  <c:v>2.3878048780487804</c:v>
                </c:pt>
                <c:pt idx="105">
                  <c:v>2.3878048780487804</c:v>
                </c:pt>
                <c:pt idx="106">
                  <c:v>2.3878048780487804</c:v>
                </c:pt>
                <c:pt idx="107">
                  <c:v>2.3878048780487804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951168"/>
        <c:axId val="398952704"/>
      </c:lineChart>
      <c:dateAx>
        <c:axId val="398951168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98952704"/>
        <c:crosses val="autoZero"/>
        <c:auto val="1"/>
        <c:lblOffset val="100"/>
        <c:baseTimeUnit val="months"/>
      </c:dateAx>
      <c:valAx>
        <c:axId val="398952704"/>
        <c:scaling>
          <c:orientation val="minMax"/>
          <c:min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var anual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98951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1231507351903604E-2"/>
          <c:y val="0.89299597277969578"/>
          <c:w val="0.95582942454773812"/>
          <c:h val="7.0960216897393277E-2"/>
        </c:manualLayout>
      </c:layout>
      <c:overlay val="0"/>
      <c:txPr>
        <a:bodyPr/>
        <a:lstStyle/>
        <a:p>
          <a:pPr>
            <a:defRPr lang="es-ES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0259379342289"/>
          <c:y val="5.9451243293383506E-2"/>
          <c:w val="0.85908760228500869"/>
          <c:h val="0.61738059850952365"/>
        </c:manualLayout>
      </c:layout>
      <c:lineChart>
        <c:grouping val="standard"/>
        <c:varyColors val="0"/>
        <c:ser>
          <c:idx val="0"/>
          <c:order val="0"/>
          <c:tx>
            <c:strRef>
              <c:f>Hoja5!$M$15</c:f>
              <c:strCache>
                <c:ptCount val="1"/>
                <c:pt idx="0">
                  <c:v>Unit Labor Costs Nonfarm Business Sector YoY%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Hoja5!$M$19:$M$292</c:f>
              <c:numCache>
                <c:formatCode>m/d/yyyy</c:formatCode>
                <c:ptCount val="274"/>
                <c:pt idx="0">
                  <c:v>17714</c:v>
                </c:pt>
                <c:pt idx="1">
                  <c:v>17806</c:v>
                </c:pt>
                <c:pt idx="2">
                  <c:v>17898</c:v>
                </c:pt>
                <c:pt idx="3">
                  <c:v>17988</c:v>
                </c:pt>
                <c:pt idx="4">
                  <c:v>18079</c:v>
                </c:pt>
                <c:pt idx="5">
                  <c:v>18171</c:v>
                </c:pt>
                <c:pt idx="6">
                  <c:v>18262</c:v>
                </c:pt>
                <c:pt idx="7">
                  <c:v>18353</c:v>
                </c:pt>
                <c:pt idx="8">
                  <c:v>18444</c:v>
                </c:pt>
                <c:pt idx="9">
                  <c:v>18535</c:v>
                </c:pt>
                <c:pt idx="10">
                  <c:v>18626</c:v>
                </c:pt>
                <c:pt idx="11">
                  <c:v>18717</c:v>
                </c:pt>
                <c:pt idx="12">
                  <c:v>18808</c:v>
                </c:pt>
                <c:pt idx="13">
                  <c:v>18899</c:v>
                </c:pt>
                <c:pt idx="14">
                  <c:v>18993</c:v>
                </c:pt>
                <c:pt idx="15">
                  <c:v>19084</c:v>
                </c:pt>
                <c:pt idx="16">
                  <c:v>19175</c:v>
                </c:pt>
                <c:pt idx="17">
                  <c:v>19267</c:v>
                </c:pt>
                <c:pt idx="18">
                  <c:v>19359</c:v>
                </c:pt>
                <c:pt idx="19">
                  <c:v>19449</c:v>
                </c:pt>
                <c:pt idx="20">
                  <c:v>19540</c:v>
                </c:pt>
                <c:pt idx="21">
                  <c:v>19632</c:v>
                </c:pt>
                <c:pt idx="22">
                  <c:v>19724</c:v>
                </c:pt>
                <c:pt idx="23">
                  <c:v>19814</c:v>
                </c:pt>
                <c:pt idx="24">
                  <c:v>19905</c:v>
                </c:pt>
                <c:pt idx="25">
                  <c:v>19997</c:v>
                </c:pt>
                <c:pt idx="26">
                  <c:v>20089</c:v>
                </c:pt>
                <c:pt idx="27">
                  <c:v>20179</c:v>
                </c:pt>
                <c:pt idx="28">
                  <c:v>20270</c:v>
                </c:pt>
                <c:pt idx="29">
                  <c:v>20362</c:v>
                </c:pt>
                <c:pt idx="30">
                  <c:v>20453</c:v>
                </c:pt>
                <c:pt idx="31">
                  <c:v>20544</c:v>
                </c:pt>
                <c:pt idx="32">
                  <c:v>20635</c:v>
                </c:pt>
                <c:pt idx="33">
                  <c:v>20726</c:v>
                </c:pt>
                <c:pt idx="34">
                  <c:v>20820</c:v>
                </c:pt>
                <c:pt idx="35">
                  <c:v>20908</c:v>
                </c:pt>
                <c:pt idx="36">
                  <c:v>20999</c:v>
                </c:pt>
                <c:pt idx="37">
                  <c:v>21093</c:v>
                </c:pt>
                <c:pt idx="38">
                  <c:v>21185</c:v>
                </c:pt>
                <c:pt idx="39">
                  <c:v>21275</c:v>
                </c:pt>
                <c:pt idx="40">
                  <c:v>21366</c:v>
                </c:pt>
                <c:pt idx="41">
                  <c:v>21458</c:v>
                </c:pt>
                <c:pt idx="42">
                  <c:v>21550</c:v>
                </c:pt>
                <c:pt idx="43">
                  <c:v>21640</c:v>
                </c:pt>
                <c:pt idx="44">
                  <c:v>21731</c:v>
                </c:pt>
                <c:pt idx="45">
                  <c:v>21823</c:v>
                </c:pt>
                <c:pt idx="46">
                  <c:v>21915</c:v>
                </c:pt>
                <c:pt idx="47">
                  <c:v>22006</c:v>
                </c:pt>
                <c:pt idx="48">
                  <c:v>22097</c:v>
                </c:pt>
                <c:pt idx="49">
                  <c:v>22189</c:v>
                </c:pt>
                <c:pt idx="50">
                  <c:v>22280</c:v>
                </c:pt>
                <c:pt idx="51">
                  <c:v>22371</c:v>
                </c:pt>
                <c:pt idx="52">
                  <c:v>22462</c:v>
                </c:pt>
                <c:pt idx="53">
                  <c:v>22553</c:v>
                </c:pt>
                <c:pt idx="54">
                  <c:v>22644</c:v>
                </c:pt>
                <c:pt idx="55">
                  <c:v>22735</c:v>
                </c:pt>
                <c:pt idx="56">
                  <c:v>22826</c:v>
                </c:pt>
                <c:pt idx="57">
                  <c:v>22917</c:v>
                </c:pt>
                <c:pt idx="58">
                  <c:v>23011</c:v>
                </c:pt>
                <c:pt idx="59">
                  <c:v>23099</c:v>
                </c:pt>
                <c:pt idx="60">
                  <c:v>23190</c:v>
                </c:pt>
                <c:pt idx="61">
                  <c:v>23284</c:v>
                </c:pt>
                <c:pt idx="62">
                  <c:v>23376</c:v>
                </c:pt>
                <c:pt idx="63">
                  <c:v>23467</c:v>
                </c:pt>
                <c:pt idx="64">
                  <c:v>23558</c:v>
                </c:pt>
                <c:pt idx="65">
                  <c:v>23650</c:v>
                </c:pt>
                <c:pt idx="66">
                  <c:v>23742</c:v>
                </c:pt>
                <c:pt idx="67">
                  <c:v>23832</c:v>
                </c:pt>
                <c:pt idx="68">
                  <c:v>23923</c:v>
                </c:pt>
                <c:pt idx="69">
                  <c:v>24015</c:v>
                </c:pt>
                <c:pt idx="70">
                  <c:v>24107</c:v>
                </c:pt>
                <c:pt idx="71">
                  <c:v>24197</c:v>
                </c:pt>
                <c:pt idx="72">
                  <c:v>24288</c:v>
                </c:pt>
                <c:pt idx="73">
                  <c:v>24380</c:v>
                </c:pt>
                <c:pt idx="74">
                  <c:v>24471</c:v>
                </c:pt>
                <c:pt idx="75">
                  <c:v>24562</c:v>
                </c:pt>
                <c:pt idx="76">
                  <c:v>24653</c:v>
                </c:pt>
                <c:pt idx="77">
                  <c:v>24744</c:v>
                </c:pt>
                <c:pt idx="78">
                  <c:v>24835</c:v>
                </c:pt>
                <c:pt idx="79">
                  <c:v>24926</c:v>
                </c:pt>
                <c:pt idx="80">
                  <c:v>25017</c:v>
                </c:pt>
                <c:pt idx="81">
                  <c:v>25111</c:v>
                </c:pt>
                <c:pt idx="82">
                  <c:v>25203</c:v>
                </c:pt>
                <c:pt idx="83">
                  <c:v>25293</c:v>
                </c:pt>
                <c:pt idx="84">
                  <c:v>25384</c:v>
                </c:pt>
                <c:pt idx="85">
                  <c:v>25476</c:v>
                </c:pt>
                <c:pt idx="86">
                  <c:v>25568</c:v>
                </c:pt>
                <c:pt idx="87">
                  <c:v>25658</c:v>
                </c:pt>
                <c:pt idx="88">
                  <c:v>25749</c:v>
                </c:pt>
                <c:pt idx="89">
                  <c:v>25841</c:v>
                </c:pt>
                <c:pt idx="90">
                  <c:v>25933</c:v>
                </c:pt>
                <c:pt idx="91">
                  <c:v>26023</c:v>
                </c:pt>
                <c:pt idx="92">
                  <c:v>26114</c:v>
                </c:pt>
                <c:pt idx="93">
                  <c:v>26206</c:v>
                </c:pt>
                <c:pt idx="94">
                  <c:v>26298</c:v>
                </c:pt>
                <c:pt idx="95">
                  <c:v>26389</c:v>
                </c:pt>
                <c:pt idx="96">
                  <c:v>26480</c:v>
                </c:pt>
                <c:pt idx="97">
                  <c:v>26571</c:v>
                </c:pt>
                <c:pt idx="98">
                  <c:v>26662</c:v>
                </c:pt>
                <c:pt idx="99">
                  <c:v>26753</c:v>
                </c:pt>
                <c:pt idx="100">
                  <c:v>26844</c:v>
                </c:pt>
                <c:pt idx="101">
                  <c:v>26935</c:v>
                </c:pt>
                <c:pt idx="102">
                  <c:v>27029</c:v>
                </c:pt>
                <c:pt idx="103">
                  <c:v>27117</c:v>
                </c:pt>
                <c:pt idx="104">
                  <c:v>27208</c:v>
                </c:pt>
                <c:pt idx="105">
                  <c:v>27302</c:v>
                </c:pt>
                <c:pt idx="106">
                  <c:v>27394</c:v>
                </c:pt>
                <c:pt idx="107">
                  <c:v>27484</c:v>
                </c:pt>
                <c:pt idx="108">
                  <c:v>27575</c:v>
                </c:pt>
                <c:pt idx="109">
                  <c:v>27667</c:v>
                </c:pt>
                <c:pt idx="110">
                  <c:v>27759</c:v>
                </c:pt>
                <c:pt idx="111">
                  <c:v>27850</c:v>
                </c:pt>
                <c:pt idx="112">
                  <c:v>27941</c:v>
                </c:pt>
                <c:pt idx="113">
                  <c:v>28033</c:v>
                </c:pt>
                <c:pt idx="114">
                  <c:v>28125</c:v>
                </c:pt>
                <c:pt idx="115">
                  <c:v>28215</c:v>
                </c:pt>
                <c:pt idx="116">
                  <c:v>28306</c:v>
                </c:pt>
                <c:pt idx="117">
                  <c:v>28398</c:v>
                </c:pt>
                <c:pt idx="118">
                  <c:v>28489</c:v>
                </c:pt>
                <c:pt idx="119">
                  <c:v>28580</c:v>
                </c:pt>
                <c:pt idx="120">
                  <c:v>28671</c:v>
                </c:pt>
                <c:pt idx="121">
                  <c:v>28762</c:v>
                </c:pt>
                <c:pt idx="122">
                  <c:v>28853</c:v>
                </c:pt>
                <c:pt idx="123">
                  <c:v>28944</c:v>
                </c:pt>
                <c:pt idx="124">
                  <c:v>29035</c:v>
                </c:pt>
                <c:pt idx="125">
                  <c:v>29126</c:v>
                </c:pt>
                <c:pt idx="126">
                  <c:v>29220</c:v>
                </c:pt>
                <c:pt idx="127">
                  <c:v>29311</c:v>
                </c:pt>
                <c:pt idx="128">
                  <c:v>29402</c:v>
                </c:pt>
                <c:pt idx="129">
                  <c:v>29494</c:v>
                </c:pt>
                <c:pt idx="130">
                  <c:v>29586</c:v>
                </c:pt>
                <c:pt idx="131">
                  <c:v>29676</c:v>
                </c:pt>
                <c:pt idx="132">
                  <c:v>29767</c:v>
                </c:pt>
                <c:pt idx="133">
                  <c:v>29859</c:v>
                </c:pt>
                <c:pt idx="134">
                  <c:v>29951</c:v>
                </c:pt>
                <c:pt idx="135">
                  <c:v>30041</c:v>
                </c:pt>
                <c:pt idx="136">
                  <c:v>30132</c:v>
                </c:pt>
                <c:pt idx="137">
                  <c:v>30224</c:v>
                </c:pt>
                <c:pt idx="138">
                  <c:v>30316</c:v>
                </c:pt>
                <c:pt idx="139">
                  <c:v>30406</c:v>
                </c:pt>
                <c:pt idx="140">
                  <c:v>30497</c:v>
                </c:pt>
                <c:pt idx="141">
                  <c:v>30589</c:v>
                </c:pt>
                <c:pt idx="142">
                  <c:v>30680</c:v>
                </c:pt>
                <c:pt idx="143">
                  <c:v>30771</c:v>
                </c:pt>
                <c:pt idx="144">
                  <c:v>30862</c:v>
                </c:pt>
                <c:pt idx="145">
                  <c:v>30953</c:v>
                </c:pt>
                <c:pt idx="146">
                  <c:v>31047</c:v>
                </c:pt>
                <c:pt idx="147">
                  <c:v>31135</c:v>
                </c:pt>
                <c:pt idx="148">
                  <c:v>31226</c:v>
                </c:pt>
                <c:pt idx="149">
                  <c:v>31320</c:v>
                </c:pt>
                <c:pt idx="150">
                  <c:v>31412</c:v>
                </c:pt>
                <c:pt idx="151">
                  <c:v>31502</c:v>
                </c:pt>
                <c:pt idx="152">
                  <c:v>31593</c:v>
                </c:pt>
                <c:pt idx="153">
                  <c:v>31685</c:v>
                </c:pt>
                <c:pt idx="154">
                  <c:v>31777</c:v>
                </c:pt>
                <c:pt idx="155">
                  <c:v>31867</c:v>
                </c:pt>
                <c:pt idx="156">
                  <c:v>31958</c:v>
                </c:pt>
                <c:pt idx="157">
                  <c:v>32050</c:v>
                </c:pt>
                <c:pt idx="158">
                  <c:v>32142</c:v>
                </c:pt>
                <c:pt idx="159">
                  <c:v>32233</c:v>
                </c:pt>
                <c:pt idx="160">
                  <c:v>32324</c:v>
                </c:pt>
                <c:pt idx="161">
                  <c:v>32416</c:v>
                </c:pt>
                <c:pt idx="162">
                  <c:v>32507</c:v>
                </c:pt>
                <c:pt idx="163">
                  <c:v>32598</c:v>
                </c:pt>
                <c:pt idx="164">
                  <c:v>32689</c:v>
                </c:pt>
                <c:pt idx="165">
                  <c:v>32780</c:v>
                </c:pt>
                <c:pt idx="166">
                  <c:v>32871</c:v>
                </c:pt>
                <c:pt idx="167">
                  <c:v>32962</c:v>
                </c:pt>
                <c:pt idx="168">
                  <c:v>33053</c:v>
                </c:pt>
                <c:pt idx="169">
                  <c:v>33144</c:v>
                </c:pt>
                <c:pt idx="170">
                  <c:v>33238</c:v>
                </c:pt>
                <c:pt idx="171">
                  <c:v>33326</c:v>
                </c:pt>
                <c:pt idx="172">
                  <c:v>33417</c:v>
                </c:pt>
                <c:pt idx="173">
                  <c:v>33511</c:v>
                </c:pt>
                <c:pt idx="174">
                  <c:v>33603</c:v>
                </c:pt>
                <c:pt idx="175">
                  <c:v>33694</c:v>
                </c:pt>
                <c:pt idx="176">
                  <c:v>33785</c:v>
                </c:pt>
                <c:pt idx="177">
                  <c:v>33877</c:v>
                </c:pt>
                <c:pt idx="178">
                  <c:v>33969</c:v>
                </c:pt>
                <c:pt idx="179">
                  <c:v>34059</c:v>
                </c:pt>
                <c:pt idx="180">
                  <c:v>34150</c:v>
                </c:pt>
                <c:pt idx="181">
                  <c:v>34242</c:v>
                </c:pt>
                <c:pt idx="182">
                  <c:v>34334</c:v>
                </c:pt>
                <c:pt idx="183">
                  <c:v>34424</c:v>
                </c:pt>
                <c:pt idx="184">
                  <c:v>34515</c:v>
                </c:pt>
                <c:pt idx="185">
                  <c:v>34607</c:v>
                </c:pt>
                <c:pt idx="186">
                  <c:v>34698</c:v>
                </c:pt>
                <c:pt idx="187">
                  <c:v>34789</c:v>
                </c:pt>
                <c:pt idx="188">
                  <c:v>34880</c:v>
                </c:pt>
                <c:pt idx="189">
                  <c:v>34971</c:v>
                </c:pt>
                <c:pt idx="190">
                  <c:v>35062</c:v>
                </c:pt>
                <c:pt idx="191">
                  <c:v>35153</c:v>
                </c:pt>
                <c:pt idx="192">
                  <c:v>35244</c:v>
                </c:pt>
                <c:pt idx="193">
                  <c:v>35338</c:v>
                </c:pt>
                <c:pt idx="194">
                  <c:v>35430</c:v>
                </c:pt>
                <c:pt idx="195">
                  <c:v>35520</c:v>
                </c:pt>
                <c:pt idx="196">
                  <c:v>35611</c:v>
                </c:pt>
                <c:pt idx="197">
                  <c:v>35703</c:v>
                </c:pt>
                <c:pt idx="198">
                  <c:v>35795</c:v>
                </c:pt>
                <c:pt idx="199">
                  <c:v>35885</c:v>
                </c:pt>
                <c:pt idx="200">
                  <c:v>35976</c:v>
                </c:pt>
                <c:pt idx="201">
                  <c:v>36068</c:v>
                </c:pt>
                <c:pt idx="202">
                  <c:v>36160</c:v>
                </c:pt>
                <c:pt idx="203">
                  <c:v>36250</c:v>
                </c:pt>
                <c:pt idx="204">
                  <c:v>36341</c:v>
                </c:pt>
                <c:pt idx="205">
                  <c:v>36433</c:v>
                </c:pt>
                <c:pt idx="206">
                  <c:v>36525</c:v>
                </c:pt>
                <c:pt idx="207">
                  <c:v>36616</c:v>
                </c:pt>
                <c:pt idx="208">
                  <c:v>36707</c:v>
                </c:pt>
                <c:pt idx="209">
                  <c:v>36798</c:v>
                </c:pt>
                <c:pt idx="210">
                  <c:v>36889</c:v>
                </c:pt>
                <c:pt idx="211">
                  <c:v>36980</c:v>
                </c:pt>
                <c:pt idx="212">
                  <c:v>37071</c:v>
                </c:pt>
                <c:pt idx="213">
                  <c:v>37162</c:v>
                </c:pt>
                <c:pt idx="214">
                  <c:v>37256</c:v>
                </c:pt>
                <c:pt idx="215">
                  <c:v>37344</c:v>
                </c:pt>
                <c:pt idx="216">
                  <c:v>37435</c:v>
                </c:pt>
                <c:pt idx="217">
                  <c:v>37529</c:v>
                </c:pt>
                <c:pt idx="218">
                  <c:v>37621</c:v>
                </c:pt>
                <c:pt idx="219">
                  <c:v>37711</c:v>
                </c:pt>
                <c:pt idx="220">
                  <c:v>37802</c:v>
                </c:pt>
                <c:pt idx="221">
                  <c:v>37894</c:v>
                </c:pt>
                <c:pt idx="222">
                  <c:v>37986</c:v>
                </c:pt>
                <c:pt idx="223">
                  <c:v>38077</c:v>
                </c:pt>
                <c:pt idx="224">
                  <c:v>38168</c:v>
                </c:pt>
                <c:pt idx="225">
                  <c:v>38260</c:v>
                </c:pt>
                <c:pt idx="226">
                  <c:v>38352</c:v>
                </c:pt>
                <c:pt idx="227">
                  <c:v>38442</c:v>
                </c:pt>
                <c:pt idx="228">
                  <c:v>38533</c:v>
                </c:pt>
                <c:pt idx="229">
                  <c:v>38625</c:v>
                </c:pt>
                <c:pt idx="230">
                  <c:v>38716</c:v>
                </c:pt>
                <c:pt idx="231">
                  <c:v>38807</c:v>
                </c:pt>
                <c:pt idx="232">
                  <c:v>38898</c:v>
                </c:pt>
                <c:pt idx="233">
                  <c:v>38989</c:v>
                </c:pt>
                <c:pt idx="234">
                  <c:v>39080</c:v>
                </c:pt>
                <c:pt idx="235">
                  <c:v>39171</c:v>
                </c:pt>
                <c:pt idx="236">
                  <c:v>39262</c:v>
                </c:pt>
                <c:pt idx="237">
                  <c:v>39353</c:v>
                </c:pt>
                <c:pt idx="238">
                  <c:v>39447</c:v>
                </c:pt>
                <c:pt idx="239">
                  <c:v>39538</c:v>
                </c:pt>
                <c:pt idx="240">
                  <c:v>39629</c:v>
                </c:pt>
                <c:pt idx="241">
                  <c:v>39721</c:v>
                </c:pt>
                <c:pt idx="242">
                  <c:v>39813</c:v>
                </c:pt>
                <c:pt idx="243">
                  <c:v>39903</c:v>
                </c:pt>
                <c:pt idx="244">
                  <c:v>39994</c:v>
                </c:pt>
                <c:pt idx="245">
                  <c:v>40086</c:v>
                </c:pt>
                <c:pt idx="246">
                  <c:v>40178</c:v>
                </c:pt>
                <c:pt idx="247">
                  <c:v>40268</c:v>
                </c:pt>
                <c:pt idx="248">
                  <c:v>40359</c:v>
                </c:pt>
                <c:pt idx="249">
                  <c:v>40451</c:v>
                </c:pt>
                <c:pt idx="250">
                  <c:v>40543</c:v>
                </c:pt>
                <c:pt idx="251">
                  <c:v>40633</c:v>
                </c:pt>
                <c:pt idx="252">
                  <c:v>40724</c:v>
                </c:pt>
                <c:pt idx="253">
                  <c:v>40816</c:v>
                </c:pt>
                <c:pt idx="254">
                  <c:v>40907</c:v>
                </c:pt>
                <c:pt idx="255">
                  <c:v>40998</c:v>
                </c:pt>
                <c:pt idx="256">
                  <c:v>41089</c:v>
                </c:pt>
                <c:pt idx="257">
                  <c:v>41180</c:v>
                </c:pt>
                <c:pt idx="258">
                  <c:v>41274</c:v>
                </c:pt>
                <c:pt idx="259">
                  <c:v>41362</c:v>
                </c:pt>
                <c:pt idx="260">
                  <c:v>41453</c:v>
                </c:pt>
                <c:pt idx="261">
                  <c:v>41547</c:v>
                </c:pt>
                <c:pt idx="262">
                  <c:v>41639</c:v>
                </c:pt>
                <c:pt idx="263">
                  <c:v>41729</c:v>
                </c:pt>
                <c:pt idx="264">
                  <c:v>41820</c:v>
                </c:pt>
                <c:pt idx="265">
                  <c:v>41912</c:v>
                </c:pt>
                <c:pt idx="266">
                  <c:v>42004</c:v>
                </c:pt>
                <c:pt idx="267">
                  <c:v>42094</c:v>
                </c:pt>
                <c:pt idx="268">
                  <c:v>42185</c:v>
                </c:pt>
                <c:pt idx="269">
                  <c:v>42277</c:v>
                </c:pt>
                <c:pt idx="270">
                  <c:v>42369</c:v>
                </c:pt>
                <c:pt idx="271">
                  <c:v>42460</c:v>
                </c:pt>
                <c:pt idx="272">
                  <c:v>42551</c:v>
                </c:pt>
                <c:pt idx="273">
                  <c:v>42643</c:v>
                </c:pt>
              </c:numCache>
            </c:numRef>
          </c:cat>
          <c:val>
            <c:numRef>
              <c:f>Hoja5!$N$19:$N$289</c:f>
              <c:numCache>
                <c:formatCode>General</c:formatCode>
                <c:ptCount val="271"/>
                <c:pt idx="0">
                  <c:v>8</c:v>
                </c:pt>
                <c:pt idx="1">
                  <c:v>3.7</c:v>
                </c:pt>
                <c:pt idx="2">
                  <c:v>6.2</c:v>
                </c:pt>
                <c:pt idx="3">
                  <c:v>3.8</c:v>
                </c:pt>
                <c:pt idx="4">
                  <c:v>1.3</c:v>
                </c:pt>
                <c:pt idx="5">
                  <c:v>-2.7</c:v>
                </c:pt>
                <c:pt idx="6">
                  <c:v>-3.1</c:v>
                </c:pt>
                <c:pt idx="7">
                  <c:v>-3.6</c:v>
                </c:pt>
                <c:pt idx="8">
                  <c:v>-1.8</c:v>
                </c:pt>
                <c:pt idx="9">
                  <c:v>0.2</c:v>
                </c:pt>
                <c:pt idx="10">
                  <c:v>2.2999999999999998</c:v>
                </c:pt>
                <c:pt idx="11">
                  <c:v>5.4</c:v>
                </c:pt>
                <c:pt idx="12">
                  <c:v>7.1</c:v>
                </c:pt>
                <c:pt idx="13">
                  <c:v>6.1</c:v>
                </c:pt>
                <c:pt idx="14">
                  <c:v>5.4</c:v>
                </c:pt>
                <c:pt idx="15">
                  <c:v>3.7</c:v>
                </c:pt>
                <c:pt idx="16">
                  <c:v>2</c:v>
                </c:pt>
                <c:pt idx="17">
                  <c:v>4.8</c:v>
                </c:pt>
                <c:pt idx="18">
                  <c:v>3.6</c:v>
                </c:pt>
                <c:pt idx="19">
                  <c:v>3.3</c:v>
                </c:pt>
                <c:pt idx="20">
                  <c:v>3.4</c:v>
                </c:pt>
                <c:pt idx="21">
                  <c:v>2.2999999999999998</c:v>
                </c:pt>
                <c:pt idx="22">
                  <c:v>3.2</c:v>
                </c:pt>
                <c:pt idx="23">
                  <c:v>3.5</c:v>
                </c:pt>
                <c:pt idx="24">
                  <c:v>2</c:v>
                </c:pt>
                <c:pt idx="25">
                  <c:v>0.4</c:v>
                </c:pt>
                <c:pt idx="26">
                  <c:v>-1.1000000000000001</c:v>
                </c:pt>
                <c:pt idx="27">
                  <c:v>-3</c:v>
                </c:pt>
                <c:pt idx="28">
                  <c:v>-1.9</c:v>
                </c:pt>
                <c:pt idx="29">
                  <c:v>0.5</c:v>
                </c:pt>
                <c:pt idx="30">
                  <c:v>1.9</c:v>
                </c:pt>
                <c:pt idx="31">
                  <c:v>6.1</c:v>
                </c:pt>
                <c:pt idx="32">
                  <c:v>7.1</c:v>
                </c:pt>
                <c:pt idx="33">
                  <c:v>7.2</c:v>
                </c:pt>
                <c:pt idx="34">
                  <c:v>6.6</c:v>
                </c:pt>
                <c:pt idx="35">
                  <c:v>3.9</c:v>
                </c:pt>
                <c:pt idx="36">
                  <c:v>3.9</c:v>
                </c:pt>
                <c:pt idx="37">
                  <c:v>2.2000000000000002</c:v>
                </c:pt>
                <c:pt idx="38">
                  <c:v>2.6</c:v>
                </c:pt>
                <c:pt idx="39">
                  <c:v>3.8</c:v>
                </c:pt>
                <c:pt idx="40">
                  <c:v>1.3</c:v>
                </c:pt>
                <c:pt idx="41">
                  <c:v>1.8</c:v>
                </c:pt>
                <c:pt idx="42">
                  <c:v>-0.5</c:v>
                </c:pt>
                <c:pt idx="43">
                  <c:v>-1</c:v>
                </c:pt>
                <c:pt idx="44">
                  <c:v>-0.3</c:v>
                </c:pt>
                <c:pt idx="45">
                  <c:v>0.1</c:v>
                </c:pt>
                <c:pt idx="46">
                  <c:v>2.5</c:v>
                </c:pt>
                <c:pt idx="47">
                  <c:v>1.4</c:v>
                </c:pt>
                <c:pt idx="48">
                  <c:v>3.8</c:v>
                </c:pt>
                <c:pt idx="49">
                  <c:v>3.3</c:v>
                </c:pt>
                <c:pt idx="50">
                  <c:v>3.9</c:v>
                </c:pt>
                <c:pt idx="51">
                  <c:v>3.6</c:v>
                </c:pt>
                <c:pt idx="52">
                  <c:v>0.1</c:v>
                </c:pt>
                <c:pt idx="53">
                  <c:v>-0.8</c:v>
                </c:pt>
                <c:pt idx="54">
                  <c:v>-2.6</c:v>
                </c:pt>
                <c:pt idx="55">
                  <c:v>-2.2999999999999998</c:v>
                </c:pt>
                <c:pt idx="56">
                  <c:v>-0.1</c:v>
                </c:pt>
                <c:pt idx="57">
                  <c:v>0</c:v>
                </c:pt>
                <c:pt idx="58">
                  <c:v>0.2</c:v>
                </c:pt>
                <c:pt idx="59">
                  <c:v>1</c:v>
                </c:pt>
                <c:pt idx="60">
                  <c:v>-0.4</c:v>
                </c:pt>
                <c:pt idx="61">
                  <c:v>-0.9</c:v>
                </c:pt>
                <c:pt idx="62">
                  <c:v>0.2</c:v>
                </c:pt>
                <c:pt idx="63">
                  <c:v>-1.4</c:v>
                </c:pt>
                <c:pt idx="64">
                  <c:v>-0.5</c:v>
                </c:pt>
                <c:pt idx="65">
                  <c:v>1.2</c:v>
                </c:pt>
                <c:pt idx="66">
                  <c:v>1.7</c:v>
                </c:pt>
                <c:pt idx="67">
                  <c:v>1.5</c:v>
                </c:pt>
                <c:pt idx="68">
                  <c:v>1.2</c:v>
                </c:pt>
                <c:pt idx="69">
                  <c:v>-0.1</c:v>
                </c:pt>
                <c:pt idx="70">
                  <c:v>-2</c:v>
                </c:pt>
                <c:pt idx="71">
                  <c:v>-0.7</c:v>
                </c:pt>
                <c:pt idx="72">
                  <c:v>1.5</c:v>
                </c:pt>
                <c:pt idx="73">
                  <c:v>3.5</c:v>
                </c:pt>
                <c:pt idx="74">
                  <c:v>4.5</c:v>
                </c:pt>
                <c:pt idx="75">
                  <c:v>4.7</c:v>
                </c:pt>
                <c:pt idx="76">
                  <c:v>3.7</c:v>
                </c:pt>
                <c:pt idx="77">
                  <c:v>3.4</c:v>
                </c:pt>
                <c:pt idx="78">
                  <c:v>3.7</c:v>
                </c:pt>
                <c:pt idx="79">
                  <c:v>3.6</c:v>
                </c:pt>
                <c:pt idx="80">
                  <c:v>3.1</c:v>
                </c:pt>
                <c:pt idx="81">
                  <c:v>3.8</c:v>
                </c:pt>
                <c:pt idx="82">
                  <c:v>5</c:v>
                </c:pt>
                <c:pt idx="83">
                  <c:v>5.2</c:v>
                </c:pt>
                <c:pt idx="84">
                  <c:v>7</c:v>
                </c:pt>
                <c:pt idx="85">
                  <c:v>7.1</c:v>
                </c:pt>
                <c:pt idx="86">
                  <c:v>7.3</c:v>
                </c:pt>
                <c:pt idx="87">
                  <c:v>8.3000000000000007</c:v>
                </c:pt>
                <c:pt idx="88">
                  <c:v>5.8</c:v>
                </c:pt>
                <c:pt idx="89">
                  <c:v>4.0999999999999996</c:v>
                </c:pt>
                <c:pt idx="90">
                  <c:v>3.6</c:v>
                </c:pt>
                <c:pt idx="91">
                  <c:v>1.2</c:v>
                </c:pt>
                <c:pt idx="92">
                  <c:v>2.2999999999999998</c:v>
                </c:pt>
                <c:pt idx="93">
                  <c:v>2.7</c:v>
                </c:pt>
                <c:pt idx="94">
                  <c:v>2.2999999999999998</c:v>
                </c:pt>
                <c:pt idx="95">
                  <c:v>4.4000000000000004</c:v>
                </c:pt>
                <c:pt idx="96">
                  <c:v>2.4</c:v>
                </c:pt>
                <c:pt idx="97">
                  <c:v>2.7</c:v>
                </c:pt>
                <c:pt idx="98">
                  <c:v>2.2999999999999998</c:v>
                </c:pt>
                <c:pt idx="99">
                  <c:v>1.4</c:v>
                </c:pt>
                <c:pt idx="100">
                  <c:v>3.6</c:v>
                </c:pt>
                <c:pt idx="101">
                  <c:v>5.6</c:v>
                </c:pt>
                <c:pt idx="102">
                  <c:v>7.3</c:v>
                </c:pt>
                <c:pt idx="103">
                  <c:v>9.5</c:v>
                </c:pt>
                <c:pt idx="104">
                  <c:v>11.2</c:v>
                </c:pt>
                <c:pt idx="105">
                  <c:v>12.7</c:v>
                </c:pt>
                <c:pt idx="106">
                  <c:v>11.8</c:v>
                </c:pt>
                <c:pt idx="107">
                  <c:v>11.5</c:v>
                </c:pt>
                <c:pt idx="108">
                  <c:v>8.9</c:v>
                </c:pt>
                <c:pt idx="109">
                  <c:v>5.3</c:v>
                </c:pt>
                <c:pt idx="110">
                  <c:v>4.9000000000000004</c:v>
                </c:pt>
                <c:pt idx="111">
                  <c:v>3.1</c:v>
                </c:pt>
                <c:pt idx="112">
                  <c:v>3.5</c:v>
                </c:pt>
                <c:pt idx="113">
                  <c:v>4.9000000000000004</c:v>
                </c:pt>
                <c:pt idx="114">
                  <c:v>5.2</c:v>
                </c:pt>
                <c:pt idx="115">
                  <c:v>6</c:v>
                </c:pt>
                <c:pt idx="116">
                  <c:v>6.8</c:v>
                </c:pt>
                <c:pt idx="117">
                  <c:v>5.7</c:v>
                </c:pt>
                <c:pt idx="118">
                  <c:v>7</c:v>
                </c:pt>
                <c:pt idx="119">
                  <c:v>9.1999999999999993</c:v>
                </c:pt>
                <c:pt idx="120">
                  <c:v>6.6</c:v>
                </c:pt>
                <c:pt idx="121">
                  <c:v>7.2</c:v>
                </c:pt>
                <c:pt idx="122">
                  <c:v>5.8</c:v>
                </c:pt>
                <c:pt idx="123">
                  <c:v>6.4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10.3</c:v>
                </c:pt>
                <c:pt idx="128">
                  <c:v>11.6</c:v>
                </c:pt>
                <c:pt idx="129">
                  <c:v>11.3</c:v>
                </c:pt>
                <c:pt idx="130">
                  <c:v>10.199999999999999</c:v>
                </c:pt>
                <c:pt idx="131">
                  <c:v>8.6</c:v>
                </c:pt>
                <c:pt idx="132">
                  <c:v>7.9</c:v>
                </c:pt>
                <c:pt idx="133">
                  <c:v>7.1</c:v>
                </c:pt>
                <c:pt idx="134">
                  <c:v>8.3000000000000007</c:v>
                </c:pt>
                <c:pt idx="135">
                  <c:v>10.8</c:v>
                </c:pt>
                <c:pt idx="136">
                  <c:v>8.3000000000000007</c:v>
                </c:pt>
                <c:pt idx="137">
                  <c:v>8.3000000000000007</c:v>
                </c:pt>
                <c:pt idx="138">
                  <c:v>6</c:v>
                </c:pt>
                <c:pt idx="139">
                  <c:v>2.2999999999999998</c:v>
                </c:pt>
                <c:pt idx="140">
                  <c:v>0.4</c:v>
                </c:pt>
                <c:pt idx="141">
                  <c:v>-1.2</c:v>
                </c:pt>
                <c:pt idx="142">
                  <c:v>-1.1000000000000001</c:v>
                </c:pt>
                <c:pt idx="143">
                  <c:v>0.2</c:v>
                </c:pt>
                <c:pt idx="144">
                  <c:v>1.9</c:v>
                </c:pt>
                <c:pt idx="145">
                  <c:v>3.1</c:v>
                </c:pt>
                <c:pt idx="146">
                  <c:v>3.2</c:v>
                </c:pt>
                <c:pt idx="147">
                  <c:v>3.2</c:v>
                </c:pt>
                <c:pt idx="148">
                  <c:v>3.5</c:v>
                </c:pt>
                <c:pt idx="149">
                  <c:v>2.7</c:v>
                </c:pt>
                <c:pt idx="150">
                  <c:v>3.5</c:v>
                </c:pt>
                <c:pt idx="151">
                  <c:v>2.6</c:v>
                </c:pt>
                <c:pt idx="152">
                  <c:v>2.2999999999999998</c:v>
                </c:pt>
                <c:pt idx="153">
                  <c:v>2.8</c:v>
                </c:pt>
                <c:pt idx="154">
                  <c:v>3</c:v>
                </c:pt>
                <c:pt idx="155">
                  <c:v>3.7</c:v>
                </c:pt>
                <c:pt idx="156">
                  <c:v>3.4</c:v>
                </c:pt>
                <c:pt idx="157">
                  <c:v>3.6</c:v>
                </c:pt>
                <c:pt idx="158">
                  <c:v>2.4</c:v>
                </c:pt>
                <c:pt idx="159">
                  <c:v>2.8</c:v>
                </c:pt>
                <c:pt idx="160">
                  <c:v>3.7</c:v>
                </c:pt>
                <c:pt idx="161">
                  <c:v>3.6</c:v>
                </c:pt>
                <c:pt idx="162">
                  <c:v>3.6</c:v>
                </c:pt>
                <c:pt idx="163">
                  <c:v>2.7</c:v>
                </c:pt>
                <c:pt idx="164">
                  <c:v>1.8</c:v>
                </c:pt>
                <c:pt idx="165">
                  <c:v>1.2</c:v>
                </c:pt>
                <c:pt idx="166">
                  <c:v>2.2000000000000002</c:v>
                </c:pt>
                <c:pt idx="167">
                  <c:v>2.9</c:v>
                </c:pt>
                <c:pt idx="168">
                  <c:v>4.0999999999999996</c:v>
                </c:pt>
                <c:pt idx="169">
                  <c:v>4.7</c:v>
                </c:pt>
                <c:pt idx="170">
                  <c:v>5</c:v>
                </c:pt>
                <c:pt idx="171">
                  <c:v>4.3</c:v>
                </c:pt>
                <c:pt idx="172">
                  <c:v>3.3</c:v>
                </c:pt>
                <c:pt idx="173">
                  <c:v>2.8</c:v>
                </c:pt>
                <c:pt idx="174">
                  <c:v>1.8</c:v>
                </c:pt>
                <c:pt idx="175">
                  <c:v>2</c:v>
                </c:pt>
                <c:pt idx="176">
                  <c:v>1.9</c:v>
                </c:pt>
                <c:pt idx="177">
                  <c:v>1.7</c:v>
                </c:pt>
                <c:pt idx="178">
                  <c:v>1.1000000000000001</c:v>
                </c:pt>
                <c:pt idx="179">
                  <c:v>0.3</c:v>
                </c:pt>
                <c:pt idx="180">
                  <c:v>1.6</c:v>
                </c:pt>
                <c:pt idx="181">
                  <c:v>1.2</c:v>
                </c:pt>
                <c:pt idx="182">
                  <c:v>1.3</c:v>
                </c:pt>
                <c:pt idx="183">
                  <c:v>0.5</c:v>
                </c:pt>
                <c:pt idx="184">
                  <c:v>0</c:v>
                </c:pt>
                <c:pt idx="185">
                  <c:v>0.6</c:v>
                </c:pt>
                <c:pt idx="186">
                  <c:v>-0.1</c:v>
                </c:pt>
                <c:pt idx="187">
                  <c:v>1.6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1.7</c:v>
                </c:pt>
                <c:pt idx="191">
                  <c:v>1.7</c:v>
                </c:pt>
                <c:pt idx="192">
                  <c:v>1.2</c:v>
                </c:pt>
                <c:pt idx="193">
                  <c:v>1</c:v>
                </c:pt>
                <c:pt idx="194">
                  <c:v>1.3</c:v>
                </c:pt>
                <c:pt idx="195">
                  <c:v>1.9</c:v>
                </c:pt>
                <c:pt idx="196">
                  <c:v>1.7</c:v>
                </c:pt>
                <c:pt idx="197">
                  <c:v>1.4</c:v>
                </c:pt>
                <c:pt idx="198">
                  <c:v>2.4</c:v>
                </c:pt>
                <c:pt idx="199">
                  <c:v>2.2999999999999998</c:v>
                </c:pt>
                <c:pt idx="200">
                  <c:v>3.3</c:v>
                </c:pt>
                <c:pt idx="201">
                  <c:v>3.4</c:v>
                </c:pt>
                <c:pt idx="202">
                  <c:v>1.7</c:v>
                </c:pt>
                <c:pt idx="203">
                  <c:v>1.3</c:v>
                </c:pt>
                <c:pt idx="204">
                  <c:v>0.7</c:v>
                </c:pt>
                <c:pt idx="205">
                  <c:v>0.5</c:v>
                </c:pt>
                <c:pt idx="206">
                  <c:v>1.2</c:v>
                </c:pt>
                <c:pt idx="207">
                  <c:v>4.5999999999999996</c:v>
                </c:pt>
                <c:pt idx="208">
                  <c:v>2.7</c:v>
                </c:pt>
                <c:pt idx="209">
                  <c:v>4.7</c:v>
                </c:pt>
                <c:pt idx="210">
                  <c:v>3.8</c:v>
                </c:pt>
                <c:pt idx="211">
                  <c:v>2.5</c:v>
                </c:pt>
                <c:pt idx="212">
                  <c:v>2.9</c:v>
                </c:pt>
                <c:pt idx="213">
                  <c:v>0.4</c:v>
                </c:pt>
                <c:pt idx="214">
                  <c:v>0.5</c:v>
                </c:pt>
                <c:pt idx="215">
                  <c:v>-3.8</c:v>
                </c:pt>
                <c:pt idx="216">
                  <c:v>-1.7</c:v>
                </c:pt>
                <c:pt idx="217">
                  <c:v>-1.5</c:v>
                </c:pt>
                <c:pt idx="218">
                  <c:v>-0.8</c:v>
                </c:pt>
                <c:pt idx="219">
                  <c:v>0.6</c:v>
                </c:pt>
                <c:pt idx="220">
                  <c:v>0.2</c:v>
                </c:pt>
                <c:pt idx="221">
                  <c:v>-0.2</c:v>
                </c:pt>
                <c:pt idx="222">
                  <c:v>-0.3</c:v>
                </c:pt>
                <c:pt idx="223">
                  <c:v>0</c:v>
                </c:pt>
                <c:pt idx="224">
                  <c:v>0.6</c:v>
                </c:pt>
                <c:pt idx="225">
                  <c:v>2.6</c:v>
                </c:pt>
                <c:pt idx="226">
                  <c:v>2.4</c:v>
                </c:pt>
                <c:pt idx="227">
                  <c:v>2.1</c:v>
                </c:pt>
                <c:pt idx="228">
                  <c:v>1.8</c:v>
                </c:pt>
                <c:pt idx="229">
                  <c:v>0.9</c:v>
                </c:pt>
                <c:pt idx="230">
                  <c:v>1.4</c:v>
                </c:pt>
                <c:pt idx="231">
                  <c:v>3.2</c:v>
                </c:pt>
                <c:pt idx="232">
                  <c:v>2.7</c:v>
                </c:pt>
                <c:pt idx="233">
                  <c:v>2.8</c:v>
                </c:pt>
                <c:pt idx="234">
                  <c:v>3.2</c:v>
                </c:pt>
                <c:pt idx="235">
                  <c:v>4.0999999999999996</c:v>
                </c:pt>
                <c:pt idx="236">
                  <c:v>3.2</c:v>
                </c:pt>
                <c:pt idx="237">
                  <c:v>1.8</c:v>
                </c:pt>
                <c:pt idx="238">
                  <c:v>1.5</c:v>
                </c:pt>
                <c:pt idx="239">
                  <c:v>1.1000000000000001</c:v>
                </c:pt>
                <c:pt idx="240">
                  <c:v>0.9</c:v>
                </c:pt>
                <c:pt idx="241">
                  <c:v>2.4</c:v>
                </c:pt>
                <c:pt idx="242">
                  <c:v>3.4</c:v>
                </c:pt>
                <c:pt idx="243">
                  <c:v>-1.9</c:v>
                </c:pt>
                <c:pt idx="244">
                  <c:v>-0.5</c:v>
                </c:pt>
                <c:pt idx="245">
                  <c:v>-1.8</c:v>
                </c:pt>
                <c:pt idx="246">
                  <c:v>-4</c:v>
                </c:pt>
                <c:pt idx="247">
                  <c:v>-2</c:v>
                </c:pt>
                <c:pt idx="248">
                  <c:v>-1.8</c:v>
                </c:pt>
                <c:pt idx="249">
                  <c:v>-1.1000000000000001</c:v>
                </c:pt>
                <c:pt idx="250">
                  <c:v>-0.4</c:v>
                </c:pt>
                <c:pt idx="251">
                  <c:v>3.4</c:v>
                </c:pt>
                <c:pt idx="252">
                  <c:v>1.7</c:v>
                </c:pt>
                <c:pt idx="253">
                  <c:v>2.6</c:v>
                </c:pt>
                <c:pt idx="254">
                  <c:v>0.5</c:v>
                </c:pt>
                <c:pt idx="255">
                  <c:v>0</c:v>
                </c:pt>
                <c:pt idx="256">
                  <c:v>0.9</c:v>
                </c:pt>
                <c:pt idx="257">
                  <c:v>0.4</c:v>
                </c:pt>
                <c:pt idx="258">
                  <c:v>5.6</c:v>
                </c:pt>
                <c:pt idx="259">
                  <c:v>0.8</c:v>
                </c:pt>
                <c:pt idx="260">
                  <c:v>2.4</c:v>
                </c:pt>
                <c:pt idx="261">
                  <c:v>2</c:v>
                </c:pt>
                <c:pt idx="262">
                  <c:v>-1.6</c:v>
                </c:pt>
                <c:pt idx="263">
                  <c:v>3.4</c:v>
                </c:pt>
                <c:pt idx="264">
                  <c:v>0.9</c:v>
                </c:pt>
                <c:pt idx="265">
                  <c:v>1</c:v>
                </c:pt>
                <c:pt idx="266">
                  <c:v>2.7</c:v>
                </c:pt>
                <c:pt idx="267">
                  <c:v>0.5</c:v>
                </c:pt>
                <c:pt idx="268">
                  <c:v>2.2999999999999998</c:v>
                </c:pt>
                <c:pt idx="269">
                  <c:v>2.6</c:v>
                </c:pt>
                <c:pt idx="270">
                  <c:v>2.7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Hoja5!$O$16</c:f>
              <c:strCache>
                <c:ptCount val="1"/>
                <c:pt idx="0">
                  <c:v>Promedio historico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Hoja5!$M$19:$M$292</c:f>
              <c:numCache>
                <c:formatCode>m/d/yyyy</c:formatCode>
                <c:ptCount val="274"/>
                <c:pt idx="0">
                  <c:v>17714</c:v>
                </c:pt>
                <c:pt idx="1">
                  <c:v>17806</c:v>
                </c:pt>
                <c:pt idx="2">
                  <c:v>17898</c:v>
                </c:pt>
                <c:pt idx="3">
                  <c:v>17988</c:v>
                </c:pt>
                <c:pt idx="4">
                  <c:v>18079</c:v>
                </c:pt>
                <c:pt idx="5">
                  <c:v>18171</c:v>
                </c:pt>
                <c:pt idx="6">
                  <c:v>18262</c:v>
                </c:pt>
                <c:pt idx="7">
                  <c:v>18353</c:v>
                </c:pt>
                <c:pt idx="8">
                  <c:v>18444</c:v>
                </c:pt>
                <c:pt idx="9">
                  <c:v>18535</c:v>
                </c:pt>
                <c:pt idx="10">
                  <c:v>18626</c:v>
                </c:pt>
                <c:pt idx="11">
                  <c:v>18717</c:v>
                </c:pt>
                <c:pt idx="12">
                  <c:v>18808</c:v>
                </c:pt>
                <c:pt idx="13">
                  <c:v>18899</c:v>
                </c:pt>
                <c:pt idx="14">
                  <c:v>18993</c:v>
                </c:pt>
                <c:pt idx="15">
                  <c:v>19084</c:v>
                </c:pt>
                <c:pt idx="16">
                  <c:v>19175</c:v>
                </c:pt>
                <c:pt idx="17">
                  <c:v>19267</c:v>
                </c:pt>
                <c:pt idx="18">
                  <c:v>19359</c:v>
                </c:pt>
                <c:pt idx="19">
                  <c:v>19449</c:v>
                </c:pt>
                <c:pt idx="20">
                  <c:v>19540</c:v>
                </c:pt>
                <c:pt idx="21">
                  <c:v>19632</c:v>
                </c:pt>
                <c:pt idx="22">
                  <c:v>19724</c:v>
                </c:pt>
                <c:pt idx="23">
                  <c:v>19814</c:v>
                </c:pt>
                <c:pt idx="24">
                  <c:v>19905</c:v>
                </c:pt>
                <c:pt idx="25">
                  <c:v>19997</c:v>
                </c:pt>
                <c:pt idx="26">
                  <c:v>20089</c:v>
                </c:pt>
                <c:pt idx="27">
                  <c:v>20179</c:v>
                </c:pt>
                <c:pt idx="28">
                  <c:v>20270</c:v>
                </c:pt>
                <c:pt idx="29">
                  <c:v>20362</c:v>
                </c:pt>
                <c:pt idx="30">
                  <c:v>20453</c:v>
                </c:pt>
                <c:pt idx="31">
                  <c:v>20544</c:v>
                </c:pt>
                <c:pt idx="32">
                  <c:v>20635</c:v>
                </c:pt>
                <c:pt idx="33">
                  <c:v>20726</c:v>
                </c:pt>
                <c:pt idx="34">
                  <c:v>20820</c:v>
                </c:pt>
                <c:pt idx="35">
                  <c:v>20908</c:v>
                </c:pt>
                <c:pt idx="36">
                  <c:v>20999</c:v>
                </c:pt>
                <c:pt idx="37">
                  <c:v>21093</c:v>
                </c:pt>
                <c:pt idx="38">
                  <c:v>21185</c:v>
                </c:pt>
                <c:pt idx="39">
                  <c:v>21275</c:v>
                </c:pt>
                <c:pt idx="40">
                  <c:v>21366</c:v>
                </c:pt>
                <c:pt idx="41">
                  <c:v>21458</c:v>
                </c:pt>
                <c:pt idx="42">
                  <c:v>21550</c:v>
                </c:pt>
                <c:pt idx="43">
                  <c:v>21640</c:v>
                </c:pt>
                <c:pt idx="44">
                  <c:v>21731</c:v>
                </c:pt>
                <c:pt idx="45">
                  <c:v>21823</c:v>
                </c:pt>
                <c:pt idx="46">
                  <c:v>21915</c:v>
                </c:pt>
                <c:pt idx="47">
                  <c:v>22006</c:v>
                </c:pt>
                <c:pt idx="48">
                  <c:v>22097</c:v>
                </c:pt>
                <c:pt idx="49">
                  <c:v>22189</c:v>
                </c:pt>
                <c:pt idx="50">
                  <c:v>22280</c:v>
                </c:pt>
                <c:pt idx="51">
                  <c:v>22371</c:v>
                </c:pt>
                <c:pt idx="52">
                  <c:v>22462</c:v>
                </c:pt>
                <c:pt idx="53">
                  <c:v>22553</c:v>
                </c:pt>
                <c:pt idx="54">
                  <c:v>22644</c:v>
                </c:pt>
                <c:pt idx="55">
                  <c:v>22735</c:v>
                </c:pt>
                <c:pt idx="56">
                  <c:v>22826</c:v>
                </c:pt>
                <c:pt idx="57">
                  <c:v>22917</c:v>
                </c:pt>
                <c:pt idx="58">
                  <c:v>23011</c:v>
                </c:pt>
                <c:pt idx="59">
                  <c:v>23099</c:v>
                </c:pt>
                <c:pt idx="60">
                  <c:v>23190</c:v>
                </c:pt>
                <c:pt idx="61">
                  <c:v>23284</c:v>
                </c:pt>
                <c:pt idx="62">
                  <c:v>23376</c:v>
                </c:pt>
                <c:pt idx="63">
                  <c:v>23467</c:v>
                </c:pt>
                <c:pt idx="64">
                  <c:v>23558</c:v>
                </c:pt>
                <c:pt idx="65">
                  <c:v>23650</c:v>
                </c:pt>
                <c:pt idx="66">
                  <c:v>23742</c:v>
                </c:pt>
                <c:pt idx="67">
                  <c:v>23832</c:v>
                </c:pt>
                <c:pt idx="68">
                  <c:v>23923</c:v>
                </c:pt>
                <c:pt idx="69">
                  <c:v>24015</c:v>
                </c:pt>
                <c:pt idx="70">
                  <c:v>24107</c:v>
                </c:pt>
                <c:pt idx="71">
                  <c:v>24197</c:v>
                </c:pt>
                <c:pt idx="72">
                  <c:v>24288</c:v>
                </c:pt>
                <c:pt idx="73">
                  <c:v>24380</c:v>
                </c:pt>
                <c:pt idx="74">
                  <c:v>24471</c:v>
                </c:pt>
                <c:pt idx="75">
                  <c:v>24562</c:v>
                </c:pt>
                <c:pt idx="76">
                  <c:v>24653</c:v>
                </c:pt>
                <c:pt idx="77">
                  <c:v>24744</c:v>
                </c:pt>
                <c:pt idx="78">
                  <c:v>24835</c:v>
                </c:pt>
                <c:pt idx="79">
                  <c:v>24926</c:v>
                </c:pt>
                <c:pt idx="80">
                  <c:v>25017</c:v>
                </c:pt>
                <c:pt idx="81">
                  <c:v>25111</c:v>
                </c:pt>
                <c:pt idx="82">
                  <c:v>25203</c:v>
                </c:pt>
                <c:pt idx="83">
                  <c:v>25293</c:v>
                </c:pt>
                <c:pt idx="84">
                  <c:v>25384</c:v>
                </c:pt>
                <c:pt idx="85">
                  <c:v>25476</c:v>
                </c:pt>
                <c:pt idx="86">
                  <c:v>25568</c:v>
                </c:pt>
                <c:pt idx="87">
                  <c:v>25658</c:v>
                </c:pt>
                <c:pt idx="88">
                  <c:v>25749</c:v>
                </c:pt>
                <c:pt idx="89">
                  <c:v>25841</c:v>
                </c:pt>
                <c:pt idx="90">
                  <c:v>25933</c:v>
                </c:pt>
                <c:pt idx="91">
                  <c:v>26023</c:v>
                </c:pt>
                <c:pt idx="92">
                  <c:v>26114</c:v>
                </c:pt>
                <c:pt idx="93">
                  <c:v>26206</c:v>
                </c:pt>
                <c:pt idx="94">
                  <c:v>26298</c:v>
                </c:pt>
                <c:pt idx="95">
                  <c:v>26389</c:v>
                </c:pt>
                <c:pt idx="96">
                  <c:v>26480</c:v>
                </c:pt>
                <c:pt idx="97">
                  <c:v>26571</c:v>
                </c:pt>
                <c:pt idx="98">
                  <c:v>26662</c:v>
                </c:pt>
                <c:pt idx="99">
                  <c:v>26753</c:v>
                </c:pt>
                <c:pt idx="100">
                  <c:v>26844</c:v>
                </c:pt>
                <c:pt idx="101">
                  <c:v>26935</c:v>
                </c:pt>
                <c:pt idx="102">
                  <c:v>27029</c:v>
                </c:pt>
                <c:pt idx="103">
                  <c:v>27117</c:v>
                </c:pt>
                <c:pt idx="104">
                  <c:v>27208</c:v>
                </c:pt>
                <c:pt idx="105">
                  <c:v>27302</c:v>
                </c:pt>
                <c:pt idx="106">
                  <c:v>27394</c:v>
                </c:pt>
                <c:pt idx="107">
                  <c:v>27484</c:v>
                </c:pt>
                <c:pt idx="108">
                  <c:v>27575</c:v>
                </c:pt>
                <c:pt idx="109">
                  <c:v>27667</c:v>
                </c:pt>
                <c:pt idx="110">
                  <c:v>27759</c:v>
                </c:pt>
                <c:pt idx="111">
                  <c:v>27850</c:v>
                </c:pt>
                <c:pt idx="112">
                  <c:v>27941</c:v>
                </c:pt>
                <c:pt idx="113">
                  <c:v>28033</c:v>
                </c:pt>
                <c:pt idx="114">
                  <c:v>28125</c:v>
                </c:pt>
                <c:pt idx="115">
                  <c:v>28215</c:v>
                </c:pt>
                <c:pt idx="116">
                  <c:v>28306</c:v>
                </c:pt>
                <c:pt idx="117">
                  <c:v>28398</c:v>
                </c:pt>
                <c:pt idx="118">
                  <c:v>28489</c:v>
                </c:pt>
                <c:pt idx="119">
                  <c:v>28580</c:v>
                </c:pt>
                <c:pt idx="120">
                  <c:v>28671</c:v>
                </c:pt>
                <c:pt idx="121">
                  <c:v>28762</c:v>
                </c:pt>
                <c:pt idx="122">
                  <c:v>28853</c:v>
                </c:pt>
                <c:pt idx="123">
                  <c:v>28944</c:v>
                </c:pt>
                <c:pt idx="124">
                  <c:v>29035</c:v>
                </c:pt>
                <c:pt idx="125">
                  <c:v>29126</c:v>
                </c:pt>
                <c:pt idx="126">
                  <c:v>29220</c:v>
                </c:pt>
                <c:pt idx="127">
                  <c:v>29311</c:v>
                </c:pt>
                <c:pt idx="128">
                  <c:v>29402</c:v>
                </c:pt>
                <c:pt idx="129">
                  <c:v>29494</c:v>
                </c:pt>
                <c:pt idx="130">
                  <c:v>29586</c:v>
                </c:pt>
                <c:pt idx="131">
                  <c:v>29676</c:v>
                </c:pt>
                <c:pt idx="132">
                  <c:v>29767</c:v>
                </c:pt>
                <c:pt idx="133">
                  <c:v>29859</c:v>
                </c:pt>
                <c:pt idx="134">
                  <c:v>29951</c:v>
                </c:pt>
                <c:pt idx="135">
                  <c:v>30041</c:v>
                </c:pt>
                <c:pt idx="136">
                  <c:v>30132</c:v>
                </c:pt>
                <c:pt idx="137">
                  <c:v>30224</c:v>
                </c:pt>
                <c:pt idx="138">
                  <c:v>30316</c:v>
                </c:pt>
                <c:pt idx="139">
                  <c:v>30406</c:v>
                </c:pt>
                <c:pt idx="140">
                  <c:v>30497</c:v>
                </c:pt>
                <c:pt idx="141">
                  <c:v>30589</c:v>
                </c:pt>
                <c:pt idx="142">
                  <c:v>30680</c:v>
                </c:pt>
                <c:pt idx="143">
                  <c:v>30771</c:v>
                </c:pt>
                <c:pt idx="144">
                  <c:v>30862</c:v>
                </c:pt>
                <c:pt idx="145">
                  <c:v>30953</c:v>
                </c:pt>
                <c:pt idx="146">
                  <c:v>31047</c:v>
                </c:pt>
                <c:pt idx="147">
                  <c:v>31135</c:v>
                </c:pt>
                <c:pt idx="148">
                  <c:v>31226</c:v>
                </c:pt>
                <c:pt idx="149">
                  <c:v>31320</c:v>
                </c:pt>
                <c:pt idx="150">
                  <c:v>31412</c:v>
                </c:pt>
                <c:pt idx="151">
                  <c:v>31502</c:v>
                </c:pt>
                <c:pt idx="152">
                  <c:v>31593</c:v>
                </c:pt>
                <c:pt idx="153">
                  <c:v>31685</c:v>
                </c:pt>
                <c:pt idx="154">
                  <c:v>31777</c:v>
                </c:pt>
                <c:pt idx="155">
                  <c:v>31867</c:v>
                </c:pt>
                <c:pt idx="156">
                  <c:v>31958</c:v>
                </c:pt>
                <c:pt idx="157">
                  <c:v>32050</c:v>
                </c:pt>
                <c:pt idx="158">
                  <c:v>32142</c:v>
                </c:pt>
                <c:pt idx="159">
                  <c:v>32233</c:v>
                </c:pt>
                <c:pt idx="160">
                  <c:v>32324</c:v>
                </c:pt>
                <c:pt idx="161">
                  <c:v>32416</c:v>
                </c:pt>
                <c:pt idx="162">
                  <c:v>32507</c:v>
                </c:pt>
                <c:pt idx="163">
                  <c:v>32598</c:v>
                </c:pt>
                <c:pt idx="164">
                  <c:v>32689</c:v>
                </c:pt>
                <c:pt idx="165">
                  <c:v>32780</c:v>
                </c:pt>
                <c:pt idx="166">
                  <c:v>32871</c:v>
                </c:pt>
                <c:pt idx="167">
                  <c:v>32962</c:v>
                </c:pt>
                <c:pt idx="168">
                  <c:v>33053</c:v>
                </c:pt>
                <c:pt idx="169">
                  <c:v>33144</c:v>
                </c:pt>
                <c:pt idx="170">
                  <c:v>33238</c:v>
                </c:pt>
                <c:pt idx="171">
                  <c:v>33326</c:v>
                </c:pt>
                <c:pt idx="172">
                  <c:v>33417</c:v>
                </c:pt>
                <c:pt idx="173">
                  <c:v>33511</c:v>
                </c:pt>
                <c:pt idx="174">
                  <c:v>33603</c:v>
                </c:pt>
                <c:pt idx="175">
                  <c:v>33694</c:v>
                </c:pt>
                <c:pt idx="176">
                  <c:v>33785</c:v>
                </c:pt>
                <c:pt idx="177">
                  <c:v>33877</c:v>
                </c:pt>
                <c:pt idx="178">
                  <c:v>33969</c:v>
                </c:pt>
                <c:pt idx="179">
                  <c:v>34059</c:v>
                </c:pt>
                <c:pt idx="180">
                  <c:v>34150</c:v>
                </c:pt>
                <c:pt idx="181">
                  <c:v>34242</c:v>
                </c:pt>
                <c:pt idx="182">
                  <c:v>34334</c:v>
                </c:pt>
                <c:pt idx="183">
                  <c:v>34424</c:v>
                </c:pt>
                <c:pt idx="184">
                  <c:v>34515</c:v>
                </c:pt>
                <c:pt idx="185">
                  <c:v>34607</c:v>
                </c:pt>
                <c:pt idx="186">
                  <c:v>34698</c:v>
                </c:pt>
                <c:pt idx="187">
                  <c:v>34789</c:v>
                </c:pt>
                <c:pt idx="188">
                  <c:v>34880</c:v>
                </c:pt>
                <c:pt idx="189">
                  <c:v>34971</c:v>
                </c:pt>
                <c:pt idx="190">
                  <c:v>35062</c:v>
                </c:pt>
                <c:pt idx="191">
                  <c:v>35153</c:v>
                </c:pt>
                <c:pt idx="192">
                  <c:v>35244</c:v>
                </c:pt>
                <c:pt idx="193">
                  <c:v>35338</c:v>
                </c:pt>
                <c:pt idx="194">
                  <c:v>35430</c:v>
                </c:pt>
                <c:pt idx="195">
                  <c:v>35520</c:v>
                </c:pt>
                <c:pt idx="196">
                  <c:v>35611</c:v>
                </c:pt>
                <c:pt idx="197">
                  <c:v>35703</c:v>
                </c:pt>
                <c:pt idx="198">
                  <c:v>35795</c:v>
                </c:pt>
                <c:pt idx="199">
                  <c:v>35885</c:v>
                </c:pt>
                <c:pt idx="200">
                  <c:v>35976</c:v>
                </c:pt>
                <c:pt idx="201">
                  <c:v>36068</c:v>
                </c:pt>
                <c:pt idx="202">
                  <c:v>36160</c:v>
                </c:pt>
                <c:pt idx="203">
                  <c:v>36250</c:v>
                </c:pt>
                <c:pt idx="204">
                  <c:v>36341</c:v>
                </c:pt>
                <c:pt idx="205">
                  <c:v>36433</c:v>
                </c:pt>
                <c:pt idx="206">
                  <c:v>36525</c:v>
                </c:pt>
                <c:pt idx="207">
                  <c:v>36616</c:v>
                </c:pt>
                <c:pt idx="208">
                  <c:v>36707</c:v>
                </c:pt>
                <c:pt idx="209">
                  <c:v>36798</c:v>
                </c:pt>
                <c:pt idx="210">
                  <c:v>36889</c:v>
                </c:pt>
                <c:pt idx="211">
                  <c:v>36980</c:v>
                </c:pt>
                <c:pt idx="212">
                  <c:v>37071</c:v>
                </c:pt>
                <c:pt idx="213">
                  <c:v>37162</c:v>
                </c:pt>
                <c:pt idx="214">
                  <c:v>37256</c:v>
                </c:pt>
                <c:pt idx="215">
                  <c:v>37344</c:v>
                </c:pt>
                <c:pt idx="216">
                  <c:v>37435</c:v>
                </c:pt>
                <c:pt idx="217">
                  <c:v>37529</c:v>
                </c:pt>
                <c:pt idx="218">
                  <c:v>37621</c:v>
                </c:pt>
                <c:pt idx="219">
                  <c:v>37711</c:v>
                </c:pt>
                <c:pt idx="220">
                  <c:v>37802</c:v>
                </c:pt>
                <c:pt idx="221">
                  <c:v>37894</c:v>
                </c:pt>
                <c:pt idx="222">
                  <c:v>37986</c:v>
                </c:pt>
                <c:pt idx="223">
                  <c:v>38077</c:v>
                </c:pt>
                <c:pt idx="224">
                  <c:v>38168</c:v>
                </c:pt>
                <c:pt idx="225">
                  <c:v>38260</c:v>
                </c:pt>
                <c:pt idx="226">
                  <c:v>38352</c:v>
                </c:pt>
                <c:pt idx="227">
                  <c:v>38442</c:v>
                </c:pt>
                <c:pt idx="228">
                  <c:v>38533</c:v>
                </c:pt>
                <c:pt idx="229">
                  <c:v>38625</c:v>
                </c:pt>
                <c:pt idx="230">
                  <c:v>38716</c:v>
                </c:pt>
                <c:pt idx="231">
                  <c:v>38807</c:v>
                </c:pt>
                <c:pt idx="232">
                  <c:v>38898</c:v>
                </c:pt>
                <c:pt idx="233">
                  <c:v>38989</c:v>
                </c:pt>
                <c:pt idx="234">
                  <c:v>39080</c:v>
                </c:pt>
                <c:pt idx="235">
                  <c:v>39171</c:v>
                </c:pt>
                <c:pt idx="236">
                  <c:v>39262</c:v>
                </c:pt>
                <c:pt idx="237">
                  <c:v>39353</c:v>
                </c:pt>
                <c:pt idx="238">
                  <c:v>39447</c:v>
                </c:pt>
                <c:pt idx="239">
                  <c:v>39538</c:v>
                </c:pt>
                <c:pt idx="240">
                  <c:v>39629</c:v>
                </c:pt>
                <c:pt idx="241">
                  <c:v>39721</c:v>
                </c:pt>
                <c:pt idx="242">
                  <c:v>39813</c:v>
                </c:pt>
                <c:pt idx="243">
                  <c:v>39903</c:v>
                </c:pt>
                <c:pt idx="244">
                  <c:v>39994</c:v>
                </c:pt>
                <c:pt idx="245">
                  <c:v>40086</c:v>
                </c:pt>
                <c:pt idx="246">
                  <c:v>40178</c:v>
                </c:pt>
                <c:pt idx="247">
                  <c:v>40268</c:v>
                </c:pt>
                <c:pt idx="248">
                  <c:v>40359</c:v>
                </c:pt>
                <c:pt idx="249">
                  <c:v>40451</c:v>
                </c:pt>
                <c:pt idx="250">
                  <c:v>40543</c:v>
                </c:pt>
                <c:pt idx="251">
                  <c:v>40633</c:v>
                </c:pt>
                <c:pt idx="252">
                  <c:v>40724</c:v>
                </c:pt>
                <c:pt idx="253">
                  <c:v>40816</c:v>
                </c:pt>
                <c:pt idx="254">
                  <c:v>40907</c:v>
                </c:pt>
                <c:pt idx="255">
                  <c:v>40998</c:v>
                </c:pt>
                <c:pt idx="256">
                  <c:v>41089</c:v>
                </c:pt>
                <c:pt idx="257">
                  <c:v>41180</c:v>
                </c:pt>
                <c:pt idx="258">
                  <c:v>41274</c:v>
                </c:pt>
                <c:pt idx="259">
                  <c:v>41362</c:v>
                </c:pt>
                <c:pt idx="260">
                  <c:v>41453</c:v>
                </c:pt>
                <c:pt idx="261">
                  <c:v>41547</c:v>
                </c:pt>
                <c:pt idx="262">
                  <c:v>41639</c:v>
                </c:pt>
                <c:pt idx="263">
                  <c:v>41729</c:v>
                </c:pt>
                <c:pt idx="264">
                  <c:v>41820</c:v>
                </c:pt>
                <c:pt idx="265">
                  <c:v>41912</c:v>
                </c:pt>
                <c:pt idx="266">
                  <c:v>42004</c:v>
                </c:pt>
                <c:pt idx="267">
                  <c:v>42094</c:v>
                </c:pt>
                <c:pt idx="268">
                  <c:v>42185</c:v>
                </c:pt>
                <c:pt idx="269">
                  <c:v>42277</c:v>
                </c:pt>
                <c:pt idx="270">
                  <c:v>42369</c:v>
                </c:pt>
                <c:pt idx="271">
                  <c:v>42460</c:v>
                </c:pt>
                <c:pt idx="272">
                  <c:v>42551</c:v>
                </c:pt>
                <c:pt idx="273">
                  <c:v>42643</c:v>
                </c:pt>
              </c:numCache>
            </c:numRef>
          </c:cat>
          <c:val>
            <c:numRef>
              <c:f>Hoja5!$O$19:$O$291</c:f>
              <c:numCache>
                <c:formatCode>General</c:formatCode>
                <c:ptCount val="273"/>
                <c:pt idx="0">
                  <c:v>2.8393382352941181</c:v>
                </c:pt>
                <c:pt idx="1">
                  <c:v>2.8393382352941181</c:v>
                </c:pt>
                <c:pt idx="2">
                  <c:v>2.8393382352941181</c:v>
                </c:pt>
                <c:pt idx="3">
                  <c:v>2.8393382352941181</c:v>
                </c:pt>
                <c:pt idx="4">
                  <c:v>2.8393382352941181</c:v>
                </c:pt>
                <c:pt idx="5">
                  <c:v>2.8393382352941181</c:v>
                </c:pt>
                <c:pt idx="6">
                  <c:v>2.8393382352941181</c:v>
                </c:pt>
                <c:pt idx="7">
                  <c:v>2.8393382352941181</c:v>
                </c:pt>
                <c:pt idx="8">
                  <c:v>2.8393382352941181</c:v>
                </c:pt>
                <c:pt idx="9">
                  <c:v>2.8393382352941181</c:v>
                </c:pt>
                <c:pt idx="10">
                  <c:v>2.8393382352941181</c:v>
                </c:pt>
                <c:pt idx="11">
                  <c:v>2.8393382352941181</c:v>
                </c:pt>
                <c:pt idx="12">
                  <c:v>2.8393382352941181</c:v>
                </c:pt>
                <c:pt idx="13">
                  <c:v>2.8393382352941181</c:v>
                </c:pt>
                <c:pt idx="14">
                  <c:v>2.8393382352941181</c:v>
                </c:pt>
                <c:pt idx="15">
                  <c:v>2.8393382352941181</c:v>
                </c:pt>
                <c:pt idx="16">
                  <c:v>2.8393382352941181</c:v>
                </c:pt>
                <c:pt idx="17">
                  <c:v>2.8393382352941181</c:v>
                </c:pt>
                <c:pt idx="18">
                  <c:v>2.8393382352941181</c:v>
                </c:pt>
                <c:pt idx="19">
                  <c:v>2.8393382352941181</c:v>
                </c:pt>
                <c:pt idx="20">
                  <c:v>2.8393382352941181</c:v>
                </c:pt>
                <c:pt idx="21">
                  <c:v>2.8393382352941181</c:v>
                </c:pt>
                <c:pt idx="22">
                  <c:v>2.8393382352941181</c:v>
                </c:pt>
                <c:pt idx="23">
                  <c:v>2.8393382352941181</c:v>
                </c:pt>
                <c:pt idx="24">
                  <c:v>2.8393382352941181</c:v>
                </c:pt>
                <c:pt idx="25">
                  <c:v>2.8393382352941181</c:v>
                </c:pt>
                <c:pt idx="26">
                  <c:v>2.8393382352941181</c:v>
                </c:pt>
                <c:pt idx="27">
                  <c:v>2.8393382352941181</c:v>
                </c:pt>
                <c:pt idx="28">
                  <c:v>2.8393382352941181</c:v>
                </c:pt>
                <c:pt idx="29">
                  <c:v>2.8393382352941181</c:v>
                </c:pt>
                <c:pt idx="30">
                  <c:v>2.8393382352941181</c:v>
                </c:pt>
                <c:pt idx="31">
                  <c:v>2.8393382352941181</c:v>
                </c:pt>
                <c:pt idx="32">
                  <c:v>2.8393382352941181</c:v>
                </c:pt>
                <c:pt idx="33">
                  <c:v>2.8393382352941181</c:v>
                </c:pt>
                <c:pt idx="34">
                  <c:v>2.8393382352941181</c:v>
                </c:pt>
                <c:pt idx="35">
                  <c:v>2.8393382352941181</c:v>
                </c:pt>
                <c:pt idx="36">
                  <c:v>2.8393382352941181</c:v>
                </c:pt>
                <c:pt idx="37">
                  <c:v>2.8393382352941181</c:v>
                </c:pt>
                <c:pt idx="38">
                  <c:v>2.8393382352941181</c:v>
                </c:pt>
                <c:pt idx="39">
                  <c:v>2.8393382352941181</c:v>
                </c:pt>
                <c:pt idx="40">
                  <c:v>2.8393382352941181</c:v>
                </c:pt>
                <c:pt idx="41">
                  <c:v>2.8393382352941181</c:v>
                </c:pt>
                <c:pt idx="42">
                  <c:v>2.8393382352941181</c:v>
                </c:pt>
                <c:pt idx="43">
                  <c:v>2.8393382352941181</c:v>
                </c:pt>
                <c:pt idx="44">
                  <c:v>2.8393382352941181</c:v>
                </c:pt>
                <c:pt idx="45">
                  <c:v>2.8393382352941181</c:v>
                </c:pt>
                <c:pt idx="46">
                  <c:v>2.8393382352941181</c:v>
                </c:pt>
                <c:pt idx="47">
                  <c:v>2.8393382352941181</c:v>
                </c:pt>
                <c:pt idx="48">
                  <c:v>2.8393382352941181</c:v>
                </c:pt>
                <c:pt idx="49">
                  <c:v>2.8393382352941181</c:v>
                </c:pt>
                <c:pt idx="50">
                  <c:v>2.8393382352941181</c:v>
                </c:pt>
                <c:pt idx="51">
                  <c:v>2.8393382352941181</c:v>
                </c:pt>
                <c:pt idx="52">
                  <c:v>2.8393382352941181</c:v>
                </c:pt>
                <c:pt idx="53">
                  <c:v>2.8393382352941181</c:v>
                </c:pt>
                <c:pt idx="54">
                  <c:v>2.8393382352941181</c:v>
                </c:pt>
                <c:pt idx="55">
                  <c:v>2.8393382352941181</c:v>
                </c:pt>
                <c:pt idx="56">
                  <c:v>2.8393382352941181</c:v>
                </c:pt>
                <c:pt idx="57">
                  <c:v>2.8393382352941181</c:v>
                </c:pt>
                <c:pt idx="58">
                  <c:v>2.8393382352941181</c:v>
                </c:pt>
                <c:pt idx="59">
                  <c:v>2.8393382352941181</c:v>
                </c:pt>
                <c:pt idx="60">
                  <c:v>2.8393382352941181</c:v>
                </c:pt>
                <c:pt idx="61">
                  <c:v>2.8393382352941181</c:v>
                </c:pt>
                <c:pt idx="62">
                  <c:v>2.8393382352941181</c:v>
                </c:pt>
                <c:pt idx="63">
                  <c:v>2.8393382352941181</c:v>
                </c:pt>
                <c:pt idx="64">
                  <c:v>2.8393382352941181</c:v>
                </c:pt>
                <c:pt idx="65">
                  <c:v>2.8393382352941181</c:v>
                </c:pt>
                <c:pt idx="66">
                  <c:v>2.8393382352941181</c:v>
                </c:pt>
                <c:pt idx="67">
                  <c:v>2.8393382352941181</c:v>
                </c:pt>
                <c:pt idx="68">
                  <c:v>2.8393382352941181</c:v>
                </c:pt>
                <c:pt idx="69">
                  <c:v>2.8393382352941181</c:v>
                </c:pt>
                <c:pt idx="70">
                  <c:v>2.8393382352941181</c:v>
                </c:pt>
                <c:pt idx="71">
                  <c:v>2.8393382352941181</c:v>
                </c:pt>
                <c:pt idx="72">
                  <c:v>2.8393382352941181</c:v>
                </c:pt>
                <c:pt idx="73">
                  <c:v>2.8393382352941181</c:v>
                </c:pt>
                <c:pt idx="74">
                  <c:v>2.8393382352941181</c:v>
                </c:pt>
                <c:pt idx="75">
                  <c:v>2.8393382352941181</c:v>
                </c:pt>
                <c:pt idx="76">
                  <c:v>2.8393382352941181</c:v>
                </c:pt>
                <c:pt idx="77">
                  <c:v>2.8393382352941181</c:v>
                </c:pt>
                <c:pt idx="78">
                  <c:v>2.8393382352941181</c:v>
                </c:pt>
                <c:pt idx="79">
                  <c:v>2.8393382352941181</c:v>
                </c:pt>
                <c:pt idx="80">
                  <c:v>2.8393382352941181</c:v>
                </c:pt>
                <c:pt idx="81">
                  <c:v>2.8393382352941181</c:v>
                </c:pt>
                <c:pt idx="82">
                  <c:v>2.8393382352941181</c:v>
                </c:pt>
                <c:pt idx="83">
                  <c:v>2.8393382352941181</c:v>
                </c:pt>
                <c:pt idx="84">
                  <c:v>2.8393382352941181</c:v>
                </c:pt>
                <c:pt idx="85">
                  <c:v>2.8393382352941181</c:v>
                </c:pt>
                <c:pt idx="86">
                  <c:v>2.8393382352941181</c:v>
                </c:pt>
                <c:pt idx="87">
                  <c:v>2.8393382352941181</c:v>
                </c:pt>
                <c:pt idx="88">
                  <c:v>2.8393382352941181</c:v>
                </c:pt>
                <c:pt idx="89">
                  <c:v>2.8393382352941181</c:v>
                </c:pt>
                <c:pt idx="90">
                  <c:v>2.8393382352941181</c:v>
                </c:pt>
                <c:pt idx="91">
                  <c:v>2.8393382352941181</c:v>
                </c:pt>
                <c:pt idx="92">
                  <c:v>2.8393382352941181</c:v>
                </c:pt>
                <c:pt idx="93">
                  <c:v>2.8393382352941181</c:v>
                </c:pt>
                <c:pt idx="94">
                  <c:v>2.8393382352941181</c:v>
                </c:pt>
                <c:pt idx="95">
                  <c:v>2.8393382352941181</c:v>
                </c:pt>
                <c:pt idx="96">
                  <c:v>2.8393382352941181</c:v>
                </c:pt>
                <c:pt idx="97">
                  <c:v>2.8393382352941181</c:v>
                </c:pt>
                <c:pt idx="98">
                  <c:v>2.8393382352941181</c:v>
                </c:pt>
                <c:pt idx="99">
                  <c:v>2.8393382352941181</c:v>
                </c:pt>
                <c:pt idx="100">
                  <c:v>2.8393382352941181</c:v>
                </c:pt>
                <c:pt idx="101">
                  <c:v>2.8393382352941181</c:v>
                </c:pt>
                <c:pt idx="102">
                  <c:v>2.8393382352941181</c:v>
                </c:pt>
                <c:pt idx="103">
                  <c:v>2.8393382352941181</c:v>
                </c:pt>
                <c:pt idx="104">
                  <c:v>2.8393382352941181</c:v>
                </c:pt>
                <c:pt idx="105">
                  <c:v>2.8393382352941181</c:v>
                </c:pt>
                <c:pt idx="106">
                  <c:v>2.8393382352941181</c:v>
                </c:pt>
                <c:pt idx="107">
                  <c:v>2.8393382352941181</c:v>
                </c:pt>
                <c:pt idx="108">
                  <c:v>2.8393382352941181</c:v>
                </c:pt>
                <c:pt idx="109">
                  <c:v>2.8393382352941181</c:v>
                </c:pt>
                <c:pt idx="110">
                  <c:v>2.8393382352941181</c:v>
                </c:pt>
                <c:pt idx="111">
                  <c:v>2.8393382352941181</c:v>
                </c:pt>
                <c:pt idx="112">
                  <c:v>2.8393382352941181</c:v>
                </c:pt>
                <c:pt idx="113">
                  <c:v>2.8393382352941181</c:v>
                </c:pt>
                <c:pt idx="114">
                  <c:v>2.8393382352941181</c:v>
                </c:pt>
                <c:pt idx="115">
                  <c:v>2.8393382352941181</c:v>
                </c:pt>
                <c:pt idx="116">
                  <c:v>2.8393382352941181</c:v>
                </c:pt>
                <c:pt idx="117">
                  <c:v>2.8393382352941181</c:v>
                </c:pt>
                <c:pt idx="118">
                  <c:v>2.8393382352941181</c:v>
                </c:pt>
                <c:pt idx="119">
                  <c:v>2.8393382352941181</c:v>
                </c:pt>
                <c:pt idx="120">
                  <c:v>2.8393382352941181</c:v>
                </c:pt>
                <c:pt idx="121">
                  <c:v>2.8393382352941181</c:v>
                </c:pt>
                <c:pt idx="122">
                  <c:v>2.8393382352941181</c:v>
                </c:pt>
                <c:pt idx="123">
                  <c:v>2.8393382352941181</c:v>
                </c:pt>
                <c:pt idx="124">
                  <c:v>2.8393382352941181</c:v>
                </c:pt>
                <c:pt idx="125">
                  <c:v>2.8393382352941181</c:v>
                </c:pt>
                <c:pt idx="126">
                  <c:v>2.8393382352941181</c:v>
                </c:pt>
                <c:pt idx="127">
                  <c:v>2.8393382352941181</c:v>
                </c:pt>
                <c:pt idx="128">
                  <c:v>2.8393382352941181</c:v>
                </c:pt>
                <c:pt idx="129">
                  <c:v>2.8393382352941181</c:v>
                </c:pt>
                <c:pt idx="130">
                  <c:v>2.8393382352941181</c:v>
                </c:pt>
                <c:pt idx="131">
                  <c:v>2.8393382352941181</c:v>
                </c:pt>
                <c:pt idx="132">
                  <c:v>2.8393382352941181</c:v>
                </c:pt>
                <c:pt idx="133">
                  <c:v>2.8393382352941181</c:v>
                </c:pt>
                <c:pt idx="134">
                  <c:v>2.8393382352941181</c:v>
                </c:pt>
                <c:pt idx="135">
                  <c:v>2.8393382352941181</c:v>
                </c:pt>
                <c:pt idx="136">
                  <c:v>2.8393382352941181</c:v>
                </c:pt>
                <c:pt idx="137">
                  <c:v>2.8393382352941181</c:v>
                </c:pt>
                <c:pt idx="138">
                  <c:v>2.8393382352941181</c:v>
                </c:pt>
                <c:pt idx="139">
                  <c:v>2.8393382352941181</c:v>
                </c:pt>
                <c:pt idx="140">
                  <c:v>2.8393382352941181</c:v>
                </c:pt>
                <c:pt idx="141">
                  <c:v>2.8393382352941181</c:v>
                </c:pt>
                <c:pt idx="142">
                  <c:v>2.8393382352941181</c:v>
                </c:pt>
                <c:pt idx="143">
                  <c:v>2.8393382352941181</c:v>
                </c:pt>
                <c:pt idx="144">
                  <c:v>2.8393382352941181</c:v>
                </c:pt>
                <c:pt idx="145">
                  <c:v>2.8393382352941181</c:v>
                </c:pt>
                <c:pt idx="146">
                  <c:v>2.8393382352941181</c:v>
                </c:pt>
                <c:pt idx="147">
                  <c:v>2.8393382352941181</c:v>
                </c:pt>
                <c:pt idx="148">
                  <c:v>2.8393382352941181</c:v>
                </c:pt>
                <c:pt idx="149">
                  <c:v>2.8393382352941181</c:v>
                </c:pt>
                <c:pt idx="150">
                  <c:v>2.8393382352941181</c:v>
                </c:pt>
                <c:pt idx="151">
                  <c:v>2.8393382352941181</c:v>
                </c:pt>
                <c:pt idx="152">
                  <c:v>2.8393382352941181</c:v>
                </c:pt>
                <c:pt idx="153">
                  <c:v>2.8393382352941181</c:v>
                </c:pt>
                <c:pt idx="154">
                  <c:v>2.8393382352941181</c:v>
                </c:pt>
                <c:pt idx="155">
                  <c:v>2.8393382352941181</c:v>
                </c:pt>
                <c:pt idx="156">
                  <c:v>2.8393382352941181</c:v>
                </c:pt>
                <c:pt idx="157">
                  <c:v>2.8393382352941181</c:v>
                </c:pt>
                <c:pt idx="158">
                  <c:v>2.8393382352941181</c:v>
                </c:pt>
                <c:pt idx="159">
                  <c:v>2.8393382352941181</c:v>
                </c:pt>
                <c:pt idx="160">
                  <c:v>2.8393382352941181</c:v>
                </c:pt>
                <c:pt idx="161">
                  <c:v>2.8393382352941181</c:v>
                </c:pt>
                <c:pt idx="162">
                  <c:v>2.8393382352941181</c:v>
                </c:pt>
                <c:pt idx="163">
                  <c:v>2.8393382352941181</c:v>
                </c:pt>
                <c:pt idx="164">
                  <c:v>2.8393382352941181</c:v>
                </c:pt>
                <c:pt idx="165">
                  <c:v>2.8393382352941181</c:v>
                </c:pt>
                <c:pt idx="166">
                  <c:v>2.8393382352941181</c:v>
                </c:pt>
                <c:pt idx="167">
                  <c:v>2.8393382352941181</c:v>
                </c:pt>
                <c:pt idx="168">
                  <c:v>2.8393382352941181</c:v>
                </c:pt>
                <c:pt idx="169">
                  <c:v>2.8393382352941181</c:v>
                </c:pt>
                <c:pt idx="170">
                  <c:v>2.8393382352941181</c:v>
                </c:pt>
                <c:pt idx="171">
                  <c:v>2.8393382352941181</c:v>
                </c:pt>
                <c:pt idx="172">
                  <c:v>2.8393382352941181</c:v>
                </c:pt>
                <c:pt idx="173">
                  <c:v>2.8393382352941181</c:v>
                </c:pt>
                <c:pt idx="174">
                  <c:v>2.8393382352941181</c:v>
                </c:pt>
                <c:pt idx="175">
                  <c:v>2.8393382352941181</c:v>
                </c:pt>
                <c:pt idx="176">
                  <c:v>2.8393382352941181</c:v>
                </c:pt>
                <c:pt idx="177">
                  <c:v>2.8393382352941181</c:v>
                </c:pt>
                <c:pt idx="178">
                  <c:v>2.8393382352941181</c:v>
                </c:pt>
                <c:pt idx="179">
                  <c:v>2.8393382352941181</c:v>
                </c:pt>
                <c:pt idx="180">
                  <c:v>2.8393382352941181</c:v>
                </c:pt>
                <c:pt idx="181">
                  <c:v>2.8393382352941181</c:v>
                </c:pt>
                <c:pt idx="182">
                  <c:v>2.8393382352941181</c:v>
                </c:pt>
                <c:pt idx="183">
                  <c:v>2.8393382352941181</c:v>
                </c:pt>
                <c:pt idx="184">
                  <c:v>2.8393382352941181</c:v>
                </c:pt>
                <c:pt idx="185">
                  <c:v>2.8393382352941181</c:v>
                </c:pt>
                <c:pt idx="186">
                  <c:v>2.8393382352941181</c:v>
                </c:pt>
                <c:pt idx="187">
                  <c:v>2.8393382352941181</c:v>
                </c:pt>
                <c:pt idx="188">
                  <c:v>2.8393382352941181</c:v>
                </c:pt>
                <c:pt idx="189">
                  <c:v>2.8393382352941181</c:v>
                </c:pt>
                <c:pt idx="190">
                  <c:v>2.8393382352941181</c:v>
                </c:pt>
                <c:pt idx="191">
                  <c:v>2.8393382352941181</c:v>
                </c:pt>
                <c:pt idx="192">
                  <c:v>2.8393382352941181</c:v>
                </c:pt>
                <c:pt idx="193">
                  <c:v>2.8393382352941181</c:v>
                </c:pt>
                <c:pt idx="194">
                  <c:v>2.8393382352941181</c:v>
                </c:pt>
                <c:pt idx="195">
                  <c:v>2.8393382352941181</c:v>
                </c:pt>
                <c:pt idx="196">
                  <c:v>2.8393382352941181</c:v>
                </c:pt>
                <c:pt idx="197">
                  <c:v>2.8393382352941181</c:v>
                </c:pt>
                <c:pt idx="198">
                  <c:v>2.8393382352941181</c:v>
                </c:pt>
                <c:pt idx="199">
                  <c:v>2.8393382352941181</c:v>
                </c:pt>
                <c:pt idx="200">
                  <c:v>2.8393382352941181</c:v>
                </c:pt>
                <c:pt idx="201">
                  <c:v>2.8393382352941181</c:v>
                </c:pt>
                <c:pt idx="202">
                  <c:v>2.8393382352941181</c:v>
                </c:pt>
                <c:pt idx="203">
                  <c:v>2.8393382352941181</c:v>
                </c:pt>
                <c:pt idx="204">
                  <c:v>2.8393382352941181</c:v>
                </c:pt>
                <c:pt idx="205">
                  <c:v>2.8393382352941181</c:v>
                </c:pt>
                <c:pt idx="206">
                  <c:v>2.8393382352941181</c:v>
                </c:pt>
                <c:pt idx="207">
                  <c:v>2.8393382352941181</c:v>
                </c:pt>
                <c:pt idx="208">
                  <c:v>2.8393382352941181</c:v>
                </c:pt>
                <c:pt idx="209">
                  <c:v>2.8393382352941181</c:v>
                </c:pt>
                <c:pt idx="210">
                  <c:v>2.8393382352941181</c:v>
                </c:pt>
                <c:pt idx="211">
                  <c:v>2.8393382352941181</c:v>
                </c:pt>
                <c:pt idx="212">
                  <c:v>2.8393382352941181</c:v>
                </c:pt>
                <c:pt idx="213">
                  <c:v>2.8393382352941181</c:v>
                </c:pt>
                <c:pt idx="214">
                  <c:v>2.8393382352941181</c:v>
                </c:pt>
                <c:pt idx="215">
                  <c:v>2.8393382352941181</c:v>
                </c:pt>
                <c:pt idx="216">
                  <c:v>2.8393382352941181</c:v>
                </c:pt>
                <c:pt idx="217">
                  <c:v>2.8393382352941181</c:v>
                </c:pt>
                <c:pt idx="218">
                  <c:v>2.8393382352941181</c:v>
                </c:pt>
                <c:pt idx="219">
                  <c:v>2.8393382352941181</c:v>
                </c:pt>
                <c:pt idx="220">
                  <c:v>2.8393382352941181</c:v>
                </c:pt>
                <c:pt idx="221">
                  <c:v>2.8393382352941181</c:v>
                </c:pt>
                <c:pt idx="222">
                  <c:v>2.8393382352941181</c:v>
                </c:pt>
                <c:pt idx="223">
                  <c:v>2.8393382352941181</c:v>
                </c:pt>
                <c:pt idx="224">
                  <c:v>2.8393382352941181</c:v>
                </c:pt>
                <c:pt idx="225">
                  <c:v>2.8393382352941181</c:v>
                </c:pt>
                <c:pt idx="226">
                  <c:v>2.8393382352941181</c:v>
                </c:pt>
                <c:pt idx="227">
                  <c:v>2.8393382352941181</c:v>
                </c:pt>
                <c:pt idx="228">
                  <c:v>2.8393382352941181</c:v>
                </c:pt>
                <c:pt idx="229">
                  <c:v>2.8393382352941181</c:v>
                </c:pt>
                <c:pt idx="230">
                  <c:v>2.8393382352941181</c:v>
                </c:pt>
                <c:pt idx="231">
                  <c:v>2.8393382352941181</c:v>
                </c:pt>
                <c:pt idx="232">
                  <c:v>2.8393382352941181</c:v>
                </c:pt>
                <c:pt idx="233">
                  <c:v>2.8393382352941181</c:v>
                </c:pt>
                <c:pt idx="234">
                  <c:v>2.8393382352941181</c:v>
                </c:pt>
                <c:pt idx="235">
                  <c:v>2.8393382352941181</c:v>
                </c:pt>
                <c:pt idx="236">
                  <c:v>2.8393382352941181</c:v>
                </c:pt>
                <c:pt idx="237">
                  <c:v>2.8393382352941181</c:v>
                </c:pt>
                <c:pt idx="238">
                  <c:v>2.8393382352941181</c:v>
                </c:pt>
                <c:pt idx="239">
                  <c:v>2.8393382352941181</c:v>
                </c:pt>
                <c:pt idx="240">
                  <c:v>2.8393382352941181</c:v>
                </c:pt>
                <c:pt idx="241">
                  <c:v>2.8393382352941181</c:v>
                </c:pt>
                <c:pt idx="242">
                  <c:v>2.8393382352941181</c:v>
                </c:pt>
                <c:pt idx="243">
                  <c:v>2.8393382352941181</c:v>
                </c:pt>
                <c:pt idx="244">
                  <c:v>2.8393382352941181</c:v>
                </c:pt>
                <c:pt idx="245">
                  <c:v>2.8393382352941181</c:v>
                </c:pt>
                <c:pt idx="246">
                  <c:v>2.8393382352941181</c:v>
                </c:pt>
                <c:pt idx="247">
                  <c:v>2.8393382352941181</c:v>
                </c:pt>
                <c:pt idx="248">
                  <c:v>2.8393382352941181</c:v>
                </c:pt>
                <c:pt idx="249">
                  <c:v>2.8393382352941181</c:v>
                </c:pt>
                <c:pt idx="250">
                  <c:v>2.8393382352941181</c:v>
                </c:pt>
                <c:pt idx="251">
                  <c:v>2.8393382352941181</c:v>
                </c:pt>
                <c:pt idx="252">
                  <c:v>2.8393382352941181</c:v>
                </c:pt>
                <c:pt idx="253">
                  <c:v>2.8393382352941181</c:v>
                </c:pt>
                <c:pt idx="254">
                  <c:v>2.8393382352941181</c:v>
                </c:pt>
                <c:pt idx="255">
                  <c:v>2.8393382352941181</c:v>
                </c:pt>
                <c:pt idx="256">
                  <c:v>2.8393382352941181</c:v>
                </c:pt>
                <c:pt idx="257">
                  <c:v>2.8393382352941181</c:v>
                </c:pt>
                <c:pt idx="258">
                  <c:v>2.8393382352941181</c:v>
                </c:pt>
                <c:pt idx="259">
                  <c:v>2.8393382352941181</c:v>
                </c:pt>
                <c:pt idx="260">
                  <c:v>2.8393382352941181</c:v>
                </c:pt>
                <c:pt idx="261">
                  <c:v>2.8393382352941181</c:v>
                </c:pt>
                <c:pt idx="262">
                  <c:v>2.8393382352941181</c:v>
                </c:pt>
                <c:pt idx="263">
                  <c:v>2.8393382352941181</c:v>
                </c:pt>
                <c:pt idx="264">
                  <c:v>2.8393382352941181</c:v>
                </c:pt>
                <c:pt idx="265">
                  <c:v>2.8393382352941181</c:v>
                </c:pt>
                <c:pt idx="266">
                  <c:v>2.8393382352941181</c:v>
                </c:pt>
                <c:pt idx="267">
                  <c:v>2.8393382352941181</c:v>
                </c:pt>
                <c:pt idx="268">
                  <c:v>2.8393382352941181</c:v>
                </c:pt>
                <c:pt idx="269">
                  <c:v>2.8393382352941181</c:v>
                </c:pt>
                <c:pt idx="270">
                  <c:v>2.8393382352941181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205120"/>
        <c:axId val="359215104"/>
      </c:lineChart>
      <c:dateAx>
        <c:axId val="359205120"/>
        <c:scaling>
          <c:orientation val="minMax"/>
          <c:min val="34759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/>
          <a:lstStyle/>
          <a:p>
            <a:pPr>
              <a:defRPr lang="es-ES"/>
            </a:pPr>
            <a:endParaRPr lang="en-US"/>
          </a:p>
        </c:txPr>
        <c:crossAx val="359215104"/>
        <c:crosses val="autoZero"/>
        <c:auto val="1"/>
        <c:lblOffset val="100"/>
        <c:baseTimeUnit val="months"/>
      </c:dateAx>
      <c:valAx>
        <c:axId val="359215104"/>
        <c:scaling>
          <c:orientation val="minMax"/>
          <c:max val="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variación anual</a:t>
                </a:r>
                <a:r>
                  <a:rPr lang="es-ES" baseline="0"/>
                  <a:t> (%)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59205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87104196312810322"/>
          <c:w val="1"/>
          <c:h val="0.12895803687189708"/>
        </c:manualLayout>
      </c:layout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76586332348343E-2"/>
          <c:y val="4.1548630783758263E-2"/>
          <c:w val="0.81800786832231642"/>
          <c:h val="0.57265398075240581"/>
        </c:manualLayout>
      </c:layout>
      <c:lineChart>
        <c:grouping val="standard"/>
        <c:varyColors val="0"/>
        <c:ser>
          <c:idx val="0"/>
          <c:order val="0"/>
          <c:tx>
            <c:strRef>
              <c:f>'Wages Fed'!$A$18</c:f>
              <c:strCache>
                <c:ptCount val="1"/>
                <c:pt idx="0">
                  <c:v>Salarios Pagados Fed Richmond</c:v>
                </c:pt>
              </c:strCache>
            </c:strRef>
          </c:tx>
          <c:spPr>
            <a:ln w="25400">
              <a:solidFill>
                <a:srgbClr val="4BACC6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'Wages Fed'!$A$23:$A$393</c:f>
              <c:numCache>
                <c:formatCode>m/d/yyyy</c:formatCode>
                <c:ptCount val="371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</c:numCache>
            </c:numRef>
          </c:cat>
          <c:val>
            <c:numRef>
              <c:f>'Wages Fed'!$B$23:$B$393</c:f>
              <c:numCache>
                <c:formatCode>General</c:formatCode>
                <c:ptCount val="371"/>
                <c:pt idx="0">
                  <c:v>17</c:v>
                </c:pt>
                <c:pt idx="1">
                  <c:v>11</c:v>
                </c:pt>
                <c:pt idx="2">
                  <c:v>14</c:v>
                </c:pt>
                <c:pt idx="3">
                  <c:v>25</c:v>
                </c:pt>
                <c:pt idx="4">
                  <c:v>15</c:v>
                </c:pt>
                <c:pt idx="5">
                  <c:v>24</c:v>
                </c:pt>
                <c:pt idx="6">
                  <c:v>15</c:v>
                </c:pt>
                <c:pt idx="7">
                  <c:v>13</c:v>
                </c:pt>
                <c:pt idx="8">
                  <c:v>15</c:v>
                </c:pt>
                <c:pt idx="9">
                  <c:v>11</c:v>
                </c:pt>
                <c:pt idx="10">
                  <c:v>10</c:v>
                </c:pt>
                <c:pt idx="11">
                  <c:v>13</c:v>
                </c:pt>
                <c:pt idx="12">
                  <c:v>1</c:v>
                </c:pt>
                <c:pt idx="13">
                  <c:v>7</c:v>
                </c:pt>
                <c:pt idx="14">
                  <c:v>7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5</c:v>
                </c:pt>
                <c:pt idx="22">
                  <c:v>9</c:v>
                </c:pt>
                <c:pt idx="23">
                  <c:v>2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8">
                  <c:v>6</c:v>
                </c:pt>
                <c:pt idx="29">
                  <c:v>9</c:v>
                </c:pt>
                <c:pt idx="30">
                  <c:v>0</c:v>
                </c:pt>
                <c:pt idx="31">
                  <c:v>8</c:v>
                </c:pt>
                <c:pt idx="32">
                  <c:v>5</c:v>
                </c:pt>
                <c:pt idx="33">
                  <c:v>10</c:v>
                </c:pt>
                <c:pt idx="34">
                  <c:v>8</c:v>
                </c:pt>
                <c:pt idx="35">
                  <c:v>6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7</c:v>
                </c:pt>
                <c:pt idx="41">
                  <c:v>5</c:v>
                </c:pt>
                <c:pt idx="42">
                  <c:v>6</c:v>
                </c:pt>
                <c:pt idx="43">
                  <c:v>9</c:v>
                </c:pt>
                <c:pt idx="44">
                  <c:v>9</c:v>
                </c:pt>
                <c:pt idx="45">
                  <c:v>11</c:v>
                </c:pt>
                <c:pt idx="46">
                  <c:v>9</c:v>
                </c:pt>
                <c:pt idx="47">
                  <c:v>13</c:v>
                </c:pt>
                <c:pt idx="48">
                  <c:v>10</c:v>
                </c:pt>
                <c:pt idx="49">
                  <c:v>16</c:v>
                </c:pt>
                <c:pt idx="50">
                  <c:v>11</c:v>
                </c:pt>
                <c:pt idx="51">
                  <c:v>7</c:v>
                </c:pt>
                <c:pt idx="52">
                  <c:v>15</c:v>
                </c:pt>
                <c:pt idx="53">
                  <c:v>12</c:v>
                </c:pt>
                <c:pt idx="54">
                  <c:v>11</c:v>
                </c:pt>
                <c:pt idx="55">
                  <c:v>9</c:v>
                </c:pt>
                <c:pt idx="56">
                  <c:v>8</c:v>
                </c:pt>
                <c:pt idx="57">
                  <c:v>10</c:v>
                </c:pt>
                <c:pt idx="58">
                  <c:v>14</c:v>
                </c:pt>
                <c:pt idx="59">
                  <c:v>12</c:v>
                </c:pt>
                <c:pt idx="60">
                  <c:v>15</c:v>
                </c:pt>
                <c:pt idx="61">
                  <c:v>11</c:v>
                </c:pt>
                <c:pt idx="62">
                  <c:v>17</c:v>
                </c:pt>
                <c:pt idx="63">
                  <c:v>20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9</c:v>
                </c:pt>
                <c:pt idx="68">
                  <c:v>13</c:v>
                </c:pt>
                <c:pt idx="69">
                  <c:v>9</c:v>
                </c:pt>
                <c:pt idx="70">
                  <c:v>13</c:v>
                </c:pt>
                <c:pt idx="71">
                  <c:v>9</c:v>
                </c:pt>
                <c:pt idx="72">
                  <c:v>15</c:v>
                </c:pt>
                <c:pt idx="73">
                  <c:v>15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12</c:v>
                </c:pt>
                <c:pt idx="78">
                  <c:v>10</c:v>
                </c:pt>
                <c:pt idx="79">
                  <c:v>16</c:v>
                </c:pt>
                <c:pt idx="80">
                  <c:v>9</c:v>
                </c:pt>
                <c:pt idx="81">
                  <c:v>13</c:v>
                </c:pt>
                <c:pt idx="82">
                  <c:v>7</c:v>
                </c:pt>
                <c:pt idx="83">
                  <c:v>7</c:v>
                </c:pt>
                <c:pt idx="84">
                  <c:v>4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7</c:v>
                </c:pt>
                <c:pt idx="92">
                  <c:v>9</c:v>
                </c:pt>
                <c:pt idx="93">
                  <c:v>8</c:v>
                </c:pt>
                <c:pt idx="94">
                  <c:v>7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6</c:v>
                </c:pt>
                <c:pt idx="99">
                  <c:v>8</c:v>
                </c:pt>
                <c:pt idx="100">
                  <c:v>4</c:v>
                </c:pt>
                <c:pt idx="101">
                  <c:v>7</c:v>
                </c:pt>
                <c:pt idx="102">
                  <c:v>11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-5</c:v>
                </c:pt>
                <c:pt idx="107">
                  <c:v>-4</c:v>
                </c:pt>
                <c:pt idx="108">
                  <c:v>-14</c:v>
                </c:pt>
                <c:pt idx="109">
                  <c:v>-7</c:v>
                </c:pt>
                <c:pt idx="110">
                  <c:v>-6</c:v>
                </c:pt>
                <c:pt idx="111">
                  <c:v>-3</c:v>
                </c:pt>
                <c:pt idx="112">
                  <c:v>1</c:v>
                </c:pt>
                <c:pt idx="113">
                  <c:v>-1</c:v>
                </c:pt>
                <c:pt idx="114">
                  <c:v>7</c:v>
                </c:pt>
                <c:pt idx="115">
                  <c:v>5</c:v>
                </c:pt>
                <c:pt idx="116">
                  <c:v>3</c:v>
                </c:pt>
                <c:pt idx="117">
                  <c:v>1</c:v>
                </c:pt>
                <c:pt idx="118">
                  <c:v>6</c:v>
                </c:pt>
                <c:pt idx="119">
                  <c:v>9</c:v>
                </c:pt>
                <c:pt idx="120">
                  <c:v>6</c:v>
                </c:pt>
                <c:pt idx="121">
                  <c:v>-1</c:v>
                </c:pt>
                <c:pt idx="122">
                  <c:v>7</c:v>
                </c:pt>
                <c:pt idx="123">
                  <c:v>17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10</c:v>
                </c:pt>
                <c:pt idx="128">
                  <c:v>12</c:v>
                </c:pt>
                <c:pt idx="129">
                  <c:v>9</c:v>
                </c:pt>
                <c:pt idx="130">
                  <c:v>15</c:v>
                </c:pt>
                <c:pt idx="131">
                  <c:v>11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7</c:v>
                </c:pt>
                <c:pt idx="136">
                  <c:v>9</c:v>
                </c:pt>
                <c:pt idx="137">
                  <c:v>11</c:v>
                </c:pt>
                <c:pt idx="138">
                  <c:v>7</c:v>
                </c:pt>
                <c:pt idx="139">
                  <c:v>8</c:v>
                </c:pt>
                <c:pt idx="140">
                  <c:v>7</c:v>
                </c:pt>
                <c:pt idx="141">
                  <c:v>10</c:v>
                </c:pt>
                <c:pt idx="142">
                  <c:v>8</c:v>
                </c:pt>
                <c:pt idx="143">
                  <c:v>9</c:v>
                </c:pt>
                <c:pt idx="144">
                  <c:v>5</c:v>
                </c:pt>
                <c:pt idx="145">
                  <c:v>10</c:v>
                </c:pt>
                <c:pt idx="146">
                  <c:v>9</c:v>
                </c:pt>
                <c:pt idx="147">
                  <c:v>7</c:v>
                </c:pt>
                <c:pt idx="148">
                  <c:v>9</c:v>
                </c:pt>
                <c:pt idx="149">
                  <c:v>9</c:v>
                </c:pt>
                <c:pt idx="150">
                  <c:v>6</c:v>
                </c:pt>
                <c:pt idx="151">
                  <c:v>7</c:v>
                </c:pt>
                <c:pt idx="152">
                  <c:v>10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10</c:v>
                </c:pt>
                <c:pt idx="157">
                  <c:v>6</c:v>
                </c:pt>
                <c:pt idx="158">
                  <c:v>10</c:v>
                </c:pt>
                <c:pt idx="159">
                  <c:v>6</c:v>
                </c:pt>
                <c:pt idx="160">
                  <c:v>11</c:v>
                </c:pt>
                <c:pt idx="161">
                  <c:v>7</c:v>
                </c:pt>
                <c:pt idx="162">
                  <c:v>13</c:v>
                </c:pt>
                <c:pt idx="163">
                  <c:v>13</c:v>
                </c:pt>
                <c:pt idx="164">
                  <c:v>9</c:v>
                </c:pt>
                <c:pt idx="165">
                  <c:v>13</c:v>
                </c:pt>
                <c:pt idx="166">
                  <c:v>11</c:v>
                </c:pt>
                <c:pt idx="167">
                  <c:v>12</c:v>
                </c:pt>
                <c:pt idx="168">
                  <c:v>14</c:v>
                </c:pt>
                <c:pt idx="169">
                  <c:v>12</c:v>
                </c:pt>
                <c:pt idx="170">
                  <c:v>7</c:v>
                </c:pt>
                <c:pt idx="171">
                  <c:v>21</c:v>
                </c:pt>
                <c:pt idx="172">
                  <c:v>11</c:v>
                </c:pt>
                <c:pt idx="173">
                  <c:v>15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15</c:v>
                </c:pt>
                <c:pt idx="178">
                  <c:v>9</c:v>
                </c:pt>
                <c:pt idx="179">
                  <c:v>4</c:v>
                </c:pt>
                <c:pt idx="180">
                  <c:v>9</c:v>
                </c:pt>
                <c:pt idx="181">
                  <c:v>9</c:v>
                </c:pt>
                <c:pt idx="182">
                  <c:v>10</c:v>
                </c:pt>
                <c:pt idx="183">
                  <c:v>18</c:v>
                </c:pt>
                <c:pt idx="184">
                  <c:v>16</c:v>
                </c:pt>
                <c:pt idx="185">
                  <c:v>14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7</c:v>
                </c:pt>
                <c:pt idx="190">
                  <c:v>17</c:v>
                </c:pt>
                <c:pt idx="191">
                  <c:v>18</c:v>
                </c:pt>
                <c:pt idx="192">
                  <c:v>10</c:v>
                </c:pt>
                <c:pt idx="193">
                  <c:v>19</c:v>
                </c:pt>
                <c:pt idx="194">
                  <c:v>16</c:v>
                </c:pt>
                <c:pt idx="195">
                  <c:v>15</c:v>
                </c:pt>
                <c:pt idx="196">
                  <c:v>15</c:v>
                </c:pt>
                <c:pt idx="197">
                  <c:v>14</c:v>
                </c:pt>
                <c:pt idx="198">
                  <c:v>22</c:v>
                </c:pt>
                <c:pt idx="199">
                  <c:v>13</c:v>
                </c:pt>
                <c:pt idx="200">
                  <c:v>18</c:v>
                </c:pt>
                <c:pt idx="201">
                  <c:v>16</c:v>
                </c:pt>
                <c:pt idx="202">
                  <c:v>19</c:v>
                </c:pt>
                <c:pt idx="203">
                  <c:v>11</c:v>
                </c:pt>
                <c:pt idx="204">
                  <c:v>15</c:v>
                </c:pt>
                <c:pt idx="205">
                  <c:v>21</c:v>
                </c:pt>
                <c:pt idx="206">
                  <c:v>21</c:v>
                </c:pt>
                <c:pt idx="207">
                  <c:v>23</c:v>
                </c:pt>
                <c:pt idx="208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'Wages Fed'!$D$18</c:f>
              <c:strCache>
                <c:ptCount val="1"/>
                <c:pt idx="0">
                  <c:v>Salarios Pagados Fed Dallas</c:v>
                </c:pt>
              </c:strCache>
            </c:strRef>
          </c:tx>
          <c:spPr>
            <a:ln w="25400"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'Wages Fed'!$A$23:$A$393</c:f>
              <c:numCache>
                <c:formatCode>m/d/yyyy</c:formatCode>
                <c:ptCount val="371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</c:numCache>
            </c:numRef>
          </c:cat>
          <c:val>
            <c:numRef>
              <c:f>'Wages Fed'!$E$23:$E$299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25.7</c:v>
                </c:pt>
                <c:pt idx="53">
                  <c:v>20</c:v>
                </c:pt>
                <c:pt idx="54">
                  <c:v>21.8</c:v>
                </c:pt>
                <c:pt idx="55">
                  <c:v>21</c:v>
                </c:pt>
                <c:pt idx="56">
                  <c:v>18.899999999999999</c:v>
                </c:pt>
                <c:pt idx="57">
                  <c:v>24.4</c:v>
                </c:pt>
                <c:pt idx="58">
                  <c:v>19.2</c:v>
                </c:pt>
                <c:pt idx="59">
                  <c:v>20.2</c:v>
                </c:pt>
                <c:pt idx="60">
                  <c:v>24.3</c:v>
                </c:pt>
                <c:pt idx="61">
                  <c:v>28.6</c:v>
                </c:pt>
                <c:pt idx="62">
                  <c:v>20</c:v>
                </c:pt>
                <c:pt idx="63">
                  <c:v>24.5</c:v>
                </c:pt>
                <c:pt idx="64">
                  <c:v>24.1</c:v>
                </c:pt>
                <c:pt idx="65">
                  <c:v>27.1</c:v>
                </c:pt>
                <c:pt idx="66">
                  <c:v>24.1</c:v>
                </c:pt>
                <c:pt idx="67">
                  <c:v>23.2</c:v>
                </c:pt>
                <c:pt idx="68">
                  <c:v>22.6</c:v>
                </c:pt>
                <c:pt idx="69">
                  <c:v>25.4</c:v>
                </c:pt>
                <c:pt idx="70">
                  <c:v>22.8</c:v>
                </c:pt>
                <c:pt idx="71">
                  <c:v>23.2</c:v>
                </c:pt>
                <c:pt idx="72">
                  <c:v>27</c:v>
                </c:pt>
                <c:pt idx="73">
                  <c:v>31.7</c:v>
                </c:pt>
                <c:pt idx="74">
                  <c:v>29.6</c:v>
                </c:pt>
                <c:pt idx="75">
                  <c:v>35.1</c:v>
                </c:pt>
                <c:pt idx="76">
                  <c:v>21</c:v>
                </c:pt>
                <c:pt idx="77">
                  <c:v>31.5</c:v>
                </c:pt>
                <c:pt idx="78">
                  <c:v>24.8</c:v>
                </c:pt>
                <c:pt idx="79">
                  <c:v>28.8</c:v>
                </c:pt>
                <c:pt idx="80">
                  <c:v>35.1</c:v>
                </c:pt>
                <c:pt idx="81">
                  <c:v>27.6</c:v>
                </c:pt>
                <c:pt idx="82">
                  <c:v>26</c:v>
                </c:pt>
                <c:pt idx="83">
                  <c:v>36.4</c:v>
                </c:pt>
                <c:pt idx="84">
                  <c:v>23.4</c:v>
                </c:pt>
                <c:pt idx="85">
                  <c:v>22.7</c:v>
                </c:pt>
                <c:pt idx="86">
                  <c:v>21.4</c:v>
                </c:pt>
                <c:pt idx="87">
                  <c:v>17.399999999999999</c:v>
                </c:pt>
                <c:pt idx="88">
                  <c:v>16.899999999999999</c:v>
                </c:pt>
                <c:pt idx="89">
                  <c:v>20.100000000000001</c:v>
                </c:pt>
                <c:pt idx="90">
                  <c:v>19.399999999999999</c:v>
                </c:pt>
                <c:pt idx="91">
                  <c:v>21.6</c:v>
                </c:pt>
                <c:pt idx="92">
                  <c:v>21.6</c:v>
                </c:pt>
                <c:pt idx="93">
                  <c:v>27.1</c:v>
                </c:pt>
                <c:pt idx="94">
                  <c:v>17.600000000000001</c:v>
                </c:pt>
                <c:pt idx="95">
                  <c:v>27.3</c:v>
                </c:pt>
                <c:pt idx="96">
                  <c:v>21.9</c:v>
                </c:pt>
                <c:pt idx="97">
                  <c:v>22.9</c:v>
                </c:pt>
                <c:pt idx="98">
                  <c:v>18.8</c:v>
                </c:pt>
                <c:pt idx="99">
                  <c:v>21.4</c:v>
                </c:pt>
                <c:pt idx="100">
                  <c:v>23.7</c:v>
                </c:pt>
                <c:pt idx="101">
                  <c:v>18.5</c:v>
                </c:pt>
                <c:pt idx="102">
                  <c:v>19.7</c:v>
                </c:pt>
                <c:pt idx="103">
                  <c:v>15.3</c:v>
                </c:pt>
                <c:pt idx="104">
                  <c:v>8.6999999999999993</c:v>
                </c:pt>
                <c:pt idx="105">
                  <c:v>6.8</c:v>
                </c:pt>
                <c:pt idx="106">
                  <c:v>2.7</c:v>
                </c:pt>
                <c:pt idx="107">
                  <c:v>0.2</c:v>
                </c:pt>
                <c:pt idx="108">
                  <c:v>4.7</c:v>
                </c:pt>
                <c:pt idx="109">
                  <c:v>-9.6</c:v>
                </c:pt>
                <c:pt idx="110">
                  <c:v>-0.3</c:v>
                </c:pt>
                <c:pt idx="111">
                  <c:v>-8.5</c:v>
                </c:pt>
                <c:pt idx="112">
                  <c:v>3.2</c:v>
                </c:pt>
                <c:pt idx="113">
                  <c:v>-0.6</c:v>
                </c:pt>
                <c:pt idx="114">
                  <c:v>2.1</c:v>
                </c:pt>
                <c:pt idx="115">
                  <c:v>1.6</c:v>
                </c:pt>
                <c:pt idx="116">
                  <c:v>3</c:v>
                </c:pt>
                <c:pt idx="117">
                  <c:v>-0.4</c:v>
                </c:pt>
                <c:pt idx="118">
                  <c:v>2.9</c:v>
                </c:pt>
                <c:pt idx="119">
                  <c:v>4.2</c:v>
                </c:pt>
                <c:pt idx="120">
                  <c:v>8.1999999999999993</c:v>
                </c:pt>
                <c:pt idx="121">
                  <c:v>2.7</c:v>
                </c:pt>
                <c:pt idx="122">
                  <c:v>16</c:v>
                </c:pt>
                <c:pt idx="123">
                  <c:v>14.1</c:v>
                </c:pt>
                <c:pt idx="124">
                  <c:v>5</c:v>
                </c:pt>
                <c:pt idx="125">
                  <c:v>5.2</c:v>
                </c:pt>
                <c:pt idx="126">
                  <c:v>9.1999999999999993</c:v>
                </c:pt>
                <c:pt idx="127">
                  <c:v>8.9</c:v>
                </c:pt>
                <c:pt idx="128">
                  <c:v>12.5</c:v>
                </c:pt>
                <c:pt idx="129">
                  <c:v>6.9</c:v>
                </c:pt>
                <c:pt idx="130">
                  <c:v>11.3</c:v>
                </c:pt>
                <c:pt idx="131">
                  <c:v>11</c:v>
                </c:pt>
                <c:pt idx="132">
                  <c:v>11</c:v>
                </c:pt>
                <c:pt idx="133">
                  <c:v>10.1</c:v>
                </c:pt>
                <c:pt idx="134">
                  <c:v>15.6</c:v>
                </c:pt>
                <c:pt idx="135">
                  <c:v>15.9</c:v>
                </c:pt>
                <c:pt idx="136">
                  <c:v>15.8</c:v>
                </c:pt>
                <c:pt idx="137">
                  <c:v>15.5</c:v>
                </c:pt>
                <c:pt idx="138">
                  <c:v>17.8</c:v>
                </c:pt>
                <c:pt idx="139">
                  <c:v>19.100000000000001</c:v>
                </c:pt>
                <c:pt idx="140">
                  <c:v>10.8</c:v>
                </c:pt>
                <c:pt idx="141">
                  <c:v>12.8</c:v>
                </c:pt>
                <c:pt idx="142">
                  <c:v>18.5</c:v>
                </c:pt>
                <c:pt idx="143">
                  <c:v>16</c:v>
                </c:pt>
                <c:pt idx="144">
                  <c:v>19.2</c:v>
                </c:pt>
                <c:pt idx="145">
                  <c:v>21.3</c:v>
                </c:pt>
                <c:pt idx="146">
                  <c:v>15.6</c:v>
                </c:pt>
                <c:pt idx="147">
                  <c:v>20.9</c:v>
                </c:pt>
                <c:pt idx="148">
                  <c:v>13.5</c:v>
                </c:pt>
                <c:pt idx="149">
                  <c:v>24.1</c:v>
                </c:pt>
                <c:pt idx="150">
                  <c:v>14.2</c:v>
                </c:pt>
                <c:pt idx="151">
                  <c:v>16.2</c:v>
                </c:pt>
                <c:pt idx="152">
                  <c:v>9.8000000000000007</c:v>
                </c:pt>
                <c:pt idx="153">
                  <c:v>15.5</c:v>
                </c:pt>
                <c:pt idx="154">
                  <c:v>13.9</c:v>
                </c:pt>
                <c:pt idx="155">
                  <c:v>18.3</c:v>
                </c:pt>
                <c:pt idx="156">
                  <c:v>13.3</c:v>
                </c:pt>
                <c:pt idx="157">
                  <c:v>18.899999999999999</c:v>
                </c:pt>
                <c:pt idx="158">
                  <c:v>17.899999999999999</c:v>
                </c:pt>
                <c:pt idx="159">
                  <c:v>13.6</c:v>
                </c:pt>
                <c:pt idx="160">
                  <c:v>20.3</c:v>
                </c:pt>
                <c:pt idx="161">
                  <c:v>16.100000000000001</c:v>
                </c:pt>
                <c:pt idx="162">
                  <c:v>14.4</c:v>
                </c:pt>
                <c:pt idx="163">
                  <c:v>9.4</c:v>
                </c:pt>
                <c:pt idx="164">
                  <c:v>20.2</c:v>
                </c:pt>
                <c:pt idx="165">
                  <c:v>14.7</c:v>
                </c:pt>
                <c:pt idx="166">
                  <c:v>21.5</c:v>
                </c:pt>
                <c:pt idx="167">
                  <c:v>20.9</c:v>
                </c:pt>
                <c:pt idx="168">
                  <c:v>27.6</c:v>
                </c:pt>
                <c:pt idx="169">
                  <c:v>21.3</c:v>
                </c:pt>
                <c:pt idx="170">
                  <c:v>22.1</c:v>
                </c:pt>
                <c:pt idx="171">
                  <c:v>20.399999999999999</c:v>
                </c:pt>
                <c:pt idx="172">
                  <c:v>19.2</c:v>
                </c:pt>
                <c:pt idx="173">
                  <c:v>19</c:v>
                </c:pt>
                <c:pt idx="174">
                  <c:v>24.2</c:v>
                </c:pt>
                <c:pt idx="175">
                  <c:v>26.8</c:v>
                </c:pt>
                <c:pt idx="176">
                  <c:v>24.4</c:v>
                </c:pt>
                <c:pt idx="177">
                  <c:v>23.9</c:v>
                </c:pt>
                <c:pt idx="178">
                  <c:v>25</c:v>
                </c:pt>
                <c:pt idx="179">
                  <c:v>18.3</c:v>
                </c:pt>
                <c:pt idx="180">
                  <c:v>17.3</c:v>
                </c:pt>
                <c:pt idx="181">
                  <c:v>15.4</c:v>
                </c:pt>
                <c:pt idx="182">
                  <c:v>16.3</c:v>
                </c:pt>
                <c:pt idx="183">
                  <c:v>14.3</c:v>
                </c:pt>
                <c:pt idx="184">
                  <c:v>16.100000000000001</c:v>
                </c:pt>
                <c:pt idx="185">
                  <c:v>14.2</c:v>
                </c:pt>
                <c:pt idx="186">
                  <c:v>18</c:v>
                </c:pt>
                <c:pt idx="187">
                  <c:v>15.2</c:v>
                </c:pt>
                <c:pt idx="188">
                  <c:v>17.7</c:v>
                </c:pt>
                <c:pt idx="189">
                  <c:v>15.4</c:v>
                </c:pt>
                <c:pt idx="190">
                  <c:v>20.100000000000001</c:v>
                </c:pt>
                <c:pt idx="191">
                  <c:v>16</c:v>
                </c:pt>
                <c:pt idx="192">
                  <c:v>12.9</c:v>
                </c:pt>
                <c:pt idx="193">
                  <c:v>15</c:v>
                </c:pt>
                <c:pt idx="194">
                  <c:v>17.2</c:v>
                </c:pt>
                <c:pt idx="195">
                  <c:v>22.6</c:v>
                </c:pt>
                <c:pt idx="196">
                  <c:v>22.5</c:v>
                </c:pt>
                <c:pt idx="197">
                  <c:v>11.5</c:v>
                </c:pt>
                <c:pt idx="198">
                  <c:v>14.7</c:v>
                </c:pt>
                <c:pt idx="199">
                  <c:v>22.2</c:v>
                </c:pt>
                <c:pt idx="200">
                  <c:v>17.5</c:v>
                </c:pt>
                <c:pt idx="201">
                  <c:v>19.5</c:v>
                </c:pt>
                <c:pt idx="202">
                  <c:v>19.8</c:v>
                </c:pt>
                <c:pt idx="203">
                  <c:v>20.8</c:v>
                </c:pt>
                <c:pt idx="204">
                  <c:v>19.5</c:v>
                </c:pt>
                <c:pt idx="205">
                  <c:v>19.7</c:v>
                </c:pt>
                <c:pt idx="206">
                  <c:v>18.8</c:v>
                </c:pt>
                <c:pt idx="207">
                  <c:v>24.3</c:v>
                </c:pt>
                <c:pt idx="208">
                  <c:v>21.1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461248"/>
        <c:axId val="359462784"/>
      </c:lineChart>
      <c:lineChart>
        <c:grouping val="standard"/>
        <c:varyColors val="0"/>
        <c:ser>
          <c:idx val="2"/>
          <c:order val="2"/>
          <c:tx>
            <c:strRef>
              <c:f>'Wages Fed'!$L$18</c:f>
              <c:strCache>
                <c:ptCount val="1"/>
                <c:pt idx="0">
                  <c:v>Salario por hora. Privado no agrícola  (eje der) </c:v>
                </c:pt>
              </c:strCache>
            </c:strRef>
          </c:tx>
          <c:spPr>
            <a:ln w="25400">
              <a:solidFill>
                <a:srgbClr val="1F497D">
                  <a:lumMod val="75000"/>
                </a:srgbClr>
              </a:solidFill>
            </a:ln>
          </c:spPr>
          <c:marker>
            <c:symbol val="none"/>
          </c:marker>
          <c:cat>
            <c:numRef>
              <c:f>'Wages Fed'!$A$23:$A$299</c:f>
              <c:numCache>
                <c:formatCode>m/d/yyyy</c:formatCode>
                <c:ptCount val="277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</c:numCache>
            </c:numRef>
          </c:cat>
          <c:val>
            <c:numRef>
              <c:f>'Wages Fed'!$M$23:$M$299</c:f>
              <c:numCache>
                <c:formatCode>General</c:formatCode>
                <c:ptCount val="277"/>
                <c:pt idx="0">
                  <c:v>3.8</c:v>
                </c:pt>
                <c:pt idx="1">
                  <c:v>3.8</c:v>
                </c:pt>
                <c:pt idx="2">
                  <c:v>3.9</c:v>
                </c:pt>
                <c:pt idx="3">
                  <c:v>3.8</c:v>
                </c:pt>
                <c:pt idx="4">
                  <c:v>3.9</c:v>
                </c:pt>
                <c:pt idx="5">
                  <c:v>3.8</c:v>
                </c:pt>
                <c:pt idx="6">
                  <c:v>3.9</c:v>
                </c:pt>
                <c:pt idx="7">
                  <c:v>3.8</c:v>
                </c:pt>
                <c:pt idx="8">
                  <c:v>4</c:v>
                </c:pt>
                <c:pt idx="9">
                  <c:v>4.2</c:v>
                </c:pt>
                <c:pt idx="10">
                  <c:v>4.2</c:v>
                </c:pt>
                <c:pt idx="11">
                  <c:v>3.9</c:v>
                </c:pt>
                <c:pt idx="12">
                  <c:v>4.0999999999999996</c:v>
                </c:pt>
                <c:pt idx="13">
                  <c:v>4.2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3.7</c:v>
                </c:pt>
                <c:pt idx="18">
                  <c:v>3.8</c:v>
                </c:pt>
                <c:pt idx="19">
                  <c:v>3.6</c:v>
                </c:pt>
                <c:pt idx="20">
                  <c:v>3.4</c:v>
                </c:pt>
                <c:pt idx="21">
                  <c:v>3.4</c:v>
                </c:pt>
                <c:pt idx="22">
                  <c:v>3.3</c:v>
                </c:pt>
                <c:pt idx="23">
                  <c:v>3.3</c:v>
                </c:pt>
                <c:pt idx="24">
                  <c:v>2.9</c:v>
                </c:pt>
                <c:pt idx="25">
                  <c:v>2.8</c:v>
                </c:pt>
                <c:pt idx="26">
                  <c:v>2.7</c:v>
                </c:pt>
                <c:pt idx="27">
                  <c:v>2.6</c:v>
                </c:pt>
                <c:pt idx="28">
                  <c:v>2.7</c:v>
                </c:pt>
                <c:pt idx="29">
                  <c:v>3</c:v>
                </c:pt>
                <c:pt idx="30">
                  <c:v>2.9</c:v>
                </c:pt>
                <c:pt idx="31">
                  <c:v>2.9</c:v>
                </c:pt>
                <c:pt idx="32">
                  <c:v>3.1</c:v>
                </c:pt>
                <c:pt idx="33">
                  <c:v>2.9</c:v>
                </c:pt>
                <c:pt idx="34">
                  <c:v>3.1</c:v>
                </c:pt>
                <c:pt idx="35">
                  <c:v>3.1</c:v>
                </c:pt>
                <c:pt idx="36">
                  <c:v>3.5</c:v>
                </c:pt>
                <c:pt idx="37">
                  <c:v>3.2</c:v>
                </c:pt>
                <c:pt idx="38">
                  <c:v>3</c:v>
                </c:pt>
                <c:pt idx="39">
                  <c:v>3</c:v>
                </c:pt>
                <c:pt idx="40">
                  <c:v>2.8</c:v>
                </c:pt>
                <c:pt idx="41">
                  <c:v>2.8</c:v>
                </c:pt>
                <c:pt idx="42">
                  <c:v>2.7</c:v>
                </c:pt>
                <c:pt idx="43">
                  <c:v>2.2999999999999998</c:v>
                </c:pt>
                <c:pt idx="44">
                  <c:v>2.1</c:v>
                </c:pt>
                <c:pt idx="45">
                  <c:v>2.1</c:v>
                </c:pt>
                <c:pt idx="46">
                  <c:v>1.7</c:v>
                </c:pt>
                <c:pt idx="47">
                  <c:v>1.8</c:v>
                </c:pt>
                <c:pt idx="48">
                  <c:v>1.6</c:v>
                </c:pt>
                <c:pt idx="49">
                  <c:v>1.8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1.9</c:v>
                </c:pt>
                <c:pt idx="54">
                  <c:v>2.1</c:v>
                </c:pt>
                <c:pt idx="55">
                  <c:v>2.2999999999999998</c:v>
                </c:pt>
                <c:pt idx="56">
                  <c:v>2.5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2.5</c:v>
                </c:pt>
                <c:pt idx="61">
                  <c:v>2.6</c:v>
                </c:pt>
                <c:pt idx="62">
                  <c:v>2.7</c:v>
                </c:pt>
                <c:pt idx="63">
                  <c:v>2.6</c:v>
                </c:pt>
                <c:pt idx="64">
                  <c:v>2.6</c:v>
                </c:pt>
                <c:pt idx="65">
                  <c:v>2.9</c:v>
                </c:pt>
                <c:pt idx="66">
                  <c:v>2.7</c:v>
                </c:pt>
                <c:pt idx="67">
                  <c:v>2.6</c:v>
                </c:pt>
                <c:pt idx="68">
                  <c:v>3</c:v>
                </c:pt>
                <c:pt idx="69">
                  <c:v>2.9</c:v>
                </c:pt>
                <c:pt idx="70">
                  <c:v>3.2</c:v>
                </c:pt>
                <c:pt idx="71">
                  <c:v>3.3</c:v>
                </c:pt>
                <c:pt idx="72">
                  <c:v>3.5</c:v>
                </c:pt>
                <c:pt idx="73">
                  <c:v>3.6</c:v>
                </c:pt>
                <c:pt idx="74">
                  <c:v>3.9</c:v>
                </c:pt>
                <c:pt idx="75">
                  <c:v>3.8</c:v>
                </c:pt>
                <c:pt idx="76">
                  <c:v>4</c:v>
                </c:pt>
                <c:pt idx="77">
                  <c:v>3.9</c:v>
                </c:pt>
                <c:pt idx="78">
                  <c:v>4</c:v>
                </c:pt>
                <c:pt idx="79">
                  <c:v>4.2</c:v>
                </c:pt>
                <c:pt idx="80">
                  <c:v>4</c:v>
                </c:pt>
                <c:pt idx="81">
                  <c:v>4.2</c:v>
                </c:pt>
                <c:pt idx="82">
                  <c:v>4.2</c:v>
                </c:pt>
                <c:pt idx="83">
                  <c:v>4.0999999999999996</c:v>
                </c:pt>
                <c:pt idx="84">
                  <c:v>4.0999999999999996</c:v>
                </c:pt>
                <c:pt idx="85">
                  <c:v>4.2</c:v>
                </c:pt>
                <c:pt idx="86">
                  <c:v>3.8</c:v>
                </c:pt>
                <c:pt idx="87">
                  <c:v>4.0999999999999996</c:v>
                </c:pt>
                <c:pt idx="88">
                  <c:v>4.0999999999999996</c:v>
                </c:pt>
                <c:pt idx="89">
                  <c:v>4.0999999999999996</c:v>
                </c:pt>
                <c:pt idx="90">
                  <c:v>4</c:v>
                </c:pt>
                <c:pt idx="91">
                  <c:v>4.0999999999999996</c:v>
                </c:pt>
                <c:pt idx="92">
                  <c:v>3.7</c:v>
                </c:pt>
                <c:pt idx="93">
                  <c:v>3.9</c:v>
                </c:pt>
                <c:pt idx="94">
                  <c:v>3.8</c:v>
                </c:pt>
                <c:pt idx="95">
                  <c:v>3.8</c:v>
                </c:pt>
                <c:pt idx="96">
                  <c:v>3.8</c:v>
                </c:pt>
                <c:pt idx="97">
                  <c:v>3.7</c:v>
                </c:pt>
                <c:pt idx="98">
                  <c:v>3.7</c:v>
                </c:pt>
                <c:pt idx="99">
                  <c:v>3.7</c:v>
                </c:pt>
                <c:pt idx="100">
                  <c:v>3.6</c:v>
                </c:pt>
                <c:pt idx="101">
                  <c:v>3.7</c:v>
                </c:pt>
                <c:pt idx="102">
                  <c:v>3.9</c:v>
                </c:pt>
                <c:pt idx="103">
                  <c:v>3.7</c:v>
                </c:pt>
                <c:pt idx="104">
                  <c:v>3.9</c:v>
                </c:pt>
                <c:pt idx="105">
                  <c:v>3.8</c:v>
                </c:pt>
                <c:pt idx="106">
                  <c:v>3.9</c:v>
                </c:pt>
                <c:pt idx="107">
                  <c:v>3.7</c:v>
                </c:pt>
                <c:pt idx="108">
                  <c:v>3.7</c:v>
                </c:pt>
                <c:pt idx="109">
                  <c:v>3.5</c:v>
                </c:pt>
                <c:pt idx="110">
                  <c:v>3.3</c:v>
                </c:pt>
                <c:pt idx="111">
                  <c:v>3.1</c:v>
                </c:pt>
                <c:pt idx="112">
                  <c:v>2.9</c:v>
                </c:pt>
                <c:pt idx="113">
                  <c:v>2.8</c:v>
                </c:pt>
                <c:pt idx="114">
                  <c:v>2.6</c:v>
                </c:pt>
                <c:pt idx="115">
                  <c:v>2.7</c:v>
                </c:pt>
                <c:pt idx="116">
                  <c:v>2.7</c:v>
                </c:pt>
                <c:pt idx="117">
                  <c:v>2.7</c:v>
                </c:pt>
                <c:pt idx="118">
                  <c:v>2.5</c:v>
                </c:pt>
                <c:pt idx="119">
                  <c:v>2.7</c:v>
                </c:pt>
                <c:pt idx="120">
                  <c:v>2.5</c:v>
                </c:pt>
                <c:pt idx="121">
                  <c:v>2.2999999999999998</c:v>
                </c:pt>
                <c:pt idx="122">
                  <c:v>2.4</c:v>
                </c:pt>
                <c:pt idx="123">
                  <c:v>2.5</c:v>
                </c:pt>
                <c:pt idx="124">
                  <c:v>2.5</c:v>
                </c:pt>
                <c:pt idx="125">
                  <c:v>2.4</c:v>
                </c:pt>
                <c:pt idx="126">
                  <c:v>2.4</c:v>
                </c:pt>
                <c:pt idx="127">
                  <c:v>2.2000000000000002</c:v>
                </c:pt>
                <c:pt idx="128">
                  <c:v>2.5</c:v>
                </c:pt>
                <c:pt idx="129">
                  <c:v>2.2000000000000002</c:v>
                </c:pt>
                <c:pt idx="130">
                  <c:v>2</c:v>
                </c:pt>
                <c:pt idx="131">
                  <c:v>2.2000000000000002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</c:v>
                </c:pt>
                <c:pt idx="137">
                  <c:v>2.2999999999999998</c:v>
                </c:pt>
                <c:pt idx="138">
                  <c:v>2</c:v>
                </c:pt>
                <c:pt idx="139">
                  <c:v>2</c:v>
                </c:pt>
                <c:pt idx="140">
                  <c:v>1.7</c:v>
                </c:pt>
                <c:pt idx="141">
                  <c:v>1.8</c:v>
                </c:pt>
                <c:pt idx="142">
                  <c:v>1.9</c:v>
                </c:pt>
                <c:pt idx="143">
                  <c:v>1.4</c:v>
                </c:pt>
                <c:pt idx="144">
                  <c:v>1.5</c:v>
                </c:pt>
                <c:pt idx="145">
                  <c:v>1.7</c:v>
                </c:pt>
                <c:pt idx="146">
                  <c:v>1.7</c:v>
                </c:pt>
                <c:pt idx="147">
                  <c:v>1.4</c:v>
                </c:pt>
                <c:pt idx="148">
                  <c:v>1.5</c:v>
                </c:pt>
                <c:pt idx="149">
                  <c:v>1.3</c:v>
                </c:pt>
                <c:pt idx="150">
                  <c:v>1.3</c:v>
                </c:pt>
                <c:pt idx="151">
                  <c:v>1.4</c:v>
                </c:pt>
                <c:pt idx="152">
                  <c:v>1.3</c:v>
                </c:pt>
                <c:pt idx="153">
                  <c:v>1.4</c:v>
                </c:pt>
                <c:pt idx="154">
                  <c:v>1.6</c:v>
                </c:pt>
                <c:pt idx="155">
                  <c:v>1.9</c:v>
                </c:pt>
                <c:pt idx="156">
                  <c:v>2</c:v>
                </c:pt>
                <c:pt idx="157">
                  <c:v>1.9</c:v>
                </c:pt>
                <c:pt idx="158">
                  <c:v>1.8</c:v>
                </c:pt>
                <c:pt idx="159">
                  <c:v>1.9</c:v>
                </c:pt>
                <c:pt idx="160">
                  <c:v>2</c:v>
                </c:pt>
                <c:pt idx="161">
                  <c:v>2</c:v>
                </c:pt>
                <c:pt idx="162">
                  <c:v>2.2000000000000002</c:v>
                </c:pt>
                <c:pt idx="163">
                  <c:v>2.2999999999999998</c:v>
                </c:pt>
                <c:pt idx="164">
                  <c:v>2.2999999999999998</c:v>
                </c:pt>
                <c:pt idx="165">
                  <c:v>2.4</c:v>
                </c:pt>
                <c:pt idx="166">
                  <c:v>2.2999999999999998</c:v>
                </c:pt>
                <c:pt idx="167">
                  <c:v>2.2999999999999998</c:v>
                </c:pt>
                <c:pt idx="168">
                  <c:v>2.5</c:v>
                </c:pt>
                <c:pt idx="169">
                  <c:v>2.2999999999999998</c:v>
                </c:pt>
                <c:pt idx="170">
                  <c:v>2.4</c:v>
                </c:pt>
                <c:pt idx="171">
                  <c:v>2.4</c:v>
                </c:pt>
                <c:pt idx="172">
                  <c:v>2.2999999999999998</c:v>
                </c:pt>
                <c:pt idx="173">
                  <c:v>2.4</c:v>
                </c:pt>
                <c:pt idx="174">
                  <c:v>2.4</c:v>
                </c:pt>
                <c:pt idx="175">
                  <c:v>2.2999999999999998</c:v>
                </c:pt>
                <c:pt idx="176">
                  <c:v>2.2999999999999998</c:v>
                </c:pt>
                <c:pt idx="177">
                  <c:v>2.2000000000000002</c:v>
                </c:pt>
                <c:pt idx="178">
                  <c:v>1.9</c:v>
                </c:pt>
                <c:pt idx="179">
                  <c:v>2</c:v>
                </c:pt>
                <c:pt idx="180">
                  <c:v>1.6</c:v>
                </c:pt>
                <c:pt idx="181">
                  <c:v>2</c:v>
                </c:pt>
                <c:pt idx="182">
                  <c:v>2</c:v>
                </c:pt>
                <c:pt idx="183">
                  <c:v>2.1</c:v>
                </c:pt>
                <c:pt idx="184">
                  <c:v>2</c:v>
                </c:pt>
                <c:pt idx="185">
                  <c:v>2</c:v>
                </c:pt>
                <c:pt idx="186">
                  <c:v>2.1</c:v>
                </c:pt>
                <c:pt idx="187">
                  <c:v>2.1</c:v>
                </c:pt>
                <c:pt idx="188">
                  <c:v>2.2999999999999998</c:v>
                </c:pt>
                <c:pt idx="189">
                  <c:v>2.1</c:v>
                </c:pt>
                <c:pt idx="190">
                  <c:v>2.6</c:v>
                </c:pt>
                <c:pt idx="191">
                  <c:v>2.5</c:v>
                </c:pt>
                <c:pt idx="192">
                  <c:v>2.4</c:v>
                </c:pt>
                <c:pt idx="193">
                  <c:v>2.4</c:v>
                </c:pt>
                <c:pt idx="194">
                  <c:v>2.6</c:v>
                </c:pt>
                <c:pt idx="195">
                  <c:v>2.2999999999999998</c:v>
                </c:pt>
                <c:pt idx="196">
                  <c:v>2.5</c:v>
                </c:pt>
                <c:pt idx="197">
                  <c:v>2.6</c:v>
                </c:pt>
                <c:pt idx="198">
                  <c:v>2.5</c:v>
                </c:pt>
                <c:pt idx="199">
                  <c:v>2.7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2.4</c:v>
                </c:pt>
                <c:pt idx="204">
                  <c:v>2.5</c:v>
                </c:pt>
                <c:pt idx="205">
                  <c:v>2.2999999999999998</c:v>
                </c:pt>
                <c:pt idx="206">
                  <c:v>2.4</c:v>
                </c:pt>
                <c:pt idx="207">
                  <c:v>2.4</c:v>
                </c:pt>
                <c:pt idx="208">
                  <c:v>2.4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'Wages Fed'!$N$18</c:f>
              <c:strCache>
                <c:ptCount val="1"/>
                <c:pt idx="0">
                  <c:v>Promedio salario por hora</c:v>
                </c:pt>
              </c:strCache>
            </c:strRef>
          </c:tx>
          <c:spPr>
            <a:ln w="25400">
              <a:solidFill>
                <a:schemeClr val="tx2"/>
              </a:solidFill>
              <a:prstDash val="sysDash"/>
            </a:ln>
          </c:spPr>
          <c:marker>
            <c:symbol val="none"/>
          </c:marker>
          <c:cat>
            <c:numRef>
              <c:f>'Wages Fed'!$A$23:$A$299</c:f>
              <c:numCache>
                <c:formatCode>m/d/yyyy</c:formatCode>
                <c:ptCount val="277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</c:numCache>
            </c:numRef>
          </c:cat>
          <c:val>
            <c:numRef>
              <c:f>'Wages Fed'!$N$23:$N$299</c:f>
              <c:numCache>
                <c:formatCode>General</c:formatCode>
                <c:ptCount val="277"/>
                <c:pt idx="0">
                  <c:v>2.8513661202185783</c:v>
                </c:pt>
                <c:pt idx="1">
                  <c:v>2.8513661202185783</c:v>
                </c:pt>
                <c:pt idx="2">
                  <c:v>2.8513661202185783</c:v>
                </c:pt>
                <c:pt idx="3">
                  <c:v>2.8513661202185783</c:v>
                </c:pt>
                <c:pt idx="4">
                  <c:v>2.8513661202185783</c:v>
                </c:pt>
                <c:pt idx="5">
                  <c:v>2.8513661202185783</c:v>
                </c:pt>
                <c:pt idx="6">
                  <c:v>2.8513661202185783</c:v>
                </c:pt>
                <c:pt idx="7">
                  <c:v>2.8513661202185783</c:v>
                </c:pt>
                <c:pt idx="8">
                  <c:v>2.8513661202185783</c:v>
                </c:pt>
                <c:pt idx="9">
                  <c:v>2.8513661202185783</c:v>
                </c:pt>
                <c:pt idx="10">
                  <c:v>2.8513661202185783</c:v>
                </c:pt>
                <c:pt idx="11">
                  <c:v>2.8513661202185783</c:v>
                </c:pt>
                <c:pt idx="12">
                  <c:v>2.8513661202185783</c:v>
                </c:pt>
                <c:pt idx="13">
                  <c:v>2.8513661202185783</c:v>
                </c:pt>
                <c:pt idx="14">
                  <c:v>2.8513661202185783</c:v>
                </c:pt>
                <c:pt idx="15">
                  <c:v>2.8513661202185783</c:v>
                </c:pt>
                <c:pt idx="16">
                  <c:v>2.8513661202185783</c:v>
                </c:pt>
                <c:pt idx="17">
                  <c:v>2.8513661202185783</c:v>
                </c:pt>
                <c:pt idx="18">
                  <c:v>2.8513661202185783</c:v>
                </c:pt>
                <c:pt idx="19">
                  <c:v>2.8513661202185783</c:v>
                </c:pt>
                <c:pt idx="20">
                  <c:v>2.8513661202185783</c:v>
                </c:pt>
                <c:pt idx="21">
                  <c:v>2.8513661202185783</c:v>
                </c:pt>
                <c:pt idx="22">
                  <c:v>2.8513661202185783</c:v>
                </c:pt>
                <c:pt idx="23">
                  <c:v>2.8513661202185783</c:v>
                </c:pt>
                <c:pt idx="24">
                  <c:v>2.8513661202185783</c:v>
                </c:pt>
                <c:pt idx="25">
                  <c:v>2.8513661202185783</c:v>
                </c:pt>
                <c:pt idx="26">
                  <c:v>2.8513661202185783</c:v>
                </c:pt>
                <c:pt idx="27">
                  <c:v>2.8513661202185783</c:v>
                </c:pt>
                <c:pt idx="28">
                  <c:v>2.8513661202185783</c:v>
                </c:pt>
                <c:pt idx="29">
                  <c:v>2.8513661202185783</c:v>
                </c:pt>
                <c:pt idx="30">
                  <c:v>2.8513661202185783</c:v>
                </c:pt>
                <c:pt idx="31">
                  <c:v>2.8513661202185783</c:v>
                </c:pt>
                <c:pt idx="32">
                  <c:v>2.8513661202185783</c:v>
                </c:pt>
                <c:pt idx="33">
                  <c:v>2.8513661202185783</c:v>
                </c:pt>
                <c:pt idx="34">
                  <c:v>2.8513661202185783</c:v>
                </c:pt>
                <c:pt idx="35">
                  <c:v>2.8513661202185783</c:v>
                </c:pt>
                <c:pt idx="36">
                  <c:v>2.8513661202185783</c:v>
                </c:pt>
                <c:pt idx="37">
                  <c:v>2.8513661202185783</c:v>
                </c:pt>
                <c:pt idx="38">
                  <c:v>2.8513661202185783</c:v>
                </c:pt>
                <c:pt idx="39">
                  <c:v>2.8513661202185783</c:v>
                </c:pt>
                <c:pt idx="40">
                  <c:v>2.8513661202185783</c:v>
                </c:pt>
                <c:pt idx="41">
                  <c:v>2.8513661202185783</c:v>
                </c:pt>
                <c:pt idx="42">
                  <c:v>2.8513661202185783</c:v>
                </c:pt>
                <c:pt idx="43">
                  <c:v>2.8513661202185783</c:v>
                </c:pt>
                <c:pt idx="44">
                  <c:v>2.8513661202185783</c:v>
                </c:pt>
                <c:pt idx="45">
                  <c:v>2.8513661202185783</c:v>
                </c:pt>
                <c:pt idx="46">
                  <c:v>2.8513661202185783</c:v>
                </c:pt>
                <c:pt idx="47">
                  <c:v>2.8513661202185783</c:v>
                </c:pt>
                <c:pt idx="48">
                  <c:v>2.8513661202185783</c:v>
                </c:pt>
                <c:pt idx="49">
                  <c:v>2.8513661202185783</c:v>
                </c:pt>
                <c:pt idx="50">
                  <c:v>2.8513661202185783</c:v>
                </c:pt>
                <c:pt idx="51">
                  <c:v>2.8513661202185783</c:v>
                </c:pt>
                <c:pt idx="52">
                  <c:v>2.8513661202185783</c:v>
                </c:pt>
                <c:pt idx="53">
                  <c:v>2.8513661202185783</c:v>
                </c:pt>
                <c:pt idx="54">
                  <c:v>2.8513661202185783</c:v>
                </c:pt>
                <c:pt idx="55">
                  <c:v>2.8513661202185783</c:v>
                </c:pt>
                <c:pt idx="56">
                  <c:v>2.8513661202185783</c:v>
                </c:pt>
                <c:pt idx="57">
                  <c:v>2.8513661202185783</c:v>
                </c:pt>
                <c:pt idx="58">
                  <c:v>2.8513661202185783</c:v>
                </c:pt>
                <c:pt idx="59">
                  <c:v>2.8513661202185783</c:v>
                </c:pt>
                <c:pt idx="60">
                  <c:v>2.8513661202185783</c:v>
                </c:pt>
                <c:pt idx="61">
                  <c:v>2.8513661202185783</c:v>
                </c:pt>
                <c:pt idx="62">
                  <c:v>2.8513661202185783</c:v>
                </c:pt>
                <c:pt idx="63">
                  <c:v>2.8513661202185783</c:v>
                </c:pt>
                <c:pt idx="64">
                  <c:v>2.8513661202185783</c:v>
                </c:pt>
                <c:pt idx="65">
                  <c:v>2.8513661202185783</c:v>
                </c:pt>
                <c:pt idx="66">
                  <c:v>2.8513661202185783</c:v>
                </c:pt>
                <c:pt idx="67">
                  <c:v>2.8513661202185783</c:v>
                </c:pt>
                <c:pt idx="68">
                  <c:v>2.8513661202185783</c:v>
                </c:pt>
                <c:pt idx="69">
                  <c:v>2.8513661202185783</c:v>
                </c:pt>
                <c:pt idx="70">
                  <c:v>2.8513661202185783</c:v>
                </c:pt>
                <c:pt idx="71">
                  <c:v>2.8513661202185783</c:v>
                </c:pt>
                <c:pt idx="72">
                  <c:v>2.8513661202185783</c:v>
                </c:pt>
                <c:pt idx="73">
                  <c:v>2.8513661202185783</c:v>
                </c:pt>
                <c:pt idx="74">
                  <c:v>2.8513661202185783</c:v>
                </c:pt>
                <c:pt idx="75">
                  <c:v>2.8513661202185783</c:v>
                </c:pt>
                <c:pt idx="76">
                  <c:v>2.8513661202185783</c:v>
                </c:pt>
                <c:pt idx="77">
                  <c:v>2.8513661202185783</c:v>
                </c:pt>
                <c:pt idx="78">
                  <c:v>2.8513661202185783</c:v>
                </c:pt>
                <c:pt idx="79">
                  <c:v>2.8513661202185783</c:v>
                </c:pt>
                <c:pt idx="80">
                  <c:v>2.8513661202185783</c:v>
                </c:pt>
                <c:pt idx="81">
                  <c:v>2.8513661202185783</c:v>
                </c:pt>
                <c:pt idx="82">
                  <c:v>2.8513661202185783</c:v>
                </c:pt>
                <c:pt idx="83">
                  <c:v>2.8513661202185783</c:v>
                </c:pt>
                <c:pt idx="84">
                  <c:v>2.8513661202185783</c:v>
                </c:pt>
                <c:pt idx="85">
                  <c:v>2.8513661202185783</c:v>
                </c:pt>
                <c:pt idx="86">
                  <c:v>2.8513661202185783</c:v>
                </c:pt>
                <c:pt idx="87">
                  <c:v>2.8513661202185783</c:v>
                </c:pt>
                <c:pt idx="88">
                  <c:v>2.8513661202185783</c:v>
                </c:pt>
                <c:pt idx="89">
                  <c:v>2.8513661202185783</c:v>
                </c:pt>
                <c:pt idx="90">
                  <c:v>2.8513661202185783</c:v>
                </c:pt>
                <c:pt idx="91">
                  <c:v>2.8513661202185783</c:v>
                </c:pt>
                <c:pt idx="92">
                  <c:v>2.8513661202185783</c:v>
                </c:pt>
                <c:pt idx="93">
                  <c:v>2.8513661202185783</c:v>
                </c:pt>
                <c:pt idx="94">
                  <c:v>2.8513661202185783</c:v>
                </c:pt>
                <c:pt idx="95">
                  <c:v>2.8513661202185783</c:v>
                </c:pt>
                <c:pt idx="96">
                  <c:v>2.8513661202185783</c:v>
                </c:pt>
                <c:pt idx="97">
                  <c:v>2.8513661202185783</c:v>
                </c:pt>
                <c:pt idx="98">
                  <c:v>2.8513661202185783</c:v>
                </c:pt>
                <c:pt idx="99">
                  <c:v>2.8513661202185783</c:v>
                </c:pt>
                <c:pt idx="100">
                  <c:v>2.8513661202185783</c:v>
                </c:pt>
                <c:pt idx="101">
                  <c:v>2.8513661202185783</c:v>
                </c:pt>
                <c:pt idx="102">
                  <c:v>2.8513661202185783</c:v>
                </c:pt>
                <c:pt idx="103">
                  <c:v>2.8513661202185783</c:v>
                </c:pt>
                <c:pt idx="104">
                  <c:v>2.8513661202185783</c:v>
                </c:pt>
                <c:pt idx="105">
                  <c:v>2.8513661202185783</c:v>
                </c:pt>
                <c:pt idx="106">
                  <c:v>2.8513661202185783</c:v>
                </c:pt>
                <c:pt idx="107">
                  <c:v>2.8513661202185783</c:v>
                </c:pt>
                <c:pt idx="108">
                  <c:v>2.8513661202185783</c:v>
                </c:pt>
                <c:pt idx="109">
                  <c:v>2.8513661202185783</c:v>
                </c:pt>
                <c:pt idx="110">
                  <c:v>2.8513661202185783</c:v>
                </c:pt>
                <c:pt idx="111">
                  <c:v>2.8513661202185783</c:v>
                </c:pt>
                <c:pt idx="112">
                  <c:v>2.8513661202185783</c:v>
                </c:pt>
                <c:pt idx="113">
                  <c:v>2.8513661202185783</c:v>
                </c:pt>
                <c:pt idx="114">
                  <c:v>2.8513661202185783</c:v>
                </c:pt>
                <c:pt idx="115">
                  <c:v>2.8513661202185783</c:v>
                </c:pt>
                <c:pt idx="116">
                  <c:v>2.8513661202185783</c:v>
                </c:pt>
                <c:pt idx="117">
                  <c:v>2.8513661202185783</c:v>
                </c:pt>
                <c:pt idx="118">
                  <c:v>2.8513661202185783</c:v>
                </c:pt>
                <c:pt idx="119">
                  <c:v>2.8513661202185783</c:v>
                </c:pt>
                <c:pt idx="120">
                  <c:v>2.8513661202185783</c:v>
                </c:pt>
                <c:pt idx="121">
                  <c:v>2.8513661202185783</c:v>
                </c:pt>
                <c:pt idx="122">
                  <c:v>2.8513661202185783</c:v>
                </c:pt>
                <c:pt idx="123">
                  <c:v>2.8513661202185783</c:v>
                </c:pt>
                <c:pt idx="124">
                  <c:v>2.8513661202185783</c:v>
                </c:pt>
                <c:pt idx="125">
                  <c:v>2.8513661202185783</c:v>
                </c:pt>
                <c:pt idx="126">
                  <c:v>2.8513661202185783</c:v>
                </c:pt>
                <c:pt idx="127">
                  <c:v>2.8513661202185783</c:v>
                </c:pt>
                <c:pt idx="128">
                  <c:v>2.8513661202185783</c:v>
                </c:pt>
                <c:pt idx="129">
                  <c:v>2.8513661202185783</c:v>
                </c:pt>
                <c:pt idx="130">
                  <c:v>2.8513661202185783</c:v>
                </c:pt>
                <c:pt idx="131">
                  <c:v>2.8513661202185783</c:v>
                </c:pt>
                <c:pt idx="132">
                  <c:v>2.8513661202185783</c:v>
                </c:pt>
                <c:pt idx="133">
                  <c:v>2.8513661202185783</c:v>
                </c:pt>
                <c:pt idx="134">
                  <c:v>2.8513661202185783</c:v>
                </c:pt>
                <c:pt idx="135">
                  <c:v>2.8513661202185783</c:v>
                </c:pt>
                <c:pt idx="136">
                  <c:v>2.8513661202185783</c:v>
                </c:pt>
                <c:pt idx="137">
                  <c:v>2.8513661202185783</c:v>
                </c:pt>
                <c:pt idx="138">
                  <c:v>2.8513661202185783</c:v>
                </c:pt>
                <c:pt idx="139">
                  <c:v>2.8513661202185783</c:v>
                </c:pt>
                <c:pt idx="140">
                  <c:v>2.8513661202185783</c:v>
                </c:pt>
                <c:pt idx="141">
                  <c:v>2.8513661202185783</c:v>
                </c:pt>
                <c:pt idx="142">
                  <c:v>2.8513661202185783</c:v>
                </c:pt>
                <c:pt idx="143">
                  <c:v>2.8513661202185783</c:v>
                </c:pt>
                <c:pt idx="144">
                  <c:v>2.8513661202185783</c:v>
                </c:pt>
                <c:pt idx="145">
                  <c:v>2.8513661202185783</c:v>
                </c:pt>
                <c:pt idx="146">
                  <c:v>2.8513661202185783</c:v>
                </c:pt>
                <c:pt idx="147">
                  <c:v>2.8513661202185783</c:v>
                </c:pt>
                <c:pt idx="148">
                  <c:v>2.8513661202185783</c:v>
                </c:pt>
                <c:pt idx="149">
                  <c:v>2.8513661202185783</c:v>
                </c:pt>
                <c:pt idx="150">
                  <c:v>2.8513661202185783</c:v>
                </c:pt>
                <c:pt idx="151">
                  <c:v>2.8513661202185783</c:v>
                </c:pt>
                <c:pt idx="152">
                  <c:v>2.8513661202185783</c:v>
                </c:pt>
                <c:pt idx="153">
                  <c:v>2.8513661202185783</c:v>
                </c:pt>
                <c:pt idx="154">
                  <c:v>2.8513661202185783</c:v>
                </c:pt>
                <c:pt idx="155">
                  <c:v>2.8513661202185783</c:v>
                </c:pt>
                <c:pt idx="156">
                  <c:v>2.8513661202185783</c:v>
                </c:pt>
                <c:pt idx="157">
                  <c:v>2.8513661202185783</c:v>
                </c:pt>
                <c:pt idx="158">
                  <c:v>2.8513661202185783</c:v>
                </c:pt>
                <c:pt idx="159">
                  <c:v>2.8513661202185783</c:v>
                </c:pt>
                <c:pt idx="160">
                  <c:v>2.8513661202185783</c:v>
                </c:pt>
                <c:pt idx="161">
                  <c:v>2.8513661202185783</c:v>
                </c:pt>
                <c:pt idx="162">
                  <c:v>2.8513661202185783</c:v>
                </c:pt>
                <c:pt idx="163">
                  <c:v>2.8513661202185783</c:v>
                </c:pt>
                <c:pt idx="164">
                  <c:v>2.8513661202185783</c:v>
                </c:pt>
                <c:pt idx="165">
                  <c:v>2.8513661202185783</c:v>
                </c:pt>
                <c:pt idx="166">
                  <c:v>2.8513661202185783</c:v>
                </c:pt>
                <c:pt idx="167">
                  <c:v>2.8513661202185783</c:v>
                </c:pt>
                <c:pt idx="168">
                  <c:v>2.8513661202185783</c:v>
                </c:pt>
                <c:pt idx="169">
                  <c:v>2.8513661202185783</c:v>
                </c:pt>
                <c:pt idx="170">
                  <c:v>2.8513661202185783</c:v>
                </c:pt>
                <c:pt idx="171">
                  <c:v>2.8513661202185783</c:v>
                </c:pt>
                <c:pt idx="172">
                  <c:v>2.8513661202185783</c:v>
                </c:pt>
                <c:pt idx="173">
                  <c:v>2.8513661202185783</c:v>
                </c:pt>
                <c:pt idx="174">
                  <c:v>2.8513661202185783</c:v>
                </c:pt>
                <c:pt idx="175">
                  <c:v>2.8513661202185783</c:v>
                </c:pt>
                <c:pt idx="176">
                  <c:v>2.8513661202185783</c:v>
                </c:pt>
                <c:pt idx="177">
                  <c:v>2.8513661202185783</c:v>
                </c:pt>
                <c:pt idx="178">
                  <c:v>2.8513661202185783</c:v>
                </c:pt>
                <c:pt idx="179">
                  <c:v>2.8513661202185783</c:v>
                </c:pt>
                <c:pt idx="180">
                  <c:v>2.8513661202185783</c:v>
                </c:pt>
                <c:pt idx="181">
                  <c:v>2.8513661202185783</c:v>
                </c:pt>
                <c:pt idx="182">
                  <c:v>2.8513661202185783</c:v>
                </c:pt>
                <c:pt idx="183">
                  <c:v>2.8513661202185783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376384"/>
        <c:axId val="399377920"/>
      </c:lineChart>
      <c:dateAx>
        <c:axId val="359461248"/>
        <c:scaling>
          <c:orientation val="minMax"/>
          <c:min val="39356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lang="es-ES"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59462784"/>
        <c:crosses val="autoZero"/>
        <c:auto val="1"/>
        <c:lblOffset val="100"/>
        <c:baseTimeUnit val="months"/>
        <c:majorUnit val="3"/>
        <c:majorTimeUnit val="months"/>
        <c:minorUnit val="82"/>
        <c:minorTimeUnit val="days"/>
      </c:dateAx>
      <c:valAx>
        <c:axId val="359462784"/>
        <c:scaling>
          <c:orientation val="minMax"/>
          <c:max val="30"/>
        </c:scaling>
        <c:delete val="0"/>
        <c:axPos val="l"/>
        <c:title>
          <c:tx>
            <c:rich>
              <a:bodyPr/>
              <a:lstStyle/>
              <a:p>
                <a:pPr>
                  <a:defRPr lang="es-ES"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s-ES"/>
                  <a:t>Balance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59461248"/>
        <c:crosses val="autoZero"/>
        <c:crossBetween val="between"/>
      </c:valAx>
      <c:dateAx>
        <c:axId val="3993763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99377920"/>
        <c:crosses val="autoZero"/>
        <c:auto val="1"/>
        <c:lblOffset val="100"/>
        <c:baseTimeUnit val="days"/>
      </c:dateAx>
      <c:valAx>
        <c:axId val="399377920"/>
        <c:scaling>
          <c:orientation val="minMax"/>
          <c:min val="1"/>
        </c:scaling>
        <c:delete val="0"/>
        <c:axPos val="r"/>
        <c:title>
          <c:tx>
            <c:rich>
              <a:bodyPr/>
              <a:lstStyle/>
              <a:p>
                <a:pPr>
                  <a:defRPr lang="es-ES"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s-ES"/>
                  <a:t>Var % Anual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9937638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"/>
          <c:y val="0.85165048118985132"/>
          <c:w val="1"/>
          <c:h val="0.14834951881014871"/>
        </c:manualLayout>
      </c:layout>
      <c:overlay val="0"/>
      <c:txPr>
        <a:bodyPr/>
        <a:lstStyle/>
        <a:p>
          <a:pPr>
            <a:defRPr lang="es-ES" sz="64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66675</xdr:rowOff>
    </xdr:from>
    <xdr:to>
      <xdr:col>5</xdr:col>
      <xdr:colOff>485775</xdr:colOff>
      <xdr:row>16</xdr:row>
      <xdr:rowOff>85725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11</xdr:col>
      <xdr:colOff>485775</xdr:colOff>
      <xdr:row>16</xdr:row>
      <xdr:rowOff>19050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97491</xdr:colOff>
      <xdr:row>3</xdr:row>
      <xdr:rowOff>172011</xdr:rowOff>
    </xdr:from>
    <xdr:to>
      <xdr:col>17</xdr:col>
      <xdr:colOff>582930</xdr:colOff>
      <xdr:row>16</xdr:row>
      <xdr:rowOff>72951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696446</xdr:colOff>
      <xdr:row>1</xdr:row>
      <xdr:rowOff>44823</xdr:rowOff>
    </xdr:from>
    <xdr:to>
      <xdr:col>33</xdr:col>
      <xdr:colOff>686921</xdr:colOff>
      <xdr:row>14</xdr:row>
      <xdr:rowOff>140073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616323</xdr:colOff>
      <xdr:row>0</xdr:row>
      <xdr:rowOff>78441</xdr:rowOff>
    </xdr:from>
    <xdr:to>
      <xdr:col>50</xdr:col>
      <xdr:colOff>615202</xdr:colOff>
      <xdr:row>15</xdr:row>
      <xdr:rowOff>168088</xdr:rowOff>
    </xdr:to>
    <xdr:graphicFrame macro="">
      <xdr:nvGraphicFramePr>
        <xdr:cNvPr id="8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313764</xdr:colOff>
      <xdr:row>0</xdr:row>
      <xdr:rowOff>169208</xdr:rowOff>
    </xdr:from>
    <xdr:to>
      <xdr:col>42</xdr:col>
      <xdr:colOff>313764</xdr:colOff>
      <xdr:row>15</xdr:row>
      <xdr:rowOff>54908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4762</xdr:rowOff>
    </xdr:from>
    <xdr:to>
      <xdr:col>6</xdr:col>
      <xdr:colOff>352425</xdr:colOff>
      <xdr:row>12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0</xdr:row>
      <xdr:rowOff>0</xdr:rowOff>
    </xdr:from>
    <xdr:to>
      <xdr:col>12</xdr:col>
      <xdr:colOff>571500</xdr:colOff>
      <xdr:row>12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95250</xdr:rowOff>
    </xdr:from>
    <xdr:to>
      <xdr:col>5</xdr:col>
      <xdr:colOff>647700</xdr:colOff>
      <xdr:row>14</xdr:row>
      <xdr:rowOff>114300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47625</xdr:colOff>
      <xdr:row>0</xdr:row>
      <xdr:rowOff>0</xdr:rowOff>
    </xdr:from>
    <xdr:to>
      <xdr:col>22</xdr:col>
      <xdr:colOff>695325</xdr:colOff>
      <xdr:row>14</xdr:row>
      <xdr:rowOff>152400</xdr:rowOff>
    </xdr:to>
    <xdr:pic>
      <xdr:nvPicPr>
        <xdr:cNvPr id="3" name="Picture 47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90" t="23439" r="37260" b="33793"/>
        <a:stretch/>
      </xdr:blipFill>
      <xdr:spPr bwMode="auto">
        <a:xfrm>
          <a:off x="14144625" y="0"/>
          <a:ext cx="4457700" cy="2419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30"/>
  <sheetViews>
    <sheetView topLeftCell="A246" zoomScale="85" zoomScaleNormal="85" workbookViewId="0">
      <selection activeCell="H1" sqref="H1"/>
    </sheetView>
  </sheetViews>
  <sheetFormatPr baseColWidth="10" defaultRowHeight="14.4" x14ac:dyDescent="0.3"/>
  <cols>
    <col min="19" max="19" width="12.33203125" bestFit="1" customWidth="1"/>
    <col min="21" max="21" width="12.33203125" bestFit="1" customWidth="1"/>
    <col min="46" max="46" width="12.33203125" bestFit="1" customWidth="1"/>
  </cols>
  <sheetData>
    <row r="1" spans="1:20" x14ac:dyDescent="0.3">
      <c r="A1" s="10" t="s">
        <v>0</v>
      </c>
      <c r="B1" s="10"/>
      <c r="C1" s="10"/>
      <c r="D1" s="10"/>
      <c r="E1" s="10"/>
    </row>
    <row r="2" spans="1:20" x14ac:dyDescent="0.3">
      <c r="A2" s="10"/>
      <c r="B2" s="10"/>
      <c r="C2" s="10"/>
      <c r="D2" s="10"/>
      <c r="E2" s="10"/>
    </row>
    <row r="16" spans="1:20" x14ac:dyDescent="0.3">
      <c r="T16" s="4" t="s">
        <v>79</v>
      </c>
    </row>
    <row r="17" spans="1:51" x14ac:dyDescent="0.3">
      <c r="S17" s="4" t="s">
        <v>80</v>
      </c>
      <c r="T17" s="4" t="s">
        <v>81</v>
      </c>
      <c r="V17" s="4" t="s">
        <v>82</v>
      </c>
      <c r="W17" s="4" t="s">
        <v>83</v>
      </c>
      <c r="X17" s="4" t="s">
        <v>84</v>
      </c>
      <c r="Z17" s="4" t="s">
        <v>85</v>
      </c>
      <c r="AA17" s="4" t="s">
        <v>86</v>
      </c>
      <c r="AL17" s="11" t="s">
        <v>97</v>
      </c>
      <c r="AM17" s="11"/>
      <c r="AN17" s="11"/>
      <c r="AO17" s="11"/>
      <c r="AP17" s="11"/>
      <c r="AQ17" s="11"/>
      <c r="AT17" s="4" t="s">
        <v>96</v>
      </c>
      <c r="AX17" s="4" t="s">
        <v>95</v>
      </c>
    </row>
    <row r="18" spans="1:51" x14ac:dyDescent="0.3">
      <c r="A18" t="s">
        <v>76</v>
      </c>
      <c r="D18" t="s">
        <v>77</v>
      </c>
      <c r="G18" t="s">
        <v>78</v>
      </c>
      <c r="S18" t="s">
        <v>87</v>
      </c>
      <c r="V18" s="4" t="s">
        <v>88</v>
      </c>
      <c r="Y18" t="s">
        <v>89</v>
      </c>
      <c r="AC18" t="s">
        <v>91</v>
      </c>
      <c r="AL18" s="11"/>
      <c r="AM18" s="11"/>
      <c r="AN18" s="11"/>
      <c r="AO18" s="11"/>
      <c r="AP18" s="11"/>
      <c r="AQ18" s="11"/>
      <c r="AT18" t="s">
        <v>94</v>
      </c>
      <c r="AX18" t="s">
        <v>93</v>
      </c>
    </row>
    <row r="19" spans="1:51" x14ac:dyDescent="0.3">
      <c r="A19" t="s">
        <v>1</v>
      </c>
      <c r="D19" t="s">
        <v>3</v>
      </c>
      <c r="G19" t="s">
        <v>5</v>
      </c>
      <c r="J19" t="s">
        <v>7</v>
      </c>
      <c r="M19" t="s">
        <v>9</v>
      </c>
      <c r="P19" t="s">
        <v>11</v>
      </c>
      <c r="S19" s="4" t="s">
        <v>16</v>
      </c>
      <c r="V19" s="4" t="s">
        <v>14</v>
      </c>
      <c r="Y19" s="4" t="s">
        <v>12</v>
      </c>
      <c r="AC19" t="s">
        <v>17</v>
      </c>
      <c r="AF19" t="s">
        <v>19</v>
      </c>
      <c r="AI19" t="s">
        <v>21</v>
      </c>
      <c r="AL19" t="s">
        <v>23</v>
      </c>
      <c r="AO19" t="s">
        <v>25</v>
      </c>
      <c r="AT19" s="4" t="s">
        <v>6</v>
      </c>
      <c r="AW19" t="s">
        <v>4</v>
      </c>
    </row>
    <row r="20" spans="1:51" x14ac:dyDescent="0.3">
      <c r="A20" t="s">
        <v>2</v>
      </c>
      <c r="D20" t="s">
        <v>4</v>
      </c>
      <c r="G20" t="s">
        <v>6</v>
      </c>
      <c r="J20" t="s">
        <v>8</v>
      </c>
      <c r="M20" t="s">
        <v>10</v>
      </c>
      <c r="P20" t="s">
        <v>12</v>
      </c>
      <c r="S20" t="s">
        <v>74</v>
      </c>
      <c r="T20" t="s">
        <v>75</v>
      </c>
      <c r="V20" t="s">
        <v>74</v>
      </c>
      <c r="W20" t="s">
        <v>75</v>
      </c>
      <c r="Y20" t="s">
        <v>74</v>
      </c>
      <c r="Z20" t="s">
        <v>75</v>
      </c>
      <c r="AC20" t="s">
        <v>18</v>
      </c>
      <c r="AF20" t="s">
        <v>20</v>
      </c>
      <c r="AI20" t="s">
        <v>22</v>
      </c>
      <c r="AL20" t="s">
        <v>24</v>
      </c>
      <c r="AO20" t="s">
        <v>26</v>
      </c>
      <c r="AT20" t="s">
        <v>74</v>
      </c>
      <c r="AU20" t="s">
        <v>75</v>
      </c>
      <c r="AV20" t="s">
        <v>92</v>
      </c>
      <c r="AW20" t="s">
        <v>74</v>
      </c>
      <c r="AX20" t="s">
        <v>75</v>
      </c>
    </row>
    <row r="21" spans="1:51" x14ac:dyDescent="0.3">
      <c r="A21" t="s">
        <v>2</v>
      </c>
      <c r="D21" t="s">
        <v>4</v>
      </c>
      <c r="G21" t="s">
        <v>6</v>
      </c>
      <c r="J21" t="s">
        <v>8</v>
      </c>
      <c r="M21" t="s">
        <v>10</v>
      </c>
      <c r="P21" t="s">
        <v>12</v>
      </c>
      <c r="S21" s="2">
        <f>_xll.BDH($S$19,$T$20,"01/01/1900","","Dir=V","Dts=S","Sort=A","Quote=C","QtTyp=Y","Days=T","Per=cm","DtFmt=D","cols=2;rows=197")</f>
        <v>36891</v>
      </c>
      <c r="T21">
        <v>2.2999999999999998</v>
      </c>
      <c r="U21">
        <f>AVERAGE(T21:T186)</f>
        <v>1.8391566265060244</v>
      </c>
      <c r="V21" s="2">
        <f>_xll.BDH($V$19,$W$20,"01/01/1900","","Dir=V","Dts=S","Sort=A","Quote=C","QtTyp=Y","Days=T","Per=cm","DtFmt=D","cols=2;rows=197")</f>
        <v>36891</v>
      </c>
      <c r="W21">
        <v>4.0999999999999996</v>
      </c>
      <c r="X21">
        <f>AVERAGE(W21:W186)</f>
        <v>3.5228915662650602</v>
      </c>
      <c r="Y21" s="2">
        <f>_xll.BDH($Y$19,$Z$20,"01/01/1900","","Dir=V","Dts=S","Sort=A","Quote=C","QtTyp=Y","Days=T","Per=cm","DtFmt=D","cols=2;rows=197")</f>
        <v>36891</v>
      </c>
      <c r="Z21">
        <v>3.4</v>
      </c>
      <c r="AA21">
        <f>AVERAGE(Z21:Z186)</f>
        <v>2.6765060240963865</v>
      </c>
      <c r="AC21" t="s">
        <v>18</v>
      </c>
      <c r="AE21" t="s">
        <v>90</v>
      </c>
      <c r="AF21" t="s">
        <v>20</v>
      </c>
      <c r="AI21" t="s">
        <v>22</v>
      </c>
      <c r="AL21" t="s">
        <v>24</v>
      </c>
      <c r="AO21" t="s">
        <v>26</v>
      </c>
      <c r="AT21" s="2">
        <f>_xll.BDH($AT$19,$AU$20,"01/01/1900","","Dir=V","Dts=S","Sort=A","Quote=C","QtTyp=Y","Days=T","Per=cm","DtFmt=D","cols=2;rows=745")</f>
        <v>20240</v>
      </c>
      <c r="AU21">
        <v>2063</v>
      </c>
      <c r="AV21">
        <f>AVERAGE(AU21:AU734)</f>
        <v>4337.9481792717088</v>
      </c>
      <c r="AW21" s="2">
        <f>_xll.BDH($AW$19,$AX$20,"31/05/1955","","Dir=V","Dts=S","Sort=A","Quote=C","QtTyp=Y","Days=T","Per=cm","DtFmt=D","cols=2;rows=745")</f>
        <v>20240</v>
      </c>
      <c r="AX21">
        <v>13.1</v>
      </c>
      <c r="AY21">
        <f>AVERAGE(AX21:AX735)</f>
        <v>16.219300699300689</v>
      </c>
    </row>
    <row r="22" spans="1:51" x14ac:dyDescent="0.3">
      <c r="A22" t="s">
        <v>74</v>
      </c>
      <c r="B22" t="s">
        <v>75</v>
      </c>
      <c r="D22" t="s">
        <v>74</v>
      </c>
      <c r="E22" t="s">
        <v>75</v>
      </c>
      <c r="G22" t="s">
        <v>74</v>
      </c>
      <c r="H22" t="s">
        <v>75</v>
      </c>
      <c r="J22" t="s">
        <v>74</v>
      </c>
      <c r="K22" t="s">
        <v>75</v>
      </c>
      <c r="M22" t="s">
        <v>74</v>
      </c>
      <c r="N22" t="s">
        <v>75</v>
      </c>
      <c r="P22" t="s">
        <v>74</v>
      </c>
      <c r="Q22" t="s">
        <v>75</v>
      </c>
      <c r="S22" s="2">
        <v>36922</v>
      </c>
      <c r="T22">
        <v>2.6</v>
      </c>
      <c r="U22">
        <f t="shared" ref="U22:U53" si="0">U21</f>
        <v>1.8391566265060244</v>
      </c>
      <c r="V22" s="2">
        <v>36922</v>
      </c>
      <c r="W22">
        <v>4.4000000000000004</v>
      </c>
      <c r="X22">
        <f t="shared" ref="X22:X53" si="1">X21</f>
        <v>3.5228915662650602</v>
      </c>
      <c r="Y22" s="2">
        <v>36922</v>
      </c>
      <c r="Z22">
        <v>3.9</v>
      </c>
      <c r="AA22">
        <f t="shared" ref="AA22:AA53" si="2">AA21</f>
        <v>2.6765060240963865</v>
      </c>
      <c r="AC22" t="s">
        <v>74</v>
      </c>
      <c r="AD22" t="s">
        <v>75</v>
      </c>
      <c r="AF22" t="s">
        <v>74</v>
      </c>
      <c r="AG22" t="s">
        <v>75</v>
      </c>
      <c r="AI22" t="s">
        <v>74</v>
      </c>
      <c r="AJ22" t="s">
        <v>75</v>
      </c>
      <c r="AL22" t="s">
        <v>74</v>
      </c>
      <c r="AM22" t="s">
        <v>75</v>
      </c>
      <c r="AO22" t="s">
        <v>74</v>
      </c>
      <c r="AP22" t="s">
        <v>75</v>
      </c>
      <c r="AT22" s="2">
        <v>20270</v>
      </c>
      <c r="AU22">
        <v>1982</v>
      </c>
      <c r="AV22">
        <f t="shared" ref="AV22:AV85" si="3">AV21</f>
        <v>4337.9481792717088</v>
      </c>
      <c r="AW22" s="2">
        <v>20270</v>
      </c>
      <c r="AX22">
        <v>12.2</v>
      </c>
      <c r="AY22">
        <f t="shared" ref="AY22:AY85" si="4">AY21</f>
        <v>16.219300699300689</v>
      </c>
    </row>
    <row r="23" spans="1:51" x14ac:dyDescent="0.3">
      <c r="A23" s="2">
        <f>_xll.BDH($A$21,$B$22:$B$22,"1/1/1995","4/14/2015","Dir=V","Dts=S","Sort=A","Quote=C","QtTyp=Y","Days=T","Per=cm","DtFmt=D","UseDPDF=Y","cols=2;rows=244")</f>
        <v>34730</v>
      </c>
      <c r="B23">
        <v>5.6</v>
      </c>
      <c r="C23">
        <f>AVERAGE(B23:B269)</f>
        <v>6.0028688524590166</v>
      </c>
      <c r="D23" s="2">
        <f>_xll.BDH($D$21,$E$22:$E$22,"1/1/1995","4/14/2015","Dir=V","Dts=S","Sort=A","Quote=C","QtTyp=Y","Days=T","Per=cm","DtFmt=D","UseDPDF=Y","cols=2;rows=244")</f>
        <v>34730</v>
      </c>
      <c r="E23">
        <v>18.3</v>
      </c>
      <c r="G23" s="2">
        <f>_xll.BDH($G$21,$H$22:$H$22,"1/1/1995","4/14/2015","Dir=V","Dts=S","Sort=A","Quote=C","QtTyp=Y","Days=T","Per=cm","DtFmt=D","UseDPDF=Y","cols=2;rows=244")</f>
        <v>34730</v>
      </c>
      <c r="H23">
        <v>4550</v>
      </c>
      <c r="J23" s="2">
        <f>_xll.BDH($J$21,$K$22:$K$22,"1/1/1995","4/14/2015","Dir=V","Dts=S","Sort=A","Quote=C","QtTyp=Y","Days=T","Per=cm","DtFmt=D","UseDPDF=Y","cols=2;rows=244")</f>
        <v>34730</v>
      </c>
      <c r="K23">
        <v>10.199999999999999</v>
      </c>
      <c r="M23" s="2">
        <f>_xll.BDH($M$21,$N$22:$N$22,"1/1/1995","4/14/2015","Dir=V","Dts=S","Sort=A","Quote=C","QtTyp=Y","Days=T","Per=cm","DtFmt=D","UseDPDF=Y","cols=2;rows=244")</f>
        <v>34730</v>
      </c>
      <c r="N23">
        <v>66.8</v>
      </c>
      <c r="P23" s="2">
        <f>_xll.BDH($P$21,$Q$22:$Q$22,"1/1/1995","4/14/2015","Dir=V","Dts=S","Sort=A","Quote=C","QtTyp=Y","Days=T","Per=cm","DtFmt=D","UseDPDF=Y","cols=2;rows=173")</f>
        <v>36891</v>
      </c>
      <c r="Q23">
        <v>3.4</v>
      </c>
      <c r="S23" s="2">
        <v>36950</v>
      </c>
      <c r="T23">
        <v>2.4</v>
      </c>
      <c r="U23">
        <f t="shared" si="0"/>
        <v>1.8391566265060244</v>
      </c>
      <c r="V23" s="2">
        <v>36950</v>
      </c>
      <c r="W23">
        <v>4.2</v>
      </c>
      <c r="X23">
        <f t="shared" si="1"/>
        <v>3.5228915662650602</v>
      </c>
      <c r="Y23" s="2">
        <v>36950</v>
      </c>
      <c r="Z23">
        <v>3.4</v>
      </c>
      <c r="AA23">
        <f t="shared" si="2"/>
        <v>2.6765060240963865</v>
      </c>
      <c r="AC23" s="2">
        <f>_xll.BDH($AC$21,$AD$22:$AD$22,"1/1/1900","4/14/2015","Dir=V","Dts=S","Sort=A","Quote=C","QtTyp=Y","Days=T","Per=cm","DtFmt=D","UseDPDF=Y","cols=2;rows=579")</f>
        <v>24503</v>
      </c>
      <c r="AD23">
        <v>209</v>
      </c>
      <c r="AE23">
        <f>AVERAGE(AD23:AD1048576)</f>
        <v>361.69516407599309</v>
      </c>
      <c r="AF23" s="2">
        <f>_xll.BDH($AF$21,$AG$22:$AG$22,"1/1/1995","4/14/2015","Dir=V","Dts=S","Sort=A","Quote=C","QtTyp=Y","Days=T","Per=cm","DtFmt=D","UseDPDF=Y","cols=2;rows=243")</f>
        <v>34730</v>
      </c>
      <c r="AG23">
        <v>2532</v>
      </c>
      <c r="AI23" s="2">
        <f>_xll.BDH($AI$21,$AJ$22:$AJ$22,"1/1/1995","4/14/2015","Dir=V","Dts=S","Sort=A","Quote=C","QtTyp=Y","Days=T","Per=cm","DtFmt=D","UseDPDF=Y","cols=2;rows=244")</f>
        <v>34730</v>
      </c>
      <c r="AJ23">
        <v>5.3</v>
      </c>
      <c r="AL23" s="2">
        <f>_xll.BDH($AL$21,$AM$22:$AM$22,"1/1/1995","4/14/2015","Dir=V","Dts=S","Sort=A","Quote=C","QtTyp=Y","Days=T","Per=cm","DtFmt=D","UseDPDF=Y","cols=2;rows=244")</f>
        <v>34730</v>
      </c>
      <c r="AM23">
        <v>0.43710932000000002</v>
      </c>
      <c r="AO23" s="2">
        <f>_xll.BDH($AO$21,$AP$22:$AP$22,"1/1/1995","4/14/2015","Dir=V","Dts=S","Sort=A","Quote=C","QtTyp=Y","Days=T","Per=cm","DtFmt=D","UseDPDF=Y","cols=2;rows=244")</f>
        <v>34730</v>
      </c>
      <c r="AP23">
        <v>0.53361581000000002</v>
      </c>
      <c r="AT23" s="2">
        <v>20301</v>
      </c>
      <c r="AU23">
        <v>2123</v>
      </c>
      <c r="AV23">
        <f t="shared" si="3"/>
        <v>4337.9481792717088</v>
      </c>
      <c r="AW23" s="2">
        <v>20301</v>
      </c>
      <c r="AX23">
        <v>11.4</v>
      </c>
      <c r="AY23">
        <f t="shared" si="4"/>
        <v>16.219300699300689</v>
      </c>
    </row>
    <row r="24" spans="1:51" x14ac:dyDescent="0.3">
      <c r="A24" s="2">
        <v>34758</v>
      </c>
      <c r="B24">
        <v>5.4</v>
      </c>
      <c r="C24">
        <f>C23</f>
        <v>6.0028688524590166</v>
      </c>
      <c r="D24" s="2">
        <v>34758</v>
      </c>
      <c r="E24">
        <v>17.2</v>
      </c>
      <c r="F24">
        <f>AVERAGE(E23:E1048576)</f>
        <v>23.452868852459019</v>
      </c>
      <c r="G24" s="2">
        <v>34758</v>
      </c>
      <c r="H24">
        <v>4397</v>
      </c>
      <c r="J24" s="2">
        <v>34758</v>
      </c>
      <c r="K24">
        <v>9.9</v>
      </c>
      <c r="M24" s="2">
        <v>34758</v>
      </c>
      <c r="N24">
        <v>66.8</v>
      </c>
      <c r="P24" s="2">
        <v>36922</v>
      </c>
      <c r="Q24">
        <v>3.9</v>
      </c>
      <c r="S24" s="2">
        <v>36981</v>
      </c>
      <c r="T24">
        <v>2.4</v>
      </c>
      <c r="U24">
        <f t="shared" si="0"/>
        <v>1.8391566265060244</v>
      </c>
      <c r="V24" s="2">
        <v>36981</v>
      </c>
      <c r="W24">
        <v>4.3</v>
      </c>
      <c r="X24">
        <f t="shared" si="1"/>
        <v>3.5228915662650602</v>
      </c>
      <c r="Y24" s="2">
        <v>36981</v>
      </c>
      <c r="Z24">
        <v>3.3</v>
      </c>
      <c r="AA24">
        <f t="shared" si="2"/>
        <v>2.6765060240963865</v>
      </c>
      <c r="AC24" s="2">
        <v>24531</v>
      </c>
      <c r="AD24">
        <v>229</v>
      </c>
      <c r="AE24">
        <f>AE23</f>
        <v>361.69516407599309</v>
      </c>
      <c r="AF24" s="2">
        <v>34758</v>
      </c>
      <c r="AG24">
        <v>2533</v>
      </c>
      <c r="AI24" s="2">
        <v>34758</v>
      </c>
      <c r="AJ24">
        <v>0.5</v>
      </c>
      <c r="AL24" s="2">
        <v>34758</v>
      </c>
      <c r="AM24">
        <v>0.58762683000000004</v>
      </c>
      <c r="AO24" s="2">
        <v>34758</v>
      </c>
      <c r="AP24">
        <v>0.233407</v>
      </c>
      <c r="AT24" s="2">
        <v>20332</v>
      </c>
      <c r="AU24">
        <v>2203</v>
      </c>
      <c r="AV24">
        <f t="shared" si="3"/>
        <v>4337.9481792717088</v>
      </c>
      <c r="AW24" s="2">
        <v>20332</v>
      </c>
      <c r="AX24">
        <v>9.9</v>
      </c>
      <c r="AY24">
        <f t="shared" si="4"/>
        <v>16.219300699300689</v>
      </c>
    </row>
    <row r="25" spans="1:51" x14ac:dyDescent="0.3">
      <c r="A25" s="2">
        <v>34789</v>
      </c>
      <c r="B25">
        <v>5.4</v>
      </c>
      <c r="C25">
        <f t="shared" ref="C25:C88" si="5">C24</f>
        <v>6.0028688524590166</v>
      </c>
      <c r="D25" s="2">
        <v>34789</v>
      </c>
      <c r="E25">
        <v>18.8</v>
      </c>
      <c r="F25">
        <f>F24</f>
        <v>23.452868852459019</v>
      </c>
      <c r="G25" s="2">
        <v>34789</v>
      </c>
      <c r="H25">
        <v>4451</v>
      </c>
      <c r="J25" s="2">
        <v>34789</v>
      </c>
      <c r="K25">
        <v>9.9</v>
      </c>
      <c r="M25" s="2">
        <v>34789</v>
      </c>
      <c r="N25">
        <v>66.7</v>
      </c>
      <c r="P25" s="2">
        <v>36950</v>
      </c>
      <c r="Q25">
        <v>3.4</v>
      </c>
      <c r="S25" s="2">
        <v>37011</v>
      </c>
      <c r="T25">
        <v>2.4</v>
      </c>
      <c r="U25">
        <f t="shared" si="0"/>
        <v>1.8391566265060244</v>
      </c>
      <c r="V25" s="2">
        <v>37011</v>
      </c>
      <c r="W25">
        <v>4</v>
      </c>
      <c r="X25">
        <f t="shared" si="1"/>
        <v>3.5228915662650602</v>
      </c>
      <c r="Y25" s="2">
        <v>37011</v>
      </c>
      <c r="Z25">
        <v>3.6</v>
      </c>
      <c r="AA25">
        <f t="shared" si="2"/>
        <v>2.6765060240963865</v>
      </c>
      <c r="AC25" s="2">
        <v>24562</v>
      </c>
      <c r="AD25">
        <v>248</v>
      </c>
      <c r="AE25">
        <f t="shared" ref="AE25:AE88" si="6">AE24</f>
        <v>361.69516407599309</v>
      </c>
      <c r="AF25" s="2">
        <v>34789</v>
      </c>
      <c r="AG25">
        <v>2484</v>
      </c>
      <c r="AI25" s="2">
        <v>34789</v>
      </c>
      <c r="AJ25">
        <v>-2.8</v>
      </c>
      <c r="AL25" s="2">
        <v>34789</v>
      </c>
      <c r="AM25">
        <v>0.58347269000000002</v>
      </c>
      <c r="AO25" s="2">
        <v>34789</v>
      </c>
      <c r="AP25">
        <v>6.4900700000000006E-2</v>
      </c>
      <c r="AT25" s="2">
        <v>20362</v>
      </c>
      <c r="AU25">
        <v>2133</v>
      </c>
      <c r="AV25">
        <f t="shared" si="3"/>
        <v>4337.9481792717088</v>
      </c>
      <c r="AW25" s="2">
        <v>20362</v>
      </c>
      <c r="AX25">
        <v>9.1999999999999993</v>
      </c>
      <c r="AY25">
        <f t="shared" si="4"/>
        <v>16.219300699300689</v>
      </c>
    </row>
    <row r="26" spans="1:51" x14ac:dyDescent="0.3">
      <c r="A26" s="2">
        <v>34819</v>
      </c>
      <c r="B26">
        <v>5.8</v>
      </c>
      <c r="C26">
        <f t="shared" si="5"/>
        <v>6.0028688524590166</v>
      </c>
      <c r="D26" s="2">
        <v>34819</v>
      </c>
      <c r="E26">
        <v>18.7</v>
      </c>
      <c r="F26">
        <f t="shared" ref="F26:F89" si="7">F25</f>
        <v>23.452868852459019</v>
      </c>
      <c r="G26" s="2">
        <v>34819</v>
      </c>
      <c r="H26">
        <v>4428</v>
      </c>
      <c r="J26" s="2">
        <v>34819</v>
      </c>
      <c r="K26">
        <v>10</v>
      </c>
      <c r="M26" s="2">
        <v>34819</v>
      </c>
      <c r="N26">
        <v>66.900000000000006</v>
      </c>
      <c r="P26" s="2">
        <v>36981</v>
      </c>
      <c r="Q26">
        <v>3.3</v>
      </c>
      <c r="S26" s="2">
        <v>37042</v>
      </c>
      <c r="T26">
        <v>2.2999999999999998</v>
      </c>
      <c r="U26">
        <f t="shared" si="0"/>
        <v>1.8391566265060244</v>
      </c>
      <c r="V26" s="2">
        <v>37042</v>
      </c>
      <c r="W26">
        <v>4.0999999999999996</v>
      </c>
      <c r="X26">
        <f t="shared" si="1"/>
        <v>3.5228915662650602</v>
      </c>
      <c r="Y26" s="2">
        <v>37042</v>
      </c>
      <c r="Z26">
        <v>3.3</v>
      </c>
      <c r="AA26">
        <f t="shared" si="2"/>
        <v>2.6765060240963865</v>
      </c>
      <c r="AC26" s="2">
        <v>24590</v>
      </c>
      <c r="AD26">
        <v>264</v>
      </c>
      <c r="AE26">
        <f t="shared" si="6"/>
        <v>361.69516407599309</v>
      </c>
      <c r="AF26" s="2">
        <v>34817</v>
      </c>
      <c r="AG26">
        <v>2539</v>
      </c>
      <c r="AI26" s="2">
        <v>34819</v>
      </c>
      <c r="AJ26">
        <v>-6.7</v>
      </c>
      <c r="AL26" s="2">
        <v>34819</v>
      </c>
      <c r="AM26">
        <v>0.50441765999999999</v>
      </c>
      <c r="AO26" s="2">
        <v>34819</v>
      </c>
      <c r="AP26">
        <v>-3.0987270000000001E-2</v>
      </c>
      <c r="AT26" s="2">
        <v>20393</v>
      </c>
      <c r="AU26">
        <v>2093</v>
      </c>
      <c r="AV26">
        <f t="shared" si="3"/>
        <v>4337.9481792717088</v>
      </c>
      <c r="AW26" s="2">
        <v>20393</v>
      </c>
      <c r="AX26">
        <v>8.6</v>
      </c>
      <c r="AY26">
        <f t="shared" si="4"/>
        <v>16.219300699300689</v>
      </c>
    </row>
    <row r="27" spans="1:51" x14ac:dyDescent="0.3">
      <c r="A27" s="2">
        <v>34850</v>
      </c>
      <c r="B27">
        <v>5.6</v>
      </c>
      <c r="C27">
        <f t="shared" si="5"/>
        <v>6.0028688524590166</v>
      </c>
      <c r="D27" s="2">
        <v>34850</v>
      </c>
      <c r="E27">
        <v>17.5</v>
      </c>
      <c r="F27">
        <f t="shared" si="7"/>
        <v>23.452868852459019</v>
      </c>
      <c r="G27" s="2">
        <v>34850</v>
      </c>
      <c r="H27">
        <v>4513</v>
      </c>
      <c r="J27" s="2">
        <v>34850</v>
      </c>
      <c r="K27">
        <v>10</v>
      </c>
      <c r="M27" s="2">
        <v>34850</v>
      </c>
      <c r="N27">
        <v>66.5</v>
      </c>
      <c r="P27" s="2">
        <v>37011</v>
      </c>
      <c r="Q27">
        <v>3.6</v>
      </c>
      <c r="S27" s="2">
        <v>37072</v>
      </c>
      <c r="T27">
        <v>2.2999999999999998</v>
      </c>
      <c r="U27">
        <f t="shared" si="0"/>
        <v>1.8391566265060244</v>
      </c>
      <c r="V27" s="2">
        <v>37072</v>
      </c>
      <c r="W27">
        <v>3.8</v>
      </c>
      <c r="X27">
        <f t="shared" si="1"/>
        <v>3.5228915662650602</v>
      </c>
      <c r="Y27" s="2">
        <v>37072</v>
      </c>
      <c r="Z27">
        <v>3.1</v>
      </c>
      <c r="AA27">
        <f t="shared" si="2"/>
        <v>2.6765060240963865</v>
      </c>
      <c r="AC27" s="2">
        <v>24623</v>
      </c>
      <c r="AD27">
        <v>235.75</v>
      </c>
      <c r="AE27">
        <f t="shared" si="6"/>
        <v>361.69516407599309</v>
      </c>
      <c r="AF27" s="2">
        <v>34850</v>
      </c>
      <c r="AG27">
        <v>2574</v>
      </c>
      <c r="AI27" s="2">
        <v>34850</v>
      </c>
      <c r="AJ27">
        <v>-7.9</v>
      </c>
      <c r="AL27" s="2">
        <v>34850</v>
      </c>
      <c r="AM27">
        <v>0.52354628999999997</v>
      </c>
      <c r="AO27" s="2">
        <v>34850</v>
      </c>
      <c r="AP27">
        <v>-0.41133504999999998</v>
      </c>
      <c r="AT27" s="2">
        <v>20423</v>
      </c>
      <c r="AU27">
        <v>2199</v>
      </c>
      <c r="AV27">
        <f t="shared" si="3"/>
        <v>4337.9481792717088</v>
      </c>
      <c r="AW27" s="2">
        <v>20423</v>
      </c>
      <c r="AX27">
        <v>9.9</v>
      </c>
      <c r="AY27">
        <f t="shared" si="4"/>
        <v>16.219300699300689</v>
      </c>
    </row>
    <row r="28" spans="1:51" x14ac:dyDescent="0.3">
      <c r="A28" s="2">
        <v>34880</v>
      </c>
      <c r="B28">
        <v>5.6</v>
      </c>
      <c r="C28">
        <f t="shared" si="5"/>
        <v>6.0028688524590166</v>
      </c>
      <c r="D28" s="2">
        <v>34880</v>
      </c>
      <c r="E28">
        <v>16.8</v>
      </c>
      <c r="F28">
        <f t="shared" si="7"/>
        <v>23.452868852459019</v>
      </c>
      <c r="G28" s="2">
        <v>34880</v>
      </c>
      <c r="H28">
        <v>4489</v>
      </c>
      <c r="J28" s="2">
        <v>34880</v>
      </c>
      <c r="K28">
        <v>10.1</v>
      </c>
      <c r="M28" s="2">
        <v>34880</v>
      </c>
      <c r="N28">
        <v>66.5</v>
      </c>
      <c r="P28" s="2">
        <v>37042</v>
      </c>
      <c r="Q28">
        <v>3.3</v>
      </c>
      <c r="S28" s="2">
        <v>37103</v>
      </c>
      <c r="T28">
        <v>2.2000000000000002</v>
      </c>
      <c r="U28">
        <f t="shared" si="0"/>
        <v>1.8391566265060244</v>
      </c>
      <c r="V28" s="2">
        <v>37103</v>
      </c>
      <c r="W28">
        <v>3.9</v>
      </c>
      <c r="X28">
        <f t="shared" si="1"/>
        <v>3.5228915662650602</v>
      </c>
      <c r="Y28" s="2">
        <v>37103</v>
      </c>
      <c r="Z28">
        <v>3.3</v>
      </c>
      <c r="AA28">
        <f t="shared" si="2"/>
        <v>2.6765060240963865</v>
      </c>
      <c r="AC28" s="2">
        <v>24653</v>
      </c>
      <c r="AD28">
        <v>222.25</v>
      </c>
      <c r="AE28">
        <f t="shared" si="6"/>
        <v>361.69516407599309</v>
      </c>
      <c r="AF28" s="2">
        <v>34880</v>
      </c>
      <c r="AG28">
        <v>2596</v>
      </c>
      <c r="AI28" s="2">
        <v>34880</v>
      </c>
      <c r="AJ28">
        <v>-4</v>
      </c>
      <c r="AL28" s="2">
        <v>34880</v>
      </c>
      <c r="AM28">
        <v>0.48756504000000001</v>
      </c>
      <c r="AO28" s="2">
        <v>34880</v>
      </c>
      <c r="AP28">
        <v>-0.30727829000000001</v>
      </c>
      <c r="AT28" s="2">
        <v>20454</v>
      </c>
      <c r="AU28">
        <v>2149</v>
      </c>
      <c r="AV28">
        <f t="shared" si="3"/>
        <v>4337.9481792717088</v>
      </c>
      <c r="AW28" s="2">
        <v>20454</v>
      </c>
      <c r="AX28">
        <v>10.4</v>
      </c>
      <c r="AY28">
        <f t="shared" si="4"/>
        <v>16.219300699300689</v>
      </c>
    </row>
    <row r="29" spans="1:51" x14ac:dyDescent="0.3">
      <c r="A29" s="2">
        <v>34911</v>
      </c>
      <c r="B29">
        <v>5.7</v>
      </c>
      <c r="C29">
        <f t="shared" si="5"/>
        <v>6.0028688524590166</v>
      </c>
      <c r="D29" s="2">
        <v>34911</v>
      </c>
      <c r="E29">
        <v>16.7</v>
      </c>
      <c r="F29">
        <f t="shared" si="7"/>
        <v>23.452868852459019</v>
      </c>
      <c r="G29" s="2">
        <v>34911</v>
      </c>
      <c r="H29">
        <v>4436</v>
      </c>
      <c r="J29" s="2">
        <v>34911</v>
      </c>
      <c r="K29">
        <v>10.1</v>
      </c>
      <c r="M29" s="2">
        <v>34911</v>
      </c>
      <c r="N29">
        <v>66.599999999999994</v>
      </c>
      <c r="P29" s="2">
        <v>37072</v>
      </c>
      <c r="Q29">
        <v>3.1</v>
      </c>
      <c r="S29" s="2">
        <v>37134</v>
      </c>
      <c r="T29">
        <v>2.2000000000000002</v>
      </c>
      <c r="U29">
        <f t="shared" si="0"/>
        <v>1.8391566265060244</v>
      </c>
      <c r="V29" s="2">
        <v>37134</v>
      </c>
      <c r="W29">
        <v>3.8</v>
      </c>
      <c r="X29">
        <f t="shared" si="1"/>
        <v>3.5228915662650602</v>
      </c>
      <c r="Y29" s="2">
        <v>37134</v>
      </c>
      <c r="Z29">
        <v>3</v>
      </c>
      <c r="AA29">
        <f t="shared" si="2"/>
        <v>2.6765060240963865</v>
      </c>
      <c r="AC29" s="2">
        <v>24684</v>
      </c>
      <c r="AD29">
        <v>232.5</v>
      </c>
      <c r="AE29">
        <f t="shared" si="6"/>
        <v>361.69516407599309</v>
      </c>
      <c r="AF29" s="2">
        <v>34911</v>
      </c>
      <c r="AG29">
        <v>2585</v>
      </c>
      <c r="AI29" s="2">
        <v>34911</v>
      </c>
      <c r="AJ29">
        <v>-0.1</v>
      </c>
      <c r="AL29" s="2">
        <v>34911</v>
      </c>
      <c r="AM29">
        <v>0.56815652000000005</v>
      </c>
      <c r="AO29" s="2">
        <v>34911</v>
      </c>
      <c r="AP29">
        <v>-0.31891826000000001</v>
      </c>
      <c r="AT29" s="2">
        <v>20485</v>
      </c>
      <c r="AU29">
        <v>2149</v>
      </c>
      <c r="AV29">
        <f t="shared" si="3"/>
        <v>4337.9481792717088</v>
      </c>
      <c r="AW29" s="2">
        <v>20485</v>
      </c>
      <c r="AX29">
        <v>9.6</v>
      </c>
      <c r="AY29">
        <f t="shared" si="4"/>
        <v>16.219300699300689</v>
      </c>
    </row>
    <row r="30" spans="1:51" x14ac:dyDescent="0.3">
      <c r="A30" s="2">
        <v>34942</v>
      </c>
      <c r="B30">
        <v>5.7</v>
      </c>
      <c r="C30">
        <f t="shared" si="5"/>
        <v>6.0028688524590166</v>
      </c>
      <c r="D30" s="2">
        <v>34942</v>
      </c>
      <c r="E30">
        <v>16.3</v>
      </c>
      <c r="F30">
        <f t="shared" si="7"/>
        <v>23.452868852459019</v>
      </c>
      <c r="G30" s="2">
        <v>34942</v>
      </c>
      <c r="H30">
        <v>4513</v>
      </c>
      <c r="J30" s="2">
        <v>34942</v>
      </c>
      <c r="K30">
        <v>10</v>
      </c>
      <c r="M30" s="2">
        <v>34942</v>
      </c>
      <c r="N30">
        <v>66.599999999999994</v>
      </c>
      <c r="P30" s="2">
        <v>37103</v>
      </c>
      <c r="Q30">
        <v>3.3</v>
      </c>
      <c r="S30" s="2">
        <v>37164</v>
      </c>
      <c r="T30">
        <v>2.1</v>
      </c>
      <c r="U30">
        <f t="shared" si="0"/>
        <v>1.8391566265060244</v>
      </c>
      <c r="V30" s="2">
        <v>37164</v>
      </c>
      <c r="W30">
        <v>3.7</v>
      </c>
      <c r="X30">
        <f t="shared" si="1"/>
        <v>3.5228915662650602</v>
      </c>
      <c r="Y30" s="2">
        <v>37164</v>
      </c>
      <c r="Z30">
        <v>2.9</v>
      </c>
      <c r="AA30">
        <f t="shared" si="2"/>
        <v>2.6765060240963865</v>
      </c>
      <c r="AC30" s="2">
        <v>24715</v>
      </c>
      <c r="AD30">
        <v>212.75</v>
      </c>
      <c r="AE30">
        <f t="shared" si="6"/>
        <v>361.69516407599309</v>
      </c>
      <c r="AF30" s="2">
        <v>34942</v>
      </c>
      <c r="AG30">
        <v>2610</v>
      </c>
      <c r="AI30" s="2">
        <v>34942</v>
      </c>
      <c r="AJ30">
        <v>1.7</v>
      </c>
      <c r="AL30" s="2">
        <v>34942</v>
      </c>
      <c r="AM30">
        <v>0.58634081000000005</v>
      </c>
      <c r="AO30" s="2">
        <v>34942</v>
      </c>
      <c r="AP30">
        <v>-2.577103E-2</v>
      </c>
      <c r="AT30" s="2">
        <v>20514</v>
      </c>
      <c r="AU30">
        <v>2087</v>
      </c>
      <c r="AV30">
        <f t="shared" si="3"/>
        <v>4337.9481792717088</v>
      </c>
      <c r="AW30" s="2">
        <v>20514</v>
      </c>
      <c r="AX30">
        <v>10.6</v>
      </c>
      <c r="AY30">
        <f t="shared" si="4"/>
        <v>16.219300699300689</v>
      </c>
    </row>
    <row r="31" spans="1:51" x14ac:dyDescent="0.3">
      <c r="A31" s="2">
        <v>34972</v>
      </c>
      <c r="B31">
        <v>5.6</v>
      </c>
      <c r="C31">
        <f t="shared" si="5"/>
        <v>6.0028688524590166</v>
      </c>
      <c r="D31" s="2">
        <v>34972</v>
      </c>
      <c r="E31">
        <v>16.899999999999999</v>
      </c>
      <c r="F31">
        <f t="shared" si="7"/>
        <v>23.452868852459019</v>
      </c>
      <c r="G31" s="2">
        <v>34972</v>
      </c>
      <c r="H31">
        <v>4580</v>
      </c>
      <c r="J31" s="2">
        <v>34972</v>
      </c>
      <c r="K31">
        <v>10.1</v>
      </c>
      <c r="M31" s="2">
        <v>34972</v>
      </c>
      <c r="N31">
        <v>66.599999999999994</v>
      </c>
      <c r="P31" s="2">
        <v>37134</v>
      </c>
      <c r="Q31">
        <v>3</v>
      </c>
      <c r="S31" s="2">
        <v>37195</v>
      </c>
      <c r="T31">
        <v>2.2000000000000002</v>
      </c>
      <c r="U31">
        <f t="shared" si="0"/>
        <v>1.8391566265060244</v>
      </c>
      <c r="V31" s="2">
        <v>37195</v>
      </c>
      <c r="W31">
        <v>3.8</v>
      </c>
      <c r="X31">
        <f t="shared" si="1"/>
        <v>3.5228915662650602</v>
      </c>
      <c r="Y31" s="2">
        <v>37195</v>
      </c>
      <c r="Z31">
        <v>2.7</v>
      </c>
      <c r="AA31">
        <f t="shared" si="2"/>
        <v>2.6765060240963865</v>
      </c>
      <c r="AC31" s="2">
        <v>24744</v>
      </c>
      <c r="AD31">
        <v>216</v>
      </c>
      <c r="AE31">
        <f t="shared" si="6"/>
        <v>361.69516407599309</v>
      </c>
      <c r="AF31" s="2">
        <v>34971</v>
      </c>
      <c r="AG31">
        <v>2609</v>
      </c>
      <c r="AI31" s="2">
        <v>34972</v>
      </c>
      <c r="AJ31">
        <v>-0.1</v>
      </c>
      <c r="AL31" s="2">
        <v>34972</v>
      </c>
      <c r="AM31">
        <v>0.57316915999999996</v>
      </c>
      <c r="AO31" s="2">
        <v>34972</v>
      </c>
      <c r="AP31">
        <v>7.1785E-3</v>
      </c>
      <c r="AT31" s="2">
        <v>20545</v>
      </c>
      <c r="AU31">
        <v>1980</v>
      </c>
      <c r="AV31">
        <f t="shared" si="3"/>
        <v>4337.9481792717088</v>
      </c>
      <c r="AW31" s="2">
        <v>20545</v>
      </c>
      <c r="AX31">
        <v>8.6</v>
      </c>
      <c r="AY31">
        <f t="shared" si="4"/>
        <v>16.219300699300689</v>
      </c>
    </row>
    <row r="32" spans="1:51" x14ac:dyDescent="0.3">
      <c r="A32" s="2">
        <v>35003</v>
      </c>
      <c r="B32">
        <v>5.5</v>
      </c>
      <c r="C32">
        <f t="shared" si="5"/>
        <v>6.0028688524590166</v>
      </c>
      <c r="D32" s="2">
        <v>35003</v>
      </c>
      <c r="E32">
        <v>16.5</v>
      </c>
      <c r="F32">
        <f t="shared" si="7"/>
        <v>23.452868852459019</v>
      </c>
      <c r="G32" s="2">
        <v>35003</v>
      </c>
      <c r="H32">
        <v>4462</v>
      </c>
      <c r="J32" s="2">
        <v>35003</v>
      </c>
      <c r="K32">
        <v>9.9</v>
      </c>
      <c r="M32" s="2">
        <v>35003</v>
      </c>
      <c r="N32">
        <v>66.599999999999994</v>
      </c>
      <c r="P32" s="2">
        <v>37164</v>
      </c>
      <c r="Q32">
        <v>2.9</v>
      </c>
      <c r="S32" s="2">
        <v>37225</v>
      </c>
      <c r="T32">
        <v>2</v>
      </c>
      <c r="U32">
        <f t="shared" si="0"/>
        <v>1.8391566265060244</v>
      </c>
      <c r="V32" s="2">
        <v>37225</v>
      </c>
      <c r="W32">
        <v>3.7</v>
      </c>
      <c r="X32">
        <f t="shared" si="1"/>
        <v>3.5228915662650602</v>
      </c>
      <c r="Y32" s="2">
        <v>37225</v>
      </c>
      <c r="Z32">
        <v>2.5</v>
      </c>
      <c r="AA32">
        <f t="shared" si="2"/>
        <v>2.6765060240963865</v>
      </c>
      <c r="AC32" s="2">
        <v>24776</v>
      </c>
      <c r="AD32">
        <v>216.75</v>
      </c>
      <c r="AE32">
        <f t="shared" si="6"/>
        <v>361.69516407599309</v>
      </c>
      <c r="AF32" s="2">
        <v>35003</v>
      </c>
      <c r="AG32">
        <v>2674</v>
      </c>
      <c r="AI32" s="2">
        <v>35003</v>
      </c>
      <c r="AJ32">
        <v>-2.9</v>
      </c>
      <c r="AL32" s="2">
        <v>35003</v>
      </c>
      <c r="AM32">
        <v>0.46871669999999999</v>
      </c>
      <c r="AO32" s="2">
        <v>35003</v>
      </c>
      <c r="AP32">
        <v>-7.7383140000000003E-2</v>
      </c>
      <c r="AT32" s="2">
        <v>20575</v>
      </c>
      <c r="AU32">
        <v>2051</v>
      </c>
      <c r="AV32">
        <f t="shared" si="3"/>
        <v>4337.9481792717088</v>
      </c>
      <c r="AW32" s="2">
        <v>20575</v>
      </c>
      <c r="AX32">
        <v>7.7</v>
      </c>
      <c r="AY32">
        <f t="shared" si="4"/>
        <v>16.219300699300689</v>
      </c>
    </row>
    <row r="33" spans="1:51" x14ac:dyDescent="0.3">
      <c r="A33" s="2">
        <v>35033</v>
      </c>
      <c r="B33">
        <v>5.6</v>
      </c>
      <c r="C33">
        <f t="shared" si="5"/>
        <v>6.0028688524590166</v>
      </c>
      <c r="D33" s="2">
        <v>35033</v>
      </c>
      <c r="E33">
        <v>16.7</v>
      </c>
      <c r="F33">
        <f t="shared" si="7"/>
        <v>23.452868852459019</v>
      </c>
      <c r="G33" s="2">
        <v>35033</v>
      </c>
      <c r="H33">
        <v>4489</v>
      </c>
      <c r="J33" s="2">
        <v>35033</v>
      </c>
      <c r="K33">
        <v>10</v>
      </c>
      <c r="M33" s="2">
        <v>35033</v>
      </c>
      <c r="N33">
        <v>66.5</v>
      </c>
      <c r="P33" s="2">
        <v>37195</v>
      </c>
      <c r="Q33">
        <v>2.7</v>
      </c>
      <c r="S33" s="2">
        <v>37256</v>
      </c>
      <c r="T33">
        <v>1.9</v>
      </c>
      <c r="U33">
        <f t="shared" si="0"/>
        <v>1.8391566265060244</v>
      </c>
      <c r="V33" s="2">
        <v>37256</v>
      </c>
      <c r="W33">
        <v>3.6</v>
      </c>
      <c r="X33">
        <f t="shared" si="1"/>
        <v>3.5228915662650602</v>
      </c>
      <c r="Y33" s="2">
        <v>37256</v>
      </c>
      <c r="Z33">
        <v>2.5</v>
      </c>
      <c r="AA33">
        <f t="shared" si="2"/>
        <v>2.6765060240963865</v>
      </c>
      <c r="AC33" s="2">
        <v>24806</v>
      </c>
      <c r="AD33">
        <v>206.25</v>
      </c>
      <c r="AE33">
        <f t="shared" si="6"/>
        <v>361.69516407599309</v>
      </c>
      <c r="AF33" s="2">
        <v>35033</v>
      </c>
      <c r="AG33">
        <v>2712</v>
      </c>
      <c r="AI33" s="2">
        <v>35033</v>
      </c>
      <c r="AJ33">
        <v>-3.5</v>
      </c>
      <c r="AL33" s="2">
        <v>35033</v>
      </c>
      <c r="AM33">
        <v>0.49629666</v>
      </c>
      <c r="AO33" s="2">
        <v>35033</v>
      </c>
      <c r="AP33">
        <v>-0.15408327999999999</v>
      </c>
      <c r="AT33" s="2">
        <v>20606</v>
      </c>
      <c r="AU33">
        <v>2194</v>
      </c>
      <c r="AV33">
        <f t="shared" si="3"/>
        <v>4337.9481792717088</v>
      </c>
      <c r="AW33" s="2">
        <v>20606</v>
      </c>
      <c r="AX33">
        <v>6.9</v>
      </c>
      <c r="AY33">
        <f t="shared" si="4"/>
        <v>16.219300699300689</v>
      </c>
    </row>
    <row r="34" spans="1:51" x14ac:dyDescent="0.3">
      <c r="A34" s="2">
        <v>35064</v>
      </c>
      <c r="B34">
        <v>5.6</v>
      </c>
      <c r="C34">
        <f t="shared" si="5"/>
        <v>6.0028688524590166</v>
      </c>
      <c r="D34" s="2">
        <v>35064</v>
      </c>
      <c r="E34">
        <v>16.399999999999999</v>
      </c>
      <c r="F34">
        <f t="shared" si="7"/>
        <v>23.452868852459019</v>
      </c>
      <c r="G34" s="2">
        <v>35064</v>
      </c>
      <c r="H34">
        <v>4434</v>
      </c>
      <c r="J34" s="2">
        <v>35064</v>
      </c>
      <c r="K34">
        <v>10</v>
      </c>
      <c r="M34" s="2">
        <v>35064</v>
      </c>
      <c r="N34">
        <v>66.400000000000006</v>
      </c>
      <c r="P34" s="2">
        <v>37225</v>
      </c>
      <c r="Q34">
        <v>2.5</v>
      </c>
      <c r="S34" s="2">
        <v>37287</v>
      </c>
      <c r="T34">
        <v>2.2000000000000002</v>
      </c>
      <c r="U34">
        <f t="shared" si="0"/>
        <v>1.8391566265060244</v>
      </c>
      <c r="V34" s="2">
        <v>37287</v>
      </c>
      <c r="W34">
        <v>3.7</v>
      </c>
      <c r="X34">
        <f t="shared" si="1"/>
        <v>3.5228915662650602</v>
      </c>
      <c r="Y34" s="2">
        <v>37287</v>
      </c>
      <c r="Z34">
        <v>2.8</v>
      </c>
      <c r="AA34">
        <f t="shared" si="2"/>
        <v>2.6765060240963865</v>
      </c>
      <c r="AC34" s="2">
        <v>24835</v>
      </c>
      <c r="AD34">
        <v>215</v>
      </c>
      <c r="AE34">
        <f t="shared" si="6"/>
        <v>361.69516407599309</v>
      </c>
      <c r="AF34" s="2">
        <v>35062</v>
      </c>
      <c r="AG34">
        <v>2558</v>
      </c>
      <c r="AI34" s="2">
        <v>35064</v>
      </c>
      <c r="AJ34">
        <v>-3.4</v>
      </c>
      <c r="AL34" s="2">
        <v>35064</v>
      </c>
      <c r="AM34">
        <v>0.51188303999999996</v>
      </c>
      <c r="AO34" s="2">
        <v>35064</v>
      </c>
      <c r="AP34">
        <v>-0.2407984</v>
      </c>
      <c r="AT34" s="2">
        <v>20636</v>
      </c>
      <c r="AU34">
        <v>2331</v>
      </c>
      <c r="AV34">
        <f t="shared" si="3"/>
        <v>4337.9481792717088</v>
      </c>
      <c r="AW34" s="2">
        <v>20636</v>
      </c>
      <c r="AX34">
        <v>6.2</v>
      </c>
      <c r="AY34">
        <f t="shared" si="4"/>
        <v>16.219300699300689</v>
      </c>
    </row>
    <row r="35" spans="1:51" x14ac:dyDescent="0.3">
      <c r="A35" s="2">
        <v>35095</v>
      </c>
      <c r="B35">
        <v>5.6</v>
      </c>
      <c r="C35">
        <f t="shared" si="5"/>
        <v>6.0028688524590166</v>
      </c>
      <c r="D35" s="2">
        <v>35095</v>
      </c>
      <c r="E35">
        <v>16.2</v>
      </c>
      <c r="F35">
        <f t="shared" si="7"/>
        <v>23.452868852459019</v>
      </c>
      <c r="G35" s="2">
        <v>35095</v>
      </c>
      <c r="H35">
        <v>4022</v>
      </c>
      <c r="J35" s="2">
        <v>35095</v>
      </c>
      <c r="K35">
        <v>9.8000000000000007</v>
      </c>
      <c r="M35" s="2">
        <v>35095</v>
      </c>
      <c r="N35">
        <v>66.400000000000006</v>
      </c>
      <c r="P35" s="2">
        <v>37256</v>
      </c>
      <c r="Q35">
        <v>2.5</v>
      </c>
      <c r="S35" s="2">
        <v>37315</v>
      </c>
      <c r="T35">
        <v>2</v>
      </c>
      <c r="U35">
        <f t="shared" si="0"/>
        <v>1.8391566265060244</v>
      </c>
      <c r="V35" s="2">
        <v>37315</v>
      </c>
      <c r="W35">
        <v>3.7</v>
      </c>
      <c r="X35">
        <f t="shared" si="1"/>
        <v>3.5228915662650602</v>
      </c>
      <c r="Y35" s="2">
        <v>37315</v>
      </c>
      <c r="Z35">
        <v>2.5</v>
      </c>
      <c r="AA35">
        <f t="shared" si="2"/>
        <v>2.6765060240963865</v>
      </c>
      <c r="AC35" s="2">
        <v>24868</v>
      </c>
      <c r="AD35">
        <v>215.75</v>
      </c>
      <c r="AE35">
        <f t="shared" si="6"/>
        <v>361.69516407599309</v>
      </c>
      <c r="AF35" s="2">
        <v>35095</v>
      </c>
      <c r="AG35">
        <v>2637</v>
      </c>
      <c r="AI35" s="2">
        <v>35095</v>
      </c>
      <c r="AJ35">
        <v>-2.2000000000000002</v>
      </c>
      <c r="AL35" s="2">
        <v>35095</v>
      </c>
      <c r="AM35">
        <v>0.62396024999999999</v>
      </c>
      <c r="AO35" s="2">
        <v>35095</v>
      </c>
      <c r="AP35">
        <v>-1.1664903899999999</v>
      </c>
      <c r="AT35" s="2">
        <v>20667</v>
      </c>
      <c r="AU35">
        <v>2287</v>
      </c>
      <c r="AV35">
        <f t="shared" si="3"/>
        <v>4337.9481792717088</v>
      </c>
      <c r="AW35" s="2">
        <v>20667</v>
      </c>
      <c r="AX35">
        <v>7.1</v>
      </c>
      <c r="AY35">
        <f t="shared" si="4"/>
        <v>16.219300699300689</v>
      </c>
    </row>
    <row r="36" spans="1:51" x14ac:dyDescent="0.3">
      <c r="A36" s="2">
        <v>35124</v>
      </c>
      <c r="B36">
        <v>5.5</v>
      </c>
      <c r="C36">
        <f t="shared" si="5"/>
        <v>6.0028688524590166</v>
      </c>
      <c r="D36" s="2">
        <v>35124</v>
      </c>
      <c r="E36">
        <v>16.5</v>
      </c>
      <c r="F36">
        <f t="shared" si="7"/>
        <v>23.452868852459019</v>
      </c>
      <c r="G36" s="2">
        <v>35124</v>
      </c>
      <c r="H36">
        <v>4420</v>
      </c>
      <c r="J36" s="2">
        <v>35124</v>
      </c>
      <c r="K36">
        <v>10</v>
      </c>
      <c r="M36" s="2">
        <v>35124</v>
      </c>
      <c r="N36">
        <v>66.599999999999994</v>
      </c>
      <c r="P36" s="2">
        <v>37287</v>
      </c>
      <c r="Q36">
        <v>2.8</v>
      </c>
      <c r="S36" s="2">
        <v>37346</v>
      </c>
      <c r="T36">
        <v>1.9</v>
      </c>
      <c r="U36">
        <f t="shared" si="0"/>
        <v>1.8391566265060244</v>
      </c>
      <c r="V36" s="2">
        <v>37346</v>
      </c>
      <c r="W36">
        <v>3.6</v>
      </c>
      <c r="X36">
        <f t="shared" si="1"/>
        <v>3.5228915662650602</v>
      </c>
      <c r="Y36" s="2">
        <v>37346</v>
      </c>
      <c r="Z36">
        <v>2.6</v>
      </c>
      <c r="AA36">
        <f t="shared" si="2"/>
        <v>2.6765060240963865</v>
      </c>
      <c r="AC36" s="2">
        <v>24897</v>
      </c>
      <c r="AD36">
        <v>210.75</v>
      </c>
      <c r="AE36">
        <f t="shared" si="6"/>
        <v>361.69516407599309</v>
      </c>
      <c r="AF36" s="2">
        <v>35124</v>
      </c>
      <c r="AG36">
        <v>2655</v>
      </c>
      <c r="AI36" s="2">
        <v>35124</v>
      </c>
      <c r="AJ36">
        <v>3.9</v>
      </c>
      <c r="AL36" s="2">
        <v>35124</v>
      </c>
      <c r="AM36">
        <v>0.47702836999999998</v>
      </c>
      <c r="AO36" s="2">
        <v>35124</v>
      </c>
      <c r="AP36">
        <v>-0.28816995000000001</v>
      </c>
      <c r="AT36" s="2">
        <v>20698</v>
      </c>
      <c r="AU36">
        <v>2353</v>
      </c>
      <c r="AV36">
        <f t="shared" si="3"/>
        <v>4337.9481792717088</v>
      </c>
      <c r="AW36" s="2">
        <v>20698</v>
      </c>
      <c r="AX36">
        <v>8.6999999999999993</v>
      </c>
      <c r="AY36">
        <f t="shared" si="4"/>
        <v>16.219300699300689</v>
      </c>
    </row>
    <row r="37" spans="1:51" x14ac:dyDescent="0.3">
      <c r="A37" s="2">
        <v>35155</v>
      </c>
      <c r="B37">
        <v>5.5</v>
      </c>
      <c r="C37">
        <f t="shared" si="5"/>
        <v>6.0028688524590166</v>
      </c>
      <c r="D37" s="2">
        <v>35155</v>
      </c>
      <c r="E37">
        <v>18.2</v>
      </c>
      <c r="F37">
        <f t="shared" si="7"/>
        <v>23.452868852459019</v>
      </c>
      <c r="G37" s="2">
        <v>35155</v>
      </c>
      <c r="H37">
        <v>4429</v>
      </c>
      <c r="J37" s="2">
        <v>35155</v>
      </c>
      <c r="K37">
        <v>9.8000000000000007</v>
      </c>
      <c r="M37" s="2">
        <v>35155</v>
      </c>
      <c r="N37">
        <v>66.599999999999994</v>
      </c>
      <c r="P37" s="2">
        <v>37315</v>
      </c>
      <c r="Q37">
        <v>2.5</v>
      </c>
      <c r="S37" s="2">
        <v>37376</v>
      </c>
      <c r="T37">
        <v>2.1</v>
      </c>
      <c r="U37">
        <f t="shared" si="0"/>
        <v>1.8391566265060244</v>
      </c>
      <c r="V37" s="2">
        <v>37376</v>
      </c>
      <c r="W37">
        <v>3.8</v>
      </c>
      <c r="X37">
        <f t="shared" si="1"/>
        <v>3.5228915662650602</v>
      </c>
      <c r="Y37" s="2">
        <v>37376</v>
      </c>
      <c r="Z37">
        <v>2.6</v>
      </c>
      <c r="AA37">
        <f t="shared" si="2"/>
        <v>2.6765060240963865</v>
      </c>
      <c r="AC37" s="2">
        <v>24926</v>
      </c>
      <c r="AD37">
        <v>196.5</v>
      </c>
      <c r="AE37">
        <f t="shared" si="6"/>
        <v>361.69516407599309</v>
      </c>
      <c r="AF37" s="2">
        <v>35153</v>
      </c>
      <c r="AG37">
        <v>2675</v>
      </c>
      <c r="AI37" s="2">
        <v>35155</v>
      </c>
      <c r="AJ37">
        <v>4</v>
      </c>
      <c r="AL37" s="2">
        <v>35155</v>
      </c>
      <c r="AM37">
        <v>0.45981376000000002</v>
      </c>
      <c r="AO37" s="2">
        <v>35155</v>
      </c>
      <c r="AP37">
        <v>-0.1238192</v>
      </c>
      <c r="AT37" s="2">
        <v>20728</v>
      </c>
      <c r="AU37">
        <v>2399</v>
      </c>
      <c r="AV37">
        <f t="shared" si="3"/>
        <v>4337.9481792717088</v>
      </c>
      <c r="AW37" s="2">
        <v>20728</v>
      </c>
      <c r="AX37">
        <v>9.1</v>
      </c>
      <c r="AY37">
        <f t="shared" si="4"/>
        <v>16.219300699300689</v>
      </c>
    </row>
    <row r="38" spans="1:51" x14ac:dyDescent="0.3">
      <c r="A38" s="2">
        <v>35185</v>
      </c>
      <c r="B38">
        <v>5.6</v>
      </c>
      <c r="C38">
        <f t="shared" si="5"/>
        <v>6.0028688524590166</v>
      </c>
      <c r="D38" s="2">
        <v>35185</v>
      </c>
      <c r="E38">
        <v>18.3</v>
      </c>
      <c r="F38">
        <f t="shared" si="7"/>
        <v>23.452868852459019</v>
      </c>
      <c r="G38" s="2">
        <v>35185</v>
      </c>
      <c r="H38">
        <v>4464</v>
      </c>
      <c r="J38" s="2">
        <v>35185</v>
      </c>
      <c r="K38">
        <v>9.9</v>
      </c>
      <c r="M38" s="2">
        <v>35185</v>
      </c>
      <c r="N38">
        <v>66.7</v>
      </c>
      <c r="P38" s="2">
        <v>37346</v>
      </c>
      <c r="Q38">
        <v>2.6</v>
      </c>
      <c r="S38" s="2">
        <v>37407</v>
      </c>
      <c r="T38">
        <v>2.1</v>
      </c>
      <c r="U38">
        <f t="shared" si="0"/>
        <v>1.8391566265060244</v>
      </c>
      <c r="V38" s="2">
        <v>37407</v>
      </c>
      <c r="W38">
        <v>3.8</v>
      </c>
      <c r="X38">
        <f t="shared" si="1"/>
        <v>3.5228915662650602</v>
      </c>
      <c r="Y38" s="2">
        <v>37407</v>
      </c>
      <c r="Z38">
        <v>2.7</v>
      </c>
      <c r="AA38">
        <f t="shared" si="2"/>
        <v>2.6765060240963865</v>
      </c>
      <c r="AC38" s="2">
        <v>24958</v>
      </c>
      <c r="AD38">
        <v>199</v>
      </c>
      <c r="AE38">
        <f t="shared" si="6"/>
        <v>361.69516407599309</v>
      </c>
      <c r="AF38" s="2">
        <v>35185</v>
      </c>
      <c r="AG38">
        <v>2609</v>
      </c>
      <c r="AI38" s="2">
        <v>35185</v>
      </c>
      <c r="AJ38">
        <v>3.7</v>
      </c>
      <c r="AL38" s="2">
        <v>35185</v>
      </c>
      <c r="AM38">
        <v>0.46192655999999999</v>
      </c>
      <c r="AO38" s="2">
        <v>35185</v>
      </c>
      <c r="AP38">
        <v>0.42525584</v>
      </c>
      <c r="AT38" s="2">
        <v>20759</v>
      </c>
      <c r="AU38">
        <v>2417</v>
      </c>
      <c r="AV38">
        <f t="shared" si="3"/>
        <v>4337.9481792717088</v>
      </c>
      <c r="AW38" s="2">
        <v>20759</v>
      </c>
      <c r="AX38">
        <v>9.5</v>
      </c>
      <c r="AY38">
        <f t="shared" si="4"/>
        <v>16.219300699300689</v>
      </c>
    </row>
    <row r="39" spans="1:51" x14ac:dyDescent="0.3">
      <c r="A39" s="2">
        <v>35216</v>
      </c>
      <c r="B39">
        <v>5.6</v>
      </c>
      <c r="C39">
        <f t="shared" si="5"/>
        <v>6.0028688524590166</v>
      </c>
      <c r="D39" s="2">
        <v>35216</v>
      </c>
      <c r="E39">
        <v>18.100000000000001</v>
      </c>
      <c r="F39">
        <f t="shared" si="7"/>
        <v>23.452868852459019</v>
      </c>
      <c r="G39" s="2">
        <v>35216</v>
      </c>
      <c r="H39">
        <v>4327</v>
      </c>
      <c r="J39" s="2">
        <v>35216</v>
      </c>
      <c r="K39">
        <v>9.6999999999999993</v>
      </c>
      <c r="M39" s="2">
        <v>35216</v>
      </c>
      <c r="N39">
        <v>66.7</v>
      </c>
      <c r="P39" s="2">
        <v>37376</v>
      </c>
      <c r="Q39">
        <v>2.6</v>
      </c>
      <c r="S39" s="2">
        <v>37437</v>
      </c>
      <c r="T39">
        <v>2</v>
      </c>
      <c r="U39">
        <f t="shared" si="0"/>
        <v>1.8391566265060244</v>
      </c>
      <c r="V39" s="2">
        <v>37437</v>
      </c>
      <c r="W39">
        <v>3.7</v>
      </c>
      <c r="X39">
        <f t="shared" si="1"/>
        <v>3.5228915662650602</v>
      </c>
      <c r="Y39" s="2">
        <v>37437</v>
      </c>
      <c r="Z39">
        <v>2.5</v>
      </c>
      <c r="AA39">
        <f t="shared" si="2"/>
        <v>2.6765060240963865</v>
      </c>
      <c r="AC39" s="2">
        <v>24989</v>
      </c>
      <c r="AD39">
        <v>196.5</v>
      </c>
      <c r="AE39">
        <f t="shared" si="6"/>
        <v>361.69516407599309</v>
      </c>
      <c r="AF39" s="2">
        <v>35216</v>
      </c>
      <c r="AG39">
        <v>2553</v>
      </c>
      <c r="AI39" s="2">
        <v>35216</v>
      </c>
      <c r="AJ39">
        <v>6.7</v>
      </c>
      <c r="AL39" s="2">
        <v>35216</v>
      </c>
      <c r="AM39">
        <v>0.54860352000000001</v>
      </c>
      <c r="AO39" s="2">
        <v>35216</v>
      </c>
      <c r="AP39">
        <v>0.13059456999999999</v>
      </c>
      <c r="AT39" s="2">
        <v>20789</v>
      </c>
      <c r="AU39">
        <v>2414</v>
      </c>
      <c r="AV39">
        <f t="shared" si="3"/>
        <v>4337.9481792717088</v>
      </c>
      <c r="AW39" s="2">
        <v>20789</v>
      </c>
      <c r="AX39">
        <v>8.4</v>
      </c>
      <c r="AY39">
        <f t="shared" si="4"/>
        <v>16.219300699300689</v>
      </c>
    </row>
    <row r="40" spans="1:51" x14ac:dyDescent="0.3">
      <c r="A40" s="2">
        <v>35246</v>
      </c>
      <c r="B40">
        <v>5.3</v>
      </c>
      <c r="C40">
        <f t="shared" si="5"/>
        <v>6.0028688524590166</v>
      </c>
      <c r="D40" s="2">
        <v>35246</v>
      </c>
      <c r="E40">
        <v>19.399999999999999</v>
      </c>
      <c r="F40">
        <f t="shared" si="7"/>
        <v>23.452868852459019</v>
      </c>
      <c r="G40" s="2">
        <v>35246</v>
      </c>
      <c r="H40">
        <v>4312</v>
      </c>
      <c r="J40" s="2">
        <v>35246</v>
      </c>
      <c r="K40">
        <v>9.6</v>
      </c>
      <c r="M40" s="2">
        <v>35246</v>
      </c>
      <c r="N40">
        <v>66.7</v>
      </c>
      <c r="P40" s="2">
        <v>37407</v>
      </c>
      <c r="Q40">
        <v>2.7</v>
      </c>
      <c r="S40" s="2">
        <v>37468</v>
      </c>
      <c r="T40">
        <v>2.1</v>
      </c>
      <c r="U40">
        <f t="shared" si="0"/>
        <v>1.8391566265060244</v>
      </c>
      <c r="V40" s="2">
        <v>37468</v>
      </c>
      <c r="W40">
        <v>3.8</v>
      </c>
      <c r="X40">
        <f t="shared" si="1"/>
        <v>3.5228915662650602</v>
      </c>
      <c r="Y40" s="2">
        <v>37468</v>
      </c>
      <c r="Z40">
        <v>2.5</v>
      </c>
      <c r="AA40">
        <f t="shared" si="2"/>
        <v>2.6765060240963865</v>
      </c>
      <c r="AC40" s="2">
        <v>25017</v>
      </c>
      <c r="AD40">
        <v>192.25</v>
      </c>
      <c r="AE40">
        <f t="shared" si="6"/>
        <v>361.69516407599309</v>
      </c>
      <c r="AF40" s="2">
        <v>35244</v>
      </c>
      <c r="AG40">
        <v>2556</v>
      </c>
      <c r="AI40" s="2">
        <v>35246</v>
      </c>
      <c r="AJ40">
        <v>6.5</v>
      </c>
      <c r="AL40" s="2">
        <v>35246</v>
      </c>
      <c r="AM40">
        <v>0.67614286000000001</v>
      </c>
      <c r="AO40" s="2">
        <v>35246</v>
      </c>
      <c r="AP40">
        <v>0.22000687999999999</v>
      </c>
      <c r="AT40" s="2">
        <v>20820</v>
      </c>
      <c r="AU40">
        <v>2306</v>
      </c>
      <c r="AV40">
        <f t="shared" si="3"/>
        <v>4337.9481792717088</v>
      </c>
      <c r="AW40" s="2">
        <v>20820</v>
      </c>
      <c r="AX40">
        <v>9.1999999999999993</v>
      </c>
      <c r="AY40">
        <f t="shared" si="4"/>
        <v>16.219300699300689</v>
      </c>
    </row>
    <row r="41" spans="1:51" x14ac:dyDescent="0.3">
      <c r="A41" s="2">
        <v>35277</v>
      </c>
      <c r="B41">
        <v>5.5</v>
      </c>
      <c r="C41">
        <f t="shared" si="5"/>
        <v>6.0028688524590166</v>
      </c>
      <c r="D41" s="2">
        <v>35277</v>
      </c>
      <c r="E41">
        <v>18.3</v>
      </c>
      <c r="F41">
        <f t="shared" si="7"/>
        <v>23.452868852459019</v>
      </c>
      <c r="G41" s="2">
        <v>35277</v>
      </c>
      <c r="H41">
        <v>4358</v>
      </c>
      <c r="J41" s="2">
        <v>35277</v>
      </c>
      <c r="K41">
        <v>9.6999999999999993</v>
      </c>
      <c r="M41" s="2">
        <v>35277</v>
      </c>
      <c r="N41">
        <v>66.900000000000006</v>
      </c>
      <c r="P41" s="2">
        <v>37437</v>
      </c>
      <c r="Q41">
        <v>2.5</v>
      </c>
      <c r="S41" s="2">
        <v>37499</v>
      </c>
      <c r="T41">
        <v>2</v>
      </c>
      <c r="U41">
        <f t="shared" si="0"/>
        <v>1.8391566265060244</v>
      </c>
      <c r="V41" s="2">
        <v>37499</v>
      </c>
      <c r="W41">
        <v>3.7</v>
      </c>
      <c r="X41">
        <f t="shared" si="1"/>
        <v>3.5228915662650602</v>
      </c>
      <c r="Y41" s="2">
        <v>37499</v>
      </c>
      <c r="Z41">
        <v>2.6</v>
      </c>
      <c r="AA41">
        <f t="shared" si="2"/>
        <v>2.6765060240963865</v>
      </c>
      <c r="AC41" s="2">
        <v>25050</v>
      </c>
      <c r="AD41">
        <v>196.25</v>
      </c>
      <c r="AE41">
        <f t="shared" si="6"/>
        <v>361.69516407599309</v>
      </c>
      <c r="AF41" s="2">
        <v>35277</v>
      </c>
      <c r="AG41">
        <v>2472</v>
      </c>
      <c r="AI41" s="2">
        <v>35277</v>
      </c>
      <c r="AJ41">
        <v>4</v>
      </c>
      <c r="AL41" s="2">
        <v>35277</v>
      </c>
      <c r="AM41">
        <v>0.61894355000000001</v>
      </c>
      <c r="AO41" s="2">
        <v>35277</v>
      </c>
      <c r="AP41">
        <v>0.31699551999999998</v>
      </c>
      <c r="AT41" s="2">
        <v>20851</v>
      </c>
      <c r="AU41">
        <v>2283</v>
      </c>
      <c r="AV41">
        <f t="shared" si="3"/>
        <v>4337.9481792717088</v>
      </c>
      <c r="AW41" s="2">
        <v>20851</v>
      </c>
      <c r="AX41">
        <v>6.5</v>
      </c>
      <c r="AY41">
        <f t="shared" si="4"/>
        <v>16.219300699300689</v>
      </c>
    </row>
    <row r="42" spans="1:51" x14ac:dyDescent="0.3">
      <c r="A42" s="2">
        <v>35308</v>
      </c>
      <c r="B42">
        <v>5.0999999999999996</v>
      </c>
      <c r="C42">
        <f t="shared" si="5"/>
        <v>6.0028688524590166</v>
      </c>
      <c r="D42" s="2">
        <v>35308</v>
      </c>
      <c r="E42">
        <v>18.2</v>
      </c>
      <c r="F42">
        <f t="shared" si="7"/>
        <v>23.452868852459019</v>
      </c>
      <c r="G42" s="2">
        <v>35308</v>
      </c>
      <c r="H42">
        <v>4391</v>
      </c>
      <c r="J42" s="2">
        <v>35308</v>
      </c>
      <c r="K42">
        <v>9.3000000000000007</v>
      </c>
      <c r="M42" s="2">
        <v>35308</v>
      </c>
      <c r="N42">
        <v>66.7</v>
      </c>
      <c r="P42" s="2">
        <v>37468</v>
      </c>
      <c r="Q42">
        <v>2.5</v>
      </c>
      <c r="S42" s="2">
        <v>37529</v>
      </c>
      <c r="T42">
        <v>2</v>
      </c>
      <c r="U42">
        <f t="shared" si="0"/>
        <v>1.8391566265060244</v>
      </c>
      <c r="V42" s="2">
        <v>37529</v>
      </c>
      <c r="W42">
        <v>3.7</v>
      </c>
      <c r="X42">
        <f t="shared" si="1"/>
        <v>3.5228915662650602</v>
      </c>
      <c r="Y42" s="2">
        <v>37529</v>
      </c>
      <c r="Z42">
        <v>2.5</v>
      </c>
      <c r="AA42">
        <f t="shared" si="2"/>
        <v>2.6765060240963865</v>
      </c>
      <c r="AC42" s="2">
        <v>25080</v>
      </c>
      <c r="AD42">
        <v>197.75</v>
      </c>
      <c r="AE42">
        <f t="shared" si="6"/>
        <v>361.69516407599309</v>
      </c>
      <c r="AF42" s="2">
        <v>35307</v>
      </c>
      <c r="AG42">
        <v>2516</v>
      </c>
      <c r="AI42" s="2">
        <v>35308</v>
      </c>
      <c r="AJ42">
        <v>2.4</v>
      </c>
      <c r="AL42" s="2">
        <v>35308</v>
      </c>
      <c r="AM42">
        <v>0.77228406999999999</v>
      </c>
      <c r="AO42" s="2">
        <v>35308</v>
      </c>
      <c r="AP42">
        <v>0.40927693999999998</v>
      </c>
      <c r="AT42" s="2">
        <v>20879</v>
      </c>
      <c r="AU42">
        <v>2426</v>
      </c>
      <c r="AV42">
        <f t="shared" si="3"/>
        <v>4337.9481792717088</v>
      </c>
      <c r="AW42" s="2">
        <v>20879</v>
      </c>
      <c r="AX42">
        <v>8.6</v>
      </c>
      <c r="AY42">
        <f t="shared" si="4"/>
        <v>16.219300699300689</v>
      </c>
    </row>
    <row r="43" spans="1:51" x14ac:dyDescent="0.3">
      <c r="A43" s="2">
        <v>35338</v>
      </c>
      <c r="B43">
        <v>5.2</v>
      </c>
      <c r="C43">
        <f t="shared" si="5"/>
        <v>6.0028688524590166</v>
      </c>
      <c r="D43" s="2">
        <v>35338</v>
      </c>
      <c r="E43">
        <v>17.399999999999999</v>
      </c>
      <c r="F43">
        <f t="shared" si="7"/>
        <v>23.452868852459019</v>
      </c>
      <c r="G43" s="2">
        <v>35338</v>
      </c>
      <c r="H43">
        <v>4382</v>
      </c>
      <c r="J43" s="2">
        <v>35338</v>
      </c>
      <c r="K43">
        <v>9.4</v>
      </c>
      <c r="M43" s="2">
        <v>35338</v>
      </c>
      <c r="N43">
        <v>66.900000000000006</v>
      </c>
      <c r="P43" s="2">
        <v>37499</v>
      </c>
      <c r="Q43">
        <v>2.6</v>
      </c>
      <c r="S43" s="2">
        <v>37560</v>
      </c>
      <c r="T43">
        <v>2</v>
      </c>
      <c r="U43">
        <f t="shared" si="0"/>
        <v>1.8391566265060244</v>
      </c>
      <c r="V43" s="2">
        <v>37560</v>
      </c>
      <c r="W43">
        <v>3.7</v>
      </c>
      <c r="X43">
        <f t="shared" si="1"/>
        <v>3.5228915662650602</v>
      </c>
      <c r="Y43" s="2">
        <v>37560</v>
      </c>
      <c r="Z43">
        <v>2.6</v>
      </c>
      <c r="AA43">
        <f t="shared" si="2"/>
        <v>2.6765060240963865</v>
      </c>
      <c r="AC43" s="2">
        <v>25111</v>
      </c>
      <c r="AD43">
        <v>191</v>
      </c>
      <c r="AE43">
        <f t="shared" si="6"/>
        <v>361.69516407599309</v>
      </c>
      <c r="AF43" s="2">
        <v>35338</v>
      </c>
      <c r="AG43">
        <v>2479</v>
      </c>
      <c r="AI43" s="2">
        <v>35338</v>
      </c>
      <c r="AJ43">
        <v>-0.7</v>
      </c>
      <c r="AL43" s="2">
        <v>35338</v>
      </c>
      <c r="AM43">
        <v>0.69404007999999995</v>
      </c>
      <c r="AO43" s="2">
        <v>35338</v>
      </c>
      <c r="AP43">
        <v>0.20242319</v>
      </c>
      <c r="AT43" s="2">
        <v>20910</v>
      </c>
      <c r="AU43">
        <v>2435</v>
      </c>
      <c r="AV43">
        <f t="shared" si="3"/>
        <v>4337.9481792717088</v>
      </c>
      <c r="AW43" s="2">
        <v>20910</v>
      </c>
      <c r="AX43">
        <v>8.6</v>
      </c>
      <c r="AY43">
        <f t="shared" si="4"/>
        <v>16.219300699300689</v>
      </c>
    </row>
    <row r="44" spans="1:51" x14ac:dyDescent="0.3">
      <c r="A44" s="2">
        <v>35369</v>
      </c>
      <c r="B44">
        <v>5.2</v>
      </c>
      <c r="C44">
        <f t="shared" si="5"/>
        <v>6.0028688524590166</v>
      </c>
      <c r="D44" s="2">
        <v>35369</v>
      </c>
      <c r="E44">
        <v>16.7</v>
      </c>
      <c r="F44">
        <f t="shared" si="7"/>
        <v>23.452868852459019</v>
      </c>
      <c r="G44" s="2">
        <v>35369</v>
      </c>
      <c r="H44">
        <v>4372</v>
      </c>
      <c r="J44" s="2">
        <v>35369</v>
      </c>
      <c r="K44">
        <v>9.4</v>
      </c>
      <c r="M44" s="2">
        <v>35369</v>
      </c>
      <c r="N44">
        <v>67</v>
      </c>
      <c r="P44" s="2">
        <v>37529</v>
      </c>
      <c r="Q44">
        <v>2.5</v>
      </c>
      <c r="S44" s="2">
        <v>37590</v>
      </c>
      <c r="T44">
        <v>1.9</v>
      </c>
      <c r="U44">
        <f t="shared" si="0"/>
        <v>1.8391566265060244</v>
      </c>
      <c r="V44" s="2">
        <v>37590</v>
      </c>
      <c r="W44">
        <v>3.8</v>
      </c>
      <c r="X44">
        <f t="shared" si="1"/>
        <v>3.5228915662650602</v>
      </c>
      <c r="Y44" s="2">
        <v>37590</v>
      </c>
      <c r="Z44">
        <v>2.5</v>
      </c>
      <c r="AA44">
        <f t="shared" si="2"/>
        <v>2.6765060240963865</v>
      </c>
      <c r="AC44" s="2">
        <v>25142</v>
      </c>
      <c r="AD44">
        <v>186</v>
      </c>
      <c r="AE44">
        <f t="shared" si="6"/>
        <v>361.69516407599309</v>
      </c>
      <c r="AF44" s="2">
        <v>35369</v>
      </c>
      <c r="AG44">
        <v>2474</v>
      </c>
      <c r="AI44" s="2">
        <v>35369</v>
      </c>
      <c r="AJ44">
        <v>0.8</v>
      </c>
      <c r="AL44" s="2">
        <v>35369</v>
      </c>
      <c r="AM44">
        <v>0.76252368000000004</v>
      </c>
      <c r="AO44" s="2">
        <v>35369</v>
      </c>
      <c r="AP44">
        <v>0.14440652000000001</v>
      </c>
      <c r="AT44" s="2">
        <v>20940</v>
      </c>
      <c r="AU44">
        <v>2283</v>
      </c>
      <c r="AV44">
        <f t="shared" si="3"/>
        <v>4337.9481792717088</v>
      </c>
      <c r="AW44" s="2">
        <v>20940</v>
      </c>
      <c r="AX44">
        <v>9</v>
      </c>
      <c r="AY44">
        <f t="shared" si="4"/>
        <v>16.219300699300689</v>
      </c>
    </row>
    <row r="45" spans="1:51" x14ac:dyDescent="0.3">
      <c r="A45" s="2">
        <v>35399</v>
      </c>
      <c r="B45">
        <v>5.4</v>
      </c>
      <c r="C45">
        <f t="shared" si="5"/>
        <v>6.0028688524590166</v>
      </c>
      <c r="D45" s="2">
        <v>35399</v>
      </c>
      <c r="E45">
        <v>15.7</v>
      </c>
      <c r="F45">
        <f t="shared" si="7"/>
        <v>23.452868852459019</v>
      </c>
      <c r="G45" s="2">
        <v>35399</v>
      </c>
      <c r="H45">
        <v>4025</v>
      </c>
      <c r="J45" s="2">
        <v>35399</v>
      </c>
      <c r="K45">
        <v>9.3000000000000007</v>
      </c>
      <c r="M45" s="2">
        <v>35399</v>
      </c>
      <c r="N45">
        <v>67</v>
      </c>
      <c r="P45" s="2">
        <v>37560</v>
      </c>
      <c r="Q45">
        <v>2.6</v>
      </c>
      <c r="S45" s="2">
        <v>37621</v>
      </c>
      <c r="T45">
        <v>2</v>
      </c>
      <c r="U45">
        <f t="shared" si="0"/>
        <v>1.8391566265060244</v>
      </c>
      <c r="V45" s="2">
        <v>37621</v>
      </c>
      <c r="W45">
        <v>3.8</v>
      </c>
      <c r="X45">
        <f t="shared" si="1"/>
        <v>3.5228915662650602</v>
      </c>
      <c r="Y45" s="2">
        <v>37621</v>
      </c>
      <c r="Z45">
        <v>2.2000000000000002</v>
      </c>
      <c r="AA45">
        <f t="shared" si="2"/>
        <v>2.6765060240963865</v>
      </c>
      <c r="AC45" s="2">
        <v>25171</v>
      </c>
      <c r="AD45">
        <v>184</v>
      </c>
      <c r="AE45">
        <f t="shared" si="6"/>
        <v>361.69516407599309</v>
      </c>
      <c r="AF45" s="2">
        <v>35398</v>
      </c>
      <c r="AG45">
        <v>2460</v>
      </c>
      <c r="AI45" s="2">
        <v>35399</v>
      </c>
      <c r="AJ45">
        <v>0.9</v>
      </c>
      <c r="AL45" s="2">
        <v>35399</v>
      </c>
      <c r="AM45">
        <v>0.73285566999999996</v>
      </c>
      <c r="AO45" s="2">
        <v>35399</v>
      </c>
      <c r="AP45">
        <v>0.19664007</v>
      </c>
      <c r="AT45" s="2">
        <v>20971</v>
      </c>
      <c r="AU45">
        <v>2377</v>
      </c>
      <c r="AV45">
        <f t="shared" si="3"/>
        <v>4337.9481792717088</v>
      </c>
      <c r="AW45" s="2">
        <v>20971</v>
      </c>
      <c r="AX45">
        <v>8.6999999999999993</v>
      </c>
      <c r="AY45">
        <f t="shared" si="4"/>
        <v>16.219300699300689</v>
      </c>
    </row>
    <row r="46" spans="1:51" x14ac:dyDescent="0.3">
      <c r="A46" s="2">
        <v>35430</v>
      </c>
      <c r="B46">
        <v>5.4</v>
      </c>
      <c r="C46">
        <f t="shared" si="5"/>
        <v>6.0028688524590166</v>
      </c>
      <c r="D46" s="2">
        <v>35430</v>
      </c>
      <c r="E46">
        <v>16.100000000000001</v>
      </c>
      <c r="F46">
        <f t="shared" si="7"/>
        <v>23.452868852459019</v>
      </c>
      <c r="G46" s="2">
        <v>35430</v>
      </c>
      <c r="H46">
        <v>4365</v>
      </c>
      <c r="J46" s="2">
        <v>35430</v>
      </c>
      <c r="K46">
        <v>9.5</v>
      </c>
      <c r="M46" s="2">
        <v>35430</v>
      </c>
      <c r="N46">
        <v>67</v>
      </c>
      <c r="P46" s="2">
        <v>37590</v>
      </c>
      <c r="Q46">
        <v>2.5</v>
      </c>
      <c r="S46" s="2">
        <v>37652</v>
      </c>
      <c r="T46">
        <v>1.9</v>
      </c>
      <c r="U46">
        <f t="shared" si="0"/>
        <v>1.8391566265060244</v>
      </c>
      <c r="V46" s="2">
        <v>37652</v>
      </c>
      <c r="W46">
        <v>3.8</v>
      </c>
      <c r="X46">
        <f t="shared" si="1"/>
        <v>3.5228915662650602</v>
      </c>
      <c r="Y46" s="2">
        <v>37652</v>
      </c>
      <c r="Z46">
        <v>2.8</v>
      </c>
      <c r="AA46">
        <f t="shared" si="2"/>
        <v>2.6765060240963865</v>
      </c>
      <c r="AC46" s="2">
        <v>25203</v>
      </c>
      <c r="AD46">
        <v>199.5</v>
      </c>
      <c r="AE46">
        <f t="shared" si="6"/>
        <v>361.69516407599309</v>
      </c>
      <c r="AF46" s="2">
        <v>35430</v>
      </c>
      <c r="AG46">
        <v>2497</v>
      </c>
      <c r="AI46" s="2">
        <v>35430</v>
      </c>
      <c r="AJ46">
        <v>0.6</v>
      </c>
      <c r="AL46" s="2">
        <v>35430</v>
      </c>
      <c r="AM46">
        <v>0.73552846999999999</v>
      </c>
      <c r="AO46" s="2">
        <v>35430</v>
      </c>
      <c r="AP46">
        <v>0.26866231000000002</v>
      </c>
      <c r="AT46" s="2">
        <v>21001</v>
      </c>
      <c r="AU46">
        <v>2476</v>
      </c>
      <c r="AV46">
        <f t="shared" si="3"/>
        <v>4337.9481792717088</v>
      </c>
      <c r="AW46" s="2">
        <v>21001</v>
      </c>
      <c r="AX46">
        <v>8.9</v>
      </c>
      <c r="AY46">
        <f t="shared" si="4"/>
        <v>16.219300699300689</v>
      </c>
    </row>
    <row r="47" spans="1:51" x14ac:dyDescent="0.3">
      <c r="A47" s="2">
        <v>35461</v>
      </c>
      <c r="B47">
        <v>5.3</v>
      </c>
      <c r="C47">
        <f t="shared" si="5"/>
        <v>6.0028688524590166</v>
      </c>
      <c r="D47" s="2">
        <v>35461</v>
      </c>
      <c r="E47">
        <v>16.100000000000001</v>
      </c>
      <c r="F47">
        <f t="shared" si="7"/>
        <v>23.452868852459019</v>
      </c>
      <c r="G47" s="2">
        <v>35461</v>
      </c>
      <c r="H47">
        <v>4189</v>
      </c>
      <c r="J47" s="2">
        <v>35461</v>
      </c>
      <c r="K47">
        <v>9.4</v>
      </c>
      <c r="M47" s="2">
        <v>35461</v>
      </c>
      <c r="N47">
        <v>67</v>
      </c>
      <c r="P47" s="2">
        <v>37621</v>
      </c>
      <c r="Q47">
        <v>2.2000000000000002</v>
      </c>
      <c r="S47" s="2">
        <v>37680</v>
      </c>
      <c r="T47">
        <v>1.9</v>
      </c>
      <c r="U47">
        <f t="shared" si="0"/>
        <v>1.8391566265060244</v>
      </c>
      <c r="V47" s="2">
        <v>37680</v>
      </c>
      <c r="W47">
        <v>3.6</v>
      </c>
      <c r="X47">
        <f t="shared" si="1"/>
        <v>3.5228915662650602</v>
      </c>
      <c r="Y47" s="2">
        <v>37680</v>
      </c>
      <c r="Z47">
        <v>2.5</v>
      </c>
      <c r="AA47">
        <f t="shared" si="2"/>
        <v>2.6765060240963865</v>
      </c>
      <c r="AC47" s="2">
        <v>25234</v>
      </c>
      <c r="AD47">
        <v>194.75</v>
      </c>
      <c r="AE47">
        <f t="shared" si="6"/>
        <v>361.69516407599309</v>
      </c>
      <c r="AF47" s="2">
        <v>35461</v>
      </c>
      <c r="AG47">
        <v>2403</v>
      </c>
      <c r="AI47" s="2">
        <v>35461</v>
      </c>
      <c r="AJ47">
        <v>3.5</v>
      </c>
      <c r="AL47" s="2">
        <v>35461</v>
      </c>
      <c r="AM47">
        <v>0.88800506999999995</v>
      </c>
      <c r="AO47" s="2">
        <v>35461</v>
      </c>
      <c r="AP47">
        <v>0.23803998000000001</v>
      </c>
      <c r="AT47" s="2">
        <v>21032</v>
      </c>
      <c r="AU47">
        <v>2449</v>
      </c>
      <c r="AV47">
        <f t="shared" si="3"/>
        <v>4337.9481792717088</v>
      </c>
      <c r="AW47" s="2">
        <v>21032</v>
      </c>
      <c r="AX47">
        <v>9.1999999999999993</v>
      </c>
      <c r="AY47">
        <f t="shared" si="4"/>
        <v>16.219300699300689</v>
      </c>
    </row>
    <row r="48" spans="1:51" x14ac:dyDescent="0.3">
      <c r="A48" s="2">
        <v>35489</v>
      </c>
      <c r="B48">
        <v>5.2</v>
      </c>
      <c r="C48">
        <f t="shared" si="5"/>
        <v>6.0028688524590166</v>
      </c>
      <c r="D48" s="2">
        <v>35489</v>
      </c>
      <c r="E48">
        <v>15.7</v>
      </c>
      <c r="F48">
        <f t="shared" si="7"/>
        <v>23.452868852459019</v>
      </c>
      <c r="G48" s="2">
        <v>35489</v>
      </c>
      <c r="H48">
        <v>4242</v>
      </c>
      <c r="J48" s="2">
        <v>35489</v>
      </c>
      <c r="K48">
        <v>9.4</v>
      </c>
      <c r="M48" s="2">
        <v>35489</v>
      </c>
      <c r="N48">
        <v>66.900000000000006</v>
      </c>
      <c r="P48" s="2">
        <v>37652</v>
      </c>
      <c r="Q48">
        <v>2.8</v>
      </c>
      <c r="S48" s="2">
        <v>37711</v>
      </c>
      <c r="T48">
        <v>1.8</v>
      </c>
      <c r="U48">
        <f t="shared" si="0"/>
        <v>1.8391566265060244</v>
      </c>
      <c r="V48" s="2">
        <v>37711</v>
      </c>
      <c r="W48">
        <v>3.4</v>
      </c>
      <c r="X48">
        <f t="shared" si="1"/>
        <v>3.5228915662650602</v>
      </c>
      <c r="Y48" s="2">
        <v>37711</v>
      </c>
      <c r="Z48">
        <v>2.2999999999999998</v>
      </c>
      <c r="AA48">
        <f t="shared" si="2"/>
        <v>2.6765060240963865</v>
      </c>
      <c r="AC48" s="2">
        <v>25262</v>
      </c>
      <c r="AD48">
        <v>195.5</v>
      </c>
      <c r="AE48">
        <f t="shared" si="6"/>
        <v>361.69516407599309</v>
      </c>
      <c r="AF48" s="2">
        <v>35489</v>
      </c>
      <c r="AG48">
        <v>2370</v>
      </c>
      <c r="AI48" s="2">
        <v>35489</v>
      </c>
      <c r="AJ48">
        <v>6.9</v>
      </c>
      <c r="AL48" s="2">
        <v>35489</v>
      </c>
      <c r="AM48">
        <v>0.85858129999999999</v>
      </c>
      <c r="AO48" s="2">
        <v>35489</v>
      </c>
      <c r="AP48">
        <v>0.33804183999999998</v>
      </c>
      <c r="AT48" s="2">
        <v>21063</v>
      </c>
      <c r="AU48">
        <v>2440</v>
      </c>
      <c r="AV48">
        <f t="shared" si="3"/>
        <v>4337.9481792717088</v>
      </c>
      <c r="AW48" s="2">
        <v>21063</v>
      </c>
      <c r="AX48">
        <v>8.4</v>
      </c>
      <c r="AY48">
        <f t="shared" si="4"/>
        <v>16.219300699300689</v>
      </c>
    </row>
    <row r="49" spans="1:51" x14ac:dyDescent="0.3">
      <c r="A49" s="2">
        <v>35520</v>
      </c>
      <c r="B49">
        <v>5.2</v>
      </c>
      <c r="C49">
        <f t="shared" si="5"/>
        <v>6.0028688524590166</v>
      </c>
      <c r="D49" s="2">
        <v>35520</v>
      </c>
      <c r="E49">
        <v>15.6</v>
      </c>
      <c r="F49">
        <f t="shared" si="7"/>
        <v>23.452868852459019</v>
      </c>
      <c r="G49" s="2">
        <v>35520</v>
      </c>
      <c r="H49">
        <v>4112</v>
      </c>
      <c r="J49" s="2">
        <v>35520</v>
      </c>
      <c r="K49">
        <v>9.1</v>
      </c>
      <c r="M49" s="2">
        <v>35520</v>
      </c>
      <c r="N49">
        <v>67.099999999999994</v>
      </c>
      <c r="P49" s="2">
        <v>37680</v>
      </c>
      <c r="Q49">
        <v>2.5</v>
      </c>
      <c r="S49" s="2">
        <v>37741</v>
      </c>
      <c r="T49">
        <v>1.8</v>
      </c>
      <c r="U49">
        <f t="shared" si="0"/>
        <v>1.8391566265060244</v>
      </c>
      <c r="V49" s="2">
        <v>37741</v>
      </c>
      <c r="W49">
        <v>3.6</v>
      </c>
      <c r="X49">
        <f t="shared" si="1"/>
        <v>3.5228915662650602</v>
      </c>
      <c r="Y49" s="2">
        <v>37741</v>
      </c>
      <c r="Z49">
        <v>2.5</v>
      </c>
      <c r="AA49">
        <f t="shared" si="2"/>
        <v>2.6765060240963865</v>
      </c>
      <c r="AC49" s="2">
        <v>25293</v>
      </c>
      <c r="AD49">
        <v>186</v>
      </c>
      <c r="AE49">
        <f t="shared" si="6"/>
        <v>361.69516407599309</v>
      </c>
      <c r="AF49" s="2">
        <v>35520</v>
      </c>
      <c r="AG49">
        <v>2331</v>
      </c>
      <c r="AI49" s="2">
        <v>35520</v>
      </c>
      <c r="AJ49">
        <v>8.6999999999999993</v>
      </c>
      <c r="AL49" s="2">
        <v>35520</v>
      </c>
      <c r="AM49">
        <v>0.80477421000000005</v>
      </c>
      <c r="AO49" s="2">
        <v>35520</v>
      </c>
      <c r="AP49">
        <v>0.44871831000000001</v>
      </c>
      <c r="AT49" s="2">
        <v>21093</v>
      </c>
      <c r="AU49">
        <v>2484</v>
      </c>
      <c r="AV49">
        <f t="shared" si="3"/>
        <v>4337.9481792717088</v>
      </c>
      <c r="AW49" s="2">
        <v>21093</v>
      </c>
      <c r="AX49">
        <v>7.4</v>
      </c>
      <c r="AY49">
        <f t="shared" si="4"/>
        <v>16.219300699300689</v>
      </c>
    </row>
    <row r="50" spans="1:51" x14ac:dyDescent="0.3">
      <c r="A50" s="2">
        <v>35550</v>
      </c>
      <c r="B50">
        <v>5.0999999999999996</v>
      </c>
      <c r="C50">
        <f t="shared" si="5"/>
        <v>6.0028688524590166</v>
      </c>
      <c r="D50" s="2">
        <v>35550</v>
      </c>
      <c r="E50">
        <v>16.2</v>
      </c>
      <c r="F50">
        <f t="shared" si="7"/>
        <v>23.452868852459019</v>
      </c>
      <c r="G50" s="2">
        <v>35550</v>
      </c>
      <c r="H50">
        <v>4396</v>
      </c>
      <c r="J50" s="2">
        <v>35550</v>
      </c>
      <c r="K50">
        <v>9.1999999999999993</v>
      </c>
      <c r="M50" s="2">
        <v>35550</v>
      </c>
      <c r="N50">
        <v>67.099999999999994</v>
      </c>
      <c r="P50" s="2">
        <v>37711</v>
      </c>
      <c r="Q50">
        <v>2.2999999999999998</v>
      </c>
      <c r="S50" s="2">
        <v>37772</v>
      </c>
      <c r="T50">
        <v>1.8</v>
      </c>
      <c r="U50">
        <f t="shared" si="0"/>
        <v>1.8391566265060244</v>
      </c>
      <c r="V50" s="2">
        <v>37772</v>
      </c>
      <c r="W50">
        <v>3.5</v>
      </c>
      <c r="X50">
        <f t="shared" si="1"/>
        <v>3.5228915662650602</v>
      </c>
      <c r="Y50" s="2">
        <v>37772</v>
      </c>
      <c r="Z50">
        <v>2.4</v>
      </c>
      <c r="AA50">
        <f t="shared" si="2"/>
        <v>2.6765060240963865</v>
      </c>
      <c r="AC50" s="2">
        <v>25323</v>
      </c>
      <c r="AD50">
        <v>184</v>
      </c>
      <c r="AE50">
        <f t="shared" si="6"/>
        <v>361.69516407599309</v>
      </c>
      <c r="AF50" s="2">
        <v>35550</v>
      </c>
      <c r="AG50">
        <v>2327</v>
      </c>
      <c r="AI50" s="2">
        <v>35550</v>
      </c>
      <c r="AJ50">
        <v>6.9</v>
      </c>
      <c r="AL50" s="2">
        <v>35550</v>
      </c>
      <c r="AM50">
        <v>0.79399801999999997</v>
      </c>
      <c r="AO50" s="2">
        <v>35550</v>
      </c>
      <c r="AP50">
        <v>0.77410409000000002</v>
      </c>
      <c r="AT50" s="2">
        <v>21124</v>
      </c>
      <c r="AU50">
        <v>2641</v>
      </c>
      <c r="AV50">
        <f t="shared" si="3"/>
        <v>4337.9481792717088</v>
      </c>
      <c r="AW50" s="2">
        <v>21124</v>
      </c>
      <c r="AX50">
        <v>9.6</v>
      </c>
      <c r="AY50">
        <f t="shared" si="4"/>
        <v>16.219300699300689</v>
      </c>
    </row>
    <row r="51" spans="1:51" x14ac:dyDescent="0.3">
      <c r="A51" s="2">
        <v>35581</v>
      </c>
      <c r="B51">
        <v>4.9000000000000004</v>
      </c>
      <c r="C51">
        <f t="shared" si="5"/>
        <v>6.0028688524590166</v>
      </c>
      <c r="D51" s="2">
        <v>35581</v>
      </c>
      <c r="E51">
        <v>15.7</v>
      </c>
      <c r="F51">
        <f t="shared" si="7"/>
        <v>23.452868852459019</v>
      </c>
      <c r="G51" s="2">
        <v>35581</v>
      </c>
      <c r="H51">
        <v>4032</v>
      </c>
      <c r="J51" s="2">
        <v>35581</v>
      </c>
      <c r="K51">
        <v>8.8000000000000007</v>
      </c>
      <c r="M51" s="2">
        <v>35581</v>
      </c>
      <c r="N51">
        <v>67.099999999999994</v>
      </c>
      <c r="P51" s="2">
        <v>37741</v>
      </c>
      <c r="Q51">
        <v>2.5</v>
      </c>
      <c r="S51" s="2">
        <v>37802</v>
      </c>
      <c r="T51">
        <v>1.8</v>
      </c>
      <c r="U51">
        <f t="shared" si="0"/>
        <v>1.8391566265060244</v>
      </c>
      <c r="V51" s="2">
        <v>37802</v>
      </c>
      <c r="W51">
        <v>3.7</v>
      </c>
      <c r="X51">
        <f t="shared" si="1"/>
        <v>3.5228915662650602</v>
      </c>
      <c r="Y51" s="2">
        <v>37802</v>
      </c>
      <c r="Z51">
        <v>2.5</v>
      </c>
      <c r="AA51">
        <f t="shared" si="2"/>
        <v>2.6765060240963865</v>
      </c>
      <c r="AC51" s="2">
        <v>25353</v>
      </c>
      <c r="AD51">
        <v>182.25</v>
      </c>
      <c r="AE51">
        <f t="shared" si="6"/>
        <v>361.69516407599309</v>
      </c>
      <c r="AF51" s="2">
        <v>35580</v>
      </c>
      <c r="AG51">
        <v>2307</v>
      </c>
      <c r="AI51" s="2">
        <v>35581</v>
      </c>
      <c r="AJ51">
        <v>5.0999999999999996</v>
      </c>
      <c r="AL51" s="2">
        <v>35581</v>
      </c>
      <c r="AM51">
        <v>0.94486250999999999</v>
      </c>
      <c r="AO51" s="2">
        <v>35581</v>
      </c>
      <c r="AP51">
        <v>0.77253934000000002</v>
      </c>
      <c r="AT51" s="2">
        <v>21154</v>
      </c>
      <c r="AU51">
        <v>2643</v>
      </c>
      <c r="AV51">
        <f t="shared" si="3"/>
        <v>4337.9481792717088</v>
      </c>
      <c r="AW51" s="2">
        <v>21154</v>
      </c>
      <c r="AX51">
        <v>8.1999999999999993</v>
      </c>
      <c r="AY51">
        <f t="shared" si="4"/>
        <v>16.219300699300689</v>
      </c>
    </row>
    <row r="52" spans="1:51" x14ac:dyDescent="0.3">
      <c r="A52" s="2">
        <v>35611</v>
      </c>
      <c r="B52">
        <v>5</v>
      </c>
      <c r="C52">
        <f t="shared" si="5"/>
        <v>6.0028688524590166</v>
      </c>
      <c r="D52" s="2">
        <v>35611</v>
      </c>
      <c r="E52">
        <v>15.8</v>
      </c>
      <c r="F52">
        <f t="shared" si="7"/>
        <v>23.452868852459019</v>
      </c>
      <c r="G52" s="2">
        <v>35611</v>
      </c>
      <c r="H52">
        <v>3998</v>
      </c>
      <c r="J52" s="2">
        <v>35611</v>
      </c>
      <c r="K52">
        <v>8.8000000000000007</v>
      </c>
      <c r="M52" s="2">
        <v>35611</v>
      </c>
      <c r="N52">
        <v>67.099999999999994</v>
      </c>
      <c r="P52" s="2">
        <v>37772</v>
      </c>
      <c r="Q52">
        <v>2.4</v>
      </c>
      <c r="S52" s="2">
        <v>37833</v>
      </c>
      <c r="T52">
        <v>1.8</v>
      </c>
      <c r="U52">
        <f t="shared" si="0"/>
        <v>1.8391566265060244</v>
      </c>
      <c r="V52" s="2">
        <v>37833</v>
      </c>
      <c r="W52">
        <v>3.6</v>
      </c>
      <c r="X52">
        <f t="shared" si="1"/>
        <v>3.5228915662650602</v>
      </c>
      <c r="Y52" s="2">
        <v>37833</v>
      </c>
      <c r="Z52">
        <v>2.4</v>
      </c>
      <c r="AA52">
        <f t="shared" si="2"/>
        <v>2.6765060240963865</v>
      </c>
      <c r="AC52" s="2">
        <v>25384</v>
      </c>
      <c r="AD52">
        <v>192</v>
      </c>
      <c r="AE52">
        <f t="shared" si="6"/>
        <v>361.69516407599309</v>
      </c>
      <c r="AF52" s="2">
        <v>35611</v>
      </c>
      <c r="AG52">
        <v>2338</v>
      </c>
      <c r="AI52" s="2">
        <v>35611</v>
      </c>
      <c r="AJ52">
        <v>1.9</v>
      </c>
      <c r="AL52" s="2">
        <v>35611</v>
      </c>
      <c r="AM52">
        <v>0.89328808000000004</v>
      </c>
      <c r="AO52" s="2">
        <v>35611</v>
      </c>
      <c r="AP52">
        <v>0.51828087</v>
      </c>
      <c r="AT52" s="2">
        <v>21185</v>
      </c>
      <c r="AU52">
        <v>2712</v>
      </c>
      <c r="AV52">
        <f t="shared" si="3"/>
        <v>4337.9481792717088</v>
      </c>
      <c r="AW52" s="2">
        <v>21185</v>
      </c>
      <c r="AX52">
        <v>7.4</v>
      </c>
      <c r="AY52">
        <f t="shared" si="4"/>
        <v>16.219300699300689</v>
      </c>
    </row>
    <row r="53" spans="1:51" x14ac:dyDescent="0.3">
      <c r="A53" s="2">
        <v>35642</v>
      </c>
      <c r="B53">
        <v>4.9000000000000004</v>
      </c>
      <c r="C53">
        <f t="shared" si="5"/>
        <v>6.0028688524590166</v>
      </c>
      <c r="D53" s="2">
        <v>35642</v>
      </c>
      <c r="E53">
        <v>16.3</v>
      </c>
      <c r="F53">
        <f t="shared" si="7"/>
        <v>23.452868852459019</v>
      </c>
      <c r="G53" s="2">
        <v>35642</v>
      </c>
      <c r="H53">
        <v>4040</v>
      </c>
      <c r="J53" s="2">
        <v>35642</v>
      </c>
      <c r="K53">
        <v>8.6</v>
      </c>
      <c r="M53" s="2">
        <v>35642</v>
      </c>
      <c r="N53">
        <v>67.2</v>
      </c>
      <c r="P53" s="2">
        <v>37802</v>
      </c>
      <c r="Q53">
        <v>2.5</v>
      </c>
      <c r="S53" s="2">
        <v>37864</v>
      </c>
      <c r="T53">
        <v>1.8</v>
      </c>
      <c r="U53">
        <f t="shared" si="0"/>
        <v>1.8391566265060244</v>
      </c>
      <c r="V53" s="2">
        <v>37864</v>
      </c>
      <c r="W53">
        <v>3.6</v>
      </c>
      <c r="X53">
        <f t="shared" si="1"/>
        <v>3.5228915662650602</v>
      </c>
      <c r="Y53" s="2">
        <v>37864</v>
      </c>
      <c r="Z53">
        <v>2.5</v>
      </c>
      <c r="AA53">
        <f t="shared" si="2"/>
        <v>2.6765060240963865</v>
      </c>
      <c r="AC53" s="2">
        <v>25415</v>
      </c>
      <c r="AD53">
        <v>208.75</v>
      </c>
      <c r="AE53">
        <f t="shared" si="6"/>
        <v>361.69516407599309</v>
      </c>
      <c r="AF53" s="2">
        <v>35642</v>
      </c>
      <c r="AG53">
        <v>2259</v>
      </c>
      <c r="AI53" s="2">
        <v>35642</v>
      </c>
      <c r="AJ53">
        <v>2.1</v>
      </c>
      <c r="AL53" s="2">
        <v>35642</v>
      </c>
      <c r="AM53">
        <v>1.02670397</v>
      </c>
      <c r="AO53" s="2">
        <v>35642</v>
      </c>
      <c r="AP53">
        <v>0.57685131999999995</v>
      </c>
      <c r="AT53" s="2">
        <v>21216</v>
      </c>
      <c r="AU53">
        <v>3291</v>
      </c>
      <c r="AV53">
        <f t="shared" si="3"/>
        <v>4337.9481792717088</v>
      </c>
      <c r="AW53" s="2">
        <v>21216</v>
      </c>
      <c r="AX53">
        <v>7.7</v>
      </c>
      <c r="AY53">
        <f t="shared" si="4"/>
        <v>16.219300699300689</v>
      </c>
    </row>
    <row r="54" spans="1:51" x14ac:dyDescent="0.3">
      <c r="A54" s="2">
        <v>35673</v>
      </c>
      <c r="B54">
        <v>4.8</v>
      </c>
      <c r="C54">
        <f t="shared" si="5"/>
        <v>6.0028688524590166</v>
      </c>
      <c r="D54" s="2">
        <v>35673</v>
      </c>
      <c r="E54">
        <v>16.2</v>
      </c>
      <c r="F54">
        <f t="shared" si="7"/>
        <v>23.452868852459019</v>
      </c>
      <c r="G54" s="2">
        <v>35673</v>
      </c>
      <c r="H54">
        <v>4049</v>
      </c>
      <c r="J54" s="2">
        <v>35673</v>
      </c>
      <c r="K54">
        <v>8.6</v>
      </c>
      <c r="M54" s="2">
        <v>35673</v>
      </c>
      <c r="N54">
        <v>67.2</v>
      </c>
      <c r="P54" s="2">
        <v>37833</v>
      </c>
      <c r="Q54">
        <v>2.4</v>
      </c>
      <c r="S54" s="2">
        <v>37894</v>
      </c>
      <c r="T54">
        <v>1.9</v>
      </c>
      <c r="U54">
        <f t="shared" ref="U54:U85" si="8">U53</f>
        <v>1.8391566265060244</v>
      </c>
      <c r="V54" s="2">
        <v>37894</v>
      </c>
      <c r="W54">
        <v>3.7</v>
      </c>
      <c r="X54">
        <f t="shared" ref="X54:X85" si="9">X53</f>
        <v>3.5228915662650602</v>
      </c>
      <c r="Y54" s="2">
        <v>37894</v>
      </c>
      <c r="Z54">
        <v>2.2999999999999998</v>
      </c>
      <c r="AA54">
        <f t="shared" ref="AA54:AA85" si="10">AA53</f>
        <v>2.6765060240963865</v>
      </c>
      <c r="AC54" s="2">
        <v>25444</v>
      </c>
      <c r="AD54">
        <v>199</v>
      </c>
      <c r="AE54">
        <f t="shared" si="6"/>
        <v>361.69516407599309</v>
      </c>
      <c r="AF54" s="2">
        <v>35671</v>
      </c>
      <c r="AG54">
        <v>2284</v>
      </c>
      <c r="AI54" s="2">
        <v>35673</v>
      </c>
      <c r="AJ54">
        <v>0.8</v>
      </c>
      <c r="AL54" s="2">
        <v>35673</v>
      </c>
      <c r="AM54">
        <v>1.0549451700000001</v>
      </c>
      <c r="AO54" s="2">
        <v>35673</v>
      </c>
      <c r="AP54">
        <v>0.31170273999999998</v>
      </c>
      <c r="AT54" s="2">
        <v>21244</v>
      </c>
      <c r="AU54">
        <v>3437</v>
      </c>
      <c r="AV54">
        <f t="shared" si="3"/>
        <v>4337.9481792717088</v>
      </c>
      <c r="AW54" s="2">
        <v>21244</v>
      </c>
      <c r="AX54">
        <v>8.1</v>
      </c>
      <c r="AY54">
        <f t="shared" si="4"/>
        <v>16.219300699300689</v>
      </c>
    </row>
    <row r="55" spans="1:51" x14ac:dyDescent="0.3">
      <c r="A55" s="2">
        <v>35703</v>
      </c>
      <c r="B55">
        <v>4.9000000000000004</v>
      </c>
      <c r="C55">
        <f t="shared" si="5"/>
        <v>6.0028688524590166</v>
      </c>
      <c r="D55" s="2">
        <v>35703</v>
      </c>
      <c r="E55">
        <v>16.2</v>
      </c>
      <c r="F55">
        <f t="shared" si="7"/>
        <v>23.452868852459019</v>
      </c>
      <c r="G55" s="2">
        <v>35703</v>
      </c>
      <c r="H55">
        <v>4004</v>
      </c>
      <c r="J55" s="2">
        <v>35703</v>
      </c>
      <c r="K55">
        <v>8.6999999999999993</v>
      </c>
      <c r="M55" s="2">
        <v>35703</v>
      </c>
      <c r="N55">
        <v>67.099999999999994</v>
      </c>
      <c r="P55" s="2">
        <v>37864</v>
      </c>
      <c r="Q55">
        <v>2.5</v>
      </c>
      <c r="S55" s="2">
        <v>37925</v>
      </c>
      <c r="T55">
        <v>1.9</v>
      </c>
      <c r="U55">
        <f t="shared" si="8"/>
        <v>1.8391566265060244</v>
      </c>
      <c r="V55" s="2">
        <v>37925</v>
      </c>
      <c r="W55">
        <v>3.8</v>
      </c>
      <c r="X55">
        <f t="shared" si="9"/>
        <v>3.5228915662650602</v>
      </c>
      <c r="Y55" s="2">
        <v>37925</v>
      </c>
      <c r="Z55">
        <v>2.4</v>
      </c>
      <c r="AA55">
        <f t="shared" si="10"/>
        <v>2.6765060240963865</v>
      </c>
      <c r="AC55" s="2">
        <v>25476</v>
      </c>
      <c r="AD55">
        <v>194.75</v>
      </c>
      <c r="AE55">
        <f t="shared" si="6"/>
        <v>361.69516407599309</v>
      </c>
      <c r="AF55" s="2">
        <v>35703</v>
      </c>
      <c r="AG55">
        <v>2233</v>
      </c>
      <c r="AI55" s="2">
        <v>35703</v>
      </c>
      <c r="AJ55">
        <v>5.7</v>
      </c>
      <c r="AL55" s="2">
        <v>35703</v>
      </c>
      <c r="AM55">
        <v>1.0658811699999999</v>
      </c>
      <c r="AO55" s="2">
        <v>35703</v>
      </c>
      <c r="AP55">
        <v>0.73995884000000001</v>
      </c>
      <c r="AT55" s="2">
        <v>21275</v>
      </c>
      <c r="AU55">
        <v>3972</v>
      </c>
      <c r="AV55">
        <f t="shared" si="3"/>
        <v>4337.9481792717088</v>
      </c>
      <c r="AW55" s="2">
        <v>21275</v>
      </c>
      <c r="AX55">
        <v>7.7</v>
      </c>
      <c r="AY55">
        <f t="shared" si="4"/>
        <v>16.219300699300689</v>
      </c>
    </row>
    <row r="56" spans="1:51" x14ac:dyDescent="0.3">
      <c r="A56" s="2">
        <v>35734</v>
      </c>
      <c r="B56">
        <v>4.7</v>
      </c>
      <c r="C56">
        <f t="shared" si="5"/>
        <v>6.0028688524590166</v>
      </c>
      <c r="D56" s="2">
        <v>35734</v>
      </c>
      <c r="E56">
        <v>16</v>
      </c>
      <c r="F56">
        <f t="shared" si="7"/>
        <v>23.452868852459019</v>
      </c>
      <c r="G56" s="2">
        <v>35734</v>
      </c>
      <c r="H56">
        <v>3973</v>
      </c>
      <c r="J56" s="2">
        <v>35734</v>
      </c>
      <c r="K56">
        <v>8.4</v>
      </c>
      <c r="M56" s="2">
        <v>35734</v>
      </c>
      <c r="N56">
        <v>67.099999999999994</v>
      </c>
      <c r="P56" s="2">
        <v>37894</v>
      </c>
      <c r="Q56">
        <v>2.2999999999999998</v>
      </c>
      <c r="S56" s="2">
        <v>37955</v>
      </c>
      <c r="T56">
        <v>1.9</v>
      </c>
      <c r="U56">
        <f t="shared" si="8"/>
        <v>1.8391566265060244</v>
      </c>
      <c r="V56" s="2">
        <v>37955</v>
      </c>
      <c r="W56">
        <v>3.6</v>
      </c>
      <c r="X56">
        <f t="shared" si="9"/>
        <v>3.5228915662650602</v>
      </c>
      <c r="Y56" s="2">
        <v>37955</v>
      </c>
      <c r="Z56">
        <v>2.4</v>
      </c>
      <c r="AA56">
        <f t="shared" si="10"/>
        <v>2.6765060240963865</v>
      </c>
      <c r="AC56" s="2">
        <v>25507</v>
      </c>
      <c r="AD56">
        <v>200.5</v>
      </c>
      <c r="AE56">
        <f t="shared" si="6"/>
        <v>361.69516407599309</v>
      </c>
      <c r="AF56" s="2">
        <v>35734</v>
      </c>
      <c r="AG56">
        <v>2201</v>
      </c>
      <c r="AI56" s="2">
        <v>35734</v>
      </c>
      <c r="AJ56">
        <v>5.4</v>
      </c>
      <c r="AL56" s="2">
        <v>35734</v>
      </c>
      <c r="AM56">
        <v>1.10582377</v>
      </c>
      <c r="AO56" s="2">
        <v>35734</v>
      </c>
      <c r="AP56">
        <v>0.43162114000000001</v>
      </c>
      <c r="AT56" s="2">
        <v>21305</v>
      </c>
      <c r="AU56">
        <v>3743</v>
      </c>
      <c r="AV56">
        <f t="shared" si="3"/>
        <v>4337.9481792717088</v>
      </c>
      <c r="AW56" s="2">
        <v>21305</v>
      </c>
      <c r="AX56">
        <v>10.5</v>
      </c>
      <c r="AY56">
        <f t="shared" si="4"/>
        <v>16.219300699300689</v>
      </c>
    </row>
    <row r="57" spans="1:51" x14ac:dyDescent="0.3">
      <c r="A57" s="2">
        <v>35764</v>
      </c>
      <c r="B57">
        <v>4.5999999999999996</v>
      </c>
      <c r="C57">
        <f t="shared" si="5"/>
        <v>6.0028688524590166</v>
      </c>
      <c r="D57" s="2">
        <v>35764</v>
      </c>
      <c r="E57">
        <v>14.8</v>
      </c>
      <c r="F57">
        <f t="shared" si="7"/>
        <v>23.452868852459019</v>
      </c>
      <c r="G57" s="2">
        <v>35764</v>
      </c>
      <c r="H57">
        <v>3962</v>
      </c>
      <c r="J57" s="2">
        <v>35764</v>
      </c>
      <c r="K57">
        <v>8.3000000000000007</v>
      </c>
      <c r="M57" s="2">
        <v>35764</v>
      </c>
      <c r="N57">
        <v>67.2</v>
      </c>
      <c r="P57" s="2">
        <v>37925</v>
      </c>
      <c r="Q57">
        <v>2.4</v>
      </c>
      <c r="S57" s="2">
        <v>37986</v>
      </c>
      <c r="T57">
        <v>1.9</v>
      </c>
      <c r="U57">
        <f t="shared" si="8"/>
        <v>1.8391566265060244</v>
      </c>
      <c r="V57" s="2">
        <v>37986</v>
      </c>
      <c r="W57">
        <v>3.8</v>
      </c>
      <c r="X57">
        <f t="shared" si="9"/>
        <v>3.5228915662650602</v>
      </c>
      <c r="Y57" s="2">
        <v>37986</v>
      </c>
      <c r="Z57">
        <v>2.4</v>
      </c>
      <c r="AA57">
        <f t="shared" si="10"/>
        <v>2.6765060240963865</v>
      </c>
      <c r="AC57" s="2">
        <v>25535</v>
      </c>
      <c r="AD57">
        <v>206.75</v>
      </c>
      <c r="AE57">
        <f t="shared" si="6"/>
        <v>361.69516407599309</v>
      </c>
      <c r="AF57" s="2">
        <v>35762</v>
      </c>
      <c r="AG57">
        <v>2242</v>
      </c>
      <c r="AI57" s="2">
        <v>35764</v>
      </c>
      <c r="AJ57">
        <v>6.1</v>
      </c>
      <c r="AL57" s="2">
        <v>35764</v>
      </c>
      <c r="AM57">
        <v>1.1135262699999999</v>
      </c>
      <c r="AO57" s="2">
        <v>35764</v>
      </c>
      <c r="AP57">
        <v>0.62058954</v>
      </c>
      <c r="AT57" s="2">
        <v>21336</v>
      </c>
      <c r="AU57">
        <v>3602</v>
      </c>
      <c r="AV57">
        <f t="shared" si="3"/>
        <v>4337.9481792717088</v>
      </c>
      <c r="AW57" s="2">
        <v>21336</v>
      </c>
      <c r="AX57">
        <v>11.6</v>
      </c>
      <c r="AY57">
        <f t="shared" si="4"/>
        <v>16.219300699300689</v>
      </c>
    </row>
    <row r="58" spans="1:51" x14ac:dyDescent="0.3">
      <c r="A58" s="2">
        <v>35795</v>
      </c>
      <c r="B58">
        <v>4.7</v>
      </c>
      <c r="C58">
        <f t="shared" si="5"/>
        <v>6.0028688524590166</v>
      </c>
      <c r="D58" s="2">
        <v>35795</v>
      </c>
      <c r="E58">
        <v>15.4</v>
      </c>
      <c r="F58">
        <f t="shared" si="7"/>
        <v>23.452868852459019</v>
      </c>
      <c r="G58" s="2">
        <v>35795</v>
      </c>
      <c r="H58">
        <v>3848</v>
      </c>
      <c r="J58" s="2">
        <v>35795</v>
      </c>
      <c r="K58">
        <v>8.4</v>
      </c>
      <c r="M58" s="2">
        <v>35795</v>
      </c>
      <c r="N58">
        <v>67.2</v>
      </c>
      <c r="P58" s="2">
        <v>37955</v>
      </c>
      <c r="Q58">
        <v>2.4</v>
      </c>
      <c r="S58" s="2">
        <v>38017</v>
      </c>
      <c r="T58">
        <v>1.9</v>
      </c>
      <c r="U58">
        <f t="shared" si="8"/>
        <v>1.8391566265060244</v>
      </c>
      <c r="V58" s="2">
        <v>38017</v>
      </c>
      <c r="W58">
        <v>3.7</v>
      </c>
      <c r="X58">
        <f t="shared" si="9"/>
        <v>3.5228915662650602</v>
      </c>
      <c r="Y58" s="2">
        <v>38017</v>
      </c>
      <c r="Z58">
        <v>2.6</v>
      </c>
      <c r="AA58">
        <f t="shared" si="10"/>
        <v>2.6765060240963865</v>
      </c>
      <c r="AC58" s="2">
        <v>25568</v>
      </c>
      <c r="AD58">
        <v>219.75</v>
      </c>
      <c r="AE58">
        <f t="shared" si="6"/>
        <v>361.69516407599309</v>
      </c>
      <c r="AF58" s="2">
        <v>35795</v>
      </c>
      <c r="AG58">
        <v>2291</v>
      </c>
      <c r="AI58" s="2">
        <v>35795</v>
      </c>
      <c r="AJ58">
        <v>5.0999999999999996</v>
      </c>
      <c r="AL58" s="2">
        <v>35795</v>
      </c>
      <c r="AM58">
        <v>1.1691939099999999</v>
      </c>
      <c r="AO58" s="2">
        <v>35795</v>
      </c>
      <c r="AP58">
        <v>0.49487698000000002</v>
      </c>
      <c r="AT58" s="2">
        <v>21366</v>
      </c>
      <c r="AU58">
        <v>3340</v>
      </c>
      <c r="AV58">
        <f t="shared" si="3"/>
        <v>4337.9481792717088</v>
      </c>
      <c r="AW58" s="2">
        <v>21366</v>
      </c>
      <c r="AX58">
        <v>14.2</v>
      </c>
      <c r="AY58">
        <f t="shared" si="4"/>
        <v>16.219300699300689</v>
      </c>
    </row>
    <row r="59" spans="1:51" x14ac:dyDescent="0.3">
      <c r="A59" s="2">
        <v>35826</v>
      </c>
      <c r="B59">
        <v>4.5999999999999996</v>
      </c>
      <c r="C59">
        <f t="shared" si="5"/>
        <v>6.0028688524590166</v>
      </c>
      <c r="D59" s="2">
        <v>35826</v>
      </c>
      <c r="E59">
        <v>15.7</v>
      </c>
      <c r="F59">
        <f t="shared" si="7"/>
        <v>23.452868852459019</v>
      </c>
      <c r="G59" s="2">
        <v>35826</v>
      </c>
      <c r="H59">
        <v>3922</v>
      </c>
      <c r="J59" s="2">
        <v>35826</v>
      </c>
      <c r="K59">
        <v>8.4</v>
      </c>
      <c r="M59" s="2">
        <v>35826</v>
      </c>
      <c r="N59">
        <v>67.099999999999994</v>
      </c>
      <c r="P59" s="2">
        <v>37986</v>
      </c>
      <c r="Q59">
        <v>2.4</v>
      </c>
      <c r="S59" s="2">
        <v>38046</v>
      </c>
      <c r="T59">
        <v>1.9</v>
      </c>
      <c r="U59">
        <f t="shared" si="8"/>
        <v>1.8391566265060244</v>
      </c>
      <c r="V59" s="2">
        <v>38046</v>
      </c>
      <c r="W59">
        <v>3.6</v>
      </c>
      <c r="X59">
        <f t="shared" si="9"/>
        <v>3.5228915662650602</v>
      </c>
      <c r="Y59" s="2">
        <v>38046</v>
      </c>
      <c r="Z59">
        <v>2.5</v>
      </c>
      <c r="AA59">
        <f t="shared" si="10"/>
        <v>2.6765060240963865</v>
      </c>
      <c r="AC59" s="2">
        <v>25598</v>
      </c>
      <c r="AD59">
        <v>251.25</v>
      </c>
      <c r="AE59">
        <f t="shared" si="6"/>
        <v>361.69516407599309</v>
      </c>
      <c r="AF59" s="2">
        <v>35825</v>
      </c>
      <c r="AG59">
        <v>2200</v>
      </c>
      <c r="AI59" s="2">
        <v>35826</v>
      </c>
      <c r="AJ59">
        <v>2.4</v>
      </c>
      <c r="AL59" s="2">
        <v>35826</v>
      </c>
      <c r="AM59">
        <v>1.1067360500000001</v>
      </c>
      <c r="AO59" s="2">
        <v>35826</v>
      </c>
      <c r="AP59">
        <v>0.51446820999999998</v>
      </c>
      <c r="AT59" s="2">
        <v>21397</v>
      </c>
      <c r="AU59">
        <v>2955</v>
      </c>
      <c r="AV59">
        <f t="shared" si="3"/>
        <v>4337.9481792717088</v>
      </c>
      <c r="AW59" s="2">
        <v>21397</v>
      </c>
      <c r="AX59">
        <v>16.600000000000001</v>
      </c>
      <c r="AY59">
        <f t="shared" si="4"/>
        <v>16.219300699300689</v>
      </c>
    </row>
    <row r="60" spans="1:51" x14ac:dyDescent="0.3">
      <c r="A60" s="2">
        <v>35854</v>
      </c>
      <c r="B60">
        <v>4.5999999999999996</v>
      </c>
      <c r="C60">
        <f t="shared" si="5"/>
        <v>6.0028688524590166</v>
      </c>
      <c r="D60" s="2">
        <v>35854</v>
      </c>
      <c r="E60">
        <v>15.2</v>
      </c>
      <c r="F60">
        <f t="shared" si="7"/>
        <v>23.452868852459019</v>
      </c>
      <c r="G60" s="2">
        <v>35854</v>
      </c>
      <c r="H60">
        <v>3866</v>
      </c>
      <c r="J60" s="2">
        <v>35854</v>
      </c>
      <c r="K60">
        <v>8.4</v>
      </c>
      <c r="M60" s="2">
        <v>35854</v>
      </c>
      <c r="N60">
        <v>67.099999999999994</v>
      </c>
      <c r="P60" s="2">
        <v>38017</v>
      </c>
      <c r="Q60">
        <v>2.6</v>
      </c>
      <c r="S60" s="2">
        <v>38077</v>
      </c>
      <c r="T60">
        <v>2</v>
      </c>
      <c r="U60">
        <f t="shared" si="8"/>
        <v>1.8391566265060244</v>
      </c>
      <c r="V60" s="2">
        <v>38077</v>
      </c>
      <c r="W60">
        <v>4</v>
      </c>
      <c r="X60">
        <f t="shared" si="9"/>
        <v>3.5228915662650602</v>
      </c>
      <c r="Y60" s="2">
        <v>38077</v>
      </c>
      <c r="Z60">
        <v>2.5</v>
      </c>
      <c r="AA60">
        <f t="shared" si="10"/>
        <v>2.6765060240963865</v>
      </c>
      <c r="AC60" s="2">
        <v>25626</v>
      </c>
      <c r="AD60">
        <v>258.5</v>
      </c>
      <c r="AE60">
        <f t="shared" si="6"/>
        <v>361.69516407599309</v>
      </c>
      <c r="AF60" s="2">
        <v>35853</v>
      </c>
      <c r="AG60">
        <v>2209</v>
      </c>
      <c r="AI60" s="2">
        <v>35854</v>
      </c>
      <c r="AJ60">
        <v>-0.2</v>
      </c>
      <c r="AL60" s="2">
        <v>35854</v>
      </c>
      <c r="AM60">
        <v>1.0926860199999999</v>
      </c>
      <c r="AO60" s="2">
        <v>35854</v>
      </c>
      <c r="AP60">
        <v>0.55721690000000001</v>
      </c>
      <c r="AT60" s="2">
        <v>21428</v>
      </c>
      <c r="AU60">
        <v>3178</v>
      </c>
      <c r="AV60">
        <f t="shared" si="3"/>
        <v>4337.9481792717088</v>
      </c>
      <c r="AW60" s="2">
        <v>21428</v>
      </c>
      <c r="AX60">
        <v>19</v>
      </c>
      <c r="AY60">
        <f t="shared" si="4"/>
        <v>16.219300699300689</v>
      </c>
    </row>
    <row r="61" spans="1:51" x14ac:dyDescent="0.3">
      <c r="A61" s="2">
        <v>35885</v>
      </c>
      <c r="B61">
        <v>4.7</v>
      </c>
      <c r="C61">
        <f t="shared" si="5"/>
        <v>6.0028688524590166</v>
      </c>
      <c r="D61" s="2">
        <v>35885</v>
      </c>
      <c r="E61">
        <v>14.1</v>
      </c>
      <c r="F61">
        <f t="shared" si="7"/>
        <v>23.452868852459019</v>
      </c>
      <c r="G61" s="2">
        <v>35885</v>
      </c>
      <c r="H61">
        <v>3859</v>
      </c>
      <c r="J61" s="2">
        <v>35885</v>
      </c>
      <c r="K61">
        <v>8.4</v>
      </c>
      <c r="M61" s="2">
        <v>35885</v>
      </c>
      <c r="N61">
        <v>67.099999999999994</v>
      </c>
      <c r="P61" s="2">
        <v>38046</v>
      </c>
      <c r="Q61">
        <v>2.5</v>
      </c>
      <c r="S61" s="2">
        <v>38107</v>
      </c>
      <c r="T61">
        <v>2</v>
      </c>
      <c r="U61">
        <f t="shared" si="8"/>
        <v>1.8391566265060244</v>
      </c>
      <c r="V61" s="2">
        <v>38107</v>
      </c>
      <c r="W61">
        <v>3.9</v>
      </c>
      <c r="X61">
        <f t="shared" si="9"/>
        <v>3.5228915662650602</v>
      </c>
      <c r="Y61" s="2">
        <v>38107</v>
      </c>
      <c r="Z61">
        <v>2.7</v>
      </c>
      <c r="AA61">
        <f t="shared" si="10"/>
        <v>2.6765060240963865</v>
      </c>
      <c r="AC61" s="2">
        <v>25658</v>
      </c>
      <c r="AD61">
        <v>268.25</v>
      </c>
      <c r="AE61">
        <f t="shared" si="6"/>
        <v>361.69516407599309</v>
      </c>
      <c r="AF61" s="2">
        <v>35885</v>
      </c>
      <c r="AG61">
        <v>2215</v>
      </c>
      <c r="AI61" s="2">
        <v>35885</v>
      </c>
      <c r="AJ61">
        <v>1.5</v>
      </c>
      <c r="AL61" s="2">
        <v>35885</v>
      </c>
      <c r="AM61">
        <v>1.0845306299999999</v>
      </c>
      <c r="AO61" s="2">
        <v>35885</v>
      </c>
      <c r="AP61">
        <v>0.38128756000000003</v>
      </c>
      <c r="AT61" s="2">
        <v>21458</v>
      </c>
      <c r="AU61">
        <v>3166</v>
      </c>
      <c r="AV61">
        <f t="shared" si="3"/>
        <v>4337.9481792717088</v>
      </c>
      <c r="AW61" s="2">
        <v>21458</v>
      </c>
      <c r="AX61">
        <v>20.7</v>
      </c>
      <c r="AY61">
        <f t="shared" si="4"/>
        <v>16.219300699300689</v>
      </c>
    </row>
    <row r="62" spans="1:51" x14ac:dyDescent="0.3">
      <c r="A62" s="2">
        <v>35915</v>
      </c>
      <c r="B62">
        <v>4.3</v>
      </c>
      <c r="C62">
        <f t="shared" si="5"/>
        <v>6.0028688524590166</v>
      </c>
      <c r="D62" s="2">
        <v>35915</v>
      </c>
      <c r="E62">
        <v>14.7</v>
      </c>
      <c r="F62">
        <f t="shared" si="7"/>
        <v>23.452868852459019</v>
      </c>
      <c r="G62" s="2">
        <v>35915</v>
      </c>
      <c r="H62">
        <v>3775</v>
      </c>
      <c r="J62" s="2">
        <v>35915</v>
      </c>
      <c r="K62">
        <v>7.9</v>
      </c>
      <c r="M62" s="2">
        <v>35915</v>
      </c>
      <c r="N62">
        <v>67</v>
      </c>
      <c r="P62" s="2">
        <v>38077</v>
      </c>
      <c r="Q62">
        <v>2.5</v>
      </c>
      <c r="S62" s="2">
        <v>38138</v>
      </c>
      <c r="T62">
        <v>1.9</v>
      </c>
      <c r="U62">
        <f t="shared" si="8"/>
        <v>1.8391566265060244</v>
      </c>
      <c r="V62" s="2">
        <v>38138</v>
      </c>
      <c r="W62">
        <v>3.7</v>
      </c>
      <c r="X62">
        <f t="shared" si="9"/>
        <v>3.5228915662650602</v>
      </c>
      <c r="Y62" s="2">
        <v>38138</v>
      </c>
      <c r="Z62">
        <v>2.7</v>
      </c>
      <c r="AA62">
        <f t="shared" si="10"/>
        <v>2.6765060240963865</v>
      </c>
      <c r="AC62" s="2">
        <v>25688</v>
      </c>
      <c r="AD62">
        <v>325.25</v>
      </c>
      <c r="AE62">
        <f t="shared" si="6"/>
        <v>361.69516407599309</v>
      </c>
      <c r="AF62" s="2">
        <v>35915</v>
      </c>
      <c r="AG62">
        <v>2152</v>
      </c>
      <c r="AI62" s="2">
        <v>35915</v>
      </c>
      <c r="AJ62">
        <v>4.5</v>
      </c>
      <c r="AL62" s="2">
        <v>35915</v>
      </c>
      <c r="AM62">
        <v>1.1758547400000001</v>
      </c>
      <c r="AO62" s="2">
        <v>35915</v>
      </c>
      <c r="AP62">
        <v>0.30683412999999998</v>
      </c>
      <c r="AT62" s="2">
        <v>21489</v>
      </c>
      <c r="AU62">
        <v>2969</v>
      </c>
      <c r="AV62">
        <f t="shared" si="3"/>
        <v>4337.9481792717088</v>
      </c>
      <c r="AW62" s="2">
        <v>21489</v>
      </c>
      <c r="AX62">
        <v>20.3</v>
      </c>
      <c r="AY62">
        <f t="shared" si="4"/>
        <v>16.219300699300689</v>
      </c>
    </row>
    <row r="63" spans="1:51" x14ac:dyDescent="0.3">
      <c r="A63" s="2">
        <v>35946</v>
      </c>
      <c r="B63">
        <v>4.4000000000000004</v>
      </c>
      <c r="C63">
        <f t="shared" si="5"/>
        <v>6.0028688524590166</v>
      </c>
      <c r="D63" s="2">
        <v>35946</v>
      </c>
      <c r="E63">
        <v>13.8</v>
      </c>
      <c r="F63">
        <f t="shared" si="7"/>
        <v>23.452868852459019</v>
      </c>
      <c r="G63" s="2">
        <v>35946</v>
      </c>
      <c r="H63">
        <v>3727</v>
      </c>
      <c r="J63" s="2">
        <v>35946</v>
      </c>
      <c r="K63">
        <v>7.9</v>
      </c>
      <c r="M63" s="2">
        <v>35946</v>
      </c>
      <c r="N63">
        <v>67</v>
      </c>
      <c r="P63" s="2">
        <v>38107</v>
      </c>
      <c r="Q63">
        <v>2.7</v>
      </c>
      <c r="S63" s="2">
        <v>38168</v>
      </c>
      <c r="T63">
        <v>2</v>
      </c>
      <c r="U63">
        <f t="shared" si="8"/>
        <v>1.8391566265060244</v>
      </c>
      <c r="V63" s="2">
        <v>38168</v>
      </c>
      <c r="W63">
        <v>3.8</v>
      </c>
      <c r="X63">
        <f t="shared" si="9"/>
        <v>3.5228915662650602</v>
      </c>
      <c r="Y63" s="2">
        <v>38168</v>
      </c>
      <c r="Z63">
        <v>2.5</v>
      </c>
      <c r="AA63">
        <f t="shared" si="10"/>
        <v>2.6765060240963865</v>
      </c>
      <c r="AC63" s="2">
        <v>25717</v>
      </c>
      <c r="AD63">
        <v>304.5</v>
      </c>
      <c r="AE63">
        <f t="shared" si="6"/>
        <v>361.69516407599309</v>
      </c>
      <c r="AF63" s="2">
        <v>35944</v>
      </c>
      <c r="AG63">
        <v>2146</v>
      </c>
      <c r="AI63" s="2">
        <v>35946</v>
      </c>
      <c r="AJ63">
        <v>5.0999999999999996</v>
      </c>
      <c r="AL63" s="2">
        <v>35946</v>
      </c>
      <c r="AM63">
        <v>1.1557283899999999</v>
      </c>
      <c r="AO63" s="2">
        <v>35946</v>
      </c>
      <c r="AP63">
        <v>0.46705527000000002</v>
      </c>
      <c r="AT63" s="2">
        <v>21519</v>
      </c>
      <c r="AU63">
        <v>2805</v>
      </c>
      <c r="AV63">
        <f t="shared" si="3"/>
        <v>4337.9481792717088</v>
      </c>
      <c r="AW63" s="2">
        <v>21519</v>
      </c>
      <c r="AX63">
        <v>19.5</v>
      </c>
      <c r="AY63">
        <f t="shared" si="4"/>
        <v>16.219300699300689</v>
      </c>
    </row>
    <row r="64" spans="1:51" x14ac:dyDescent="0.3">
      <c r="A64" s="2">
        <v>35976</v>
      </c>
      <c r="B64">
        <v>4.5</v>
      </c>
      <c r="C64">
        <f t="shared" si="5"/>
        <v>6.0028688524590166</v>
      </c>
      <c r="D64" s="2">
        <v>35976</v>
      </c>
      <c r="E64">
        <v>12.6</v>
      </c>
      <c r="F64">
        <f t="shared" si="7"/>
        <v>23.452868852459019</v>
      </c>
      <c r="G64" s="2">
        <v>35976</v>
      </c>
      <c r="H64">
        <v>3766</v>
      </c>
      <c r="J64" s="2">
        <v>35976</v>
      </c>
      <c r="K64">
        <v>8</v>
      </c>
      <c r="M64" s="2">
        <v>35976</v>
      </c>
      <c r="N64">
        <v>67</v>
      </c>
      <c r="P64" s="2">
        <v>38138</v>
      </c>
      <c r="Q64">
        <v>2.7</v>
      </c>
      <c r="S64" s="2">
        <v>38199</v>
      </c>
      <c r="T64">
        <v>2.1</v>
      </c>
      <c r="U64">
        <f t="shared" si="8"/>
        <v>1.8391566265060244</v>
      </c>
      <c r="V64" s="2">
        <v>38199</v>
      </c>
      <c r="W64">
        <v>3.7</v>
      </c>
      <c r="X64">
        <f t="shared" si="9"/>
        <v>3.5228915662650602</v>
      </c>
      <c r="Y64" s="2">
        <v>38199</v>
      </c>
      <c r="Z64">
        <v>2.9</v>
      </c>
      <c r="AA64">
        <f t="shared" si="10"/>
        <v>2.6765060240963865</v>
      </c>
      <c r="AC64" s="2">
        <v>25749</v>
      </c>
      <c r="AD64">
        <v>296.5</v>
      </c>
      <c r="AE64">
        <f t="shared" si="6"/>
        <v>361.69516407599309</v>
      </c>
      <c r="AF64" s="2">
        <v>35976</v>
      </c>
      <c r="AG64">
        <v>2388</v>
      </c>
      <c r="AI64" s="2">
        <v>35976</v>
      </c>
      <c r="AJ64">
        <v>0.7</v>
      </c>
      <c r="AL64" s="2">
        <v>35976</v>
      </c>
      <c r="AM64">
        <v>1.2284041400000001</v>
      </c>
      <c r="AO64" s="2">
        <v>35976</v>
      </c>
      <c r="AP64">
        <v>0.38537902000000002</v>
      </c>
      <c r="AT64" s="2">
        <v>21550</v>
      </c>
      <c r="AU64">
        <v>2825</v>
      </c>
      <c r="AV64">
        <f t="shared" si="3"/>
        <v>4337.9481792717088</v>
      </c>
      <c r="AW64" s="2">
        <v>21550</v>
      </c>
      <c r="AX64">
        <v>19.2</v>
      </c>
      <c r="AY64">
        <f t="shared" si="4"/>
        <v>16.219300699300689</v>
      </c>
    </row>
    <row r="65" spans="1:51" x14ac:dyDescent="0.3">
      <c r="A65" s="2">
        <v>36007</v>
      </c>
      <c r="B65">
        <v>4.5</v>
      </c>
      <c r="C65">
        <f t="shared" si="5"/>
        <v>6.0028688524590166</v>
      </c>
      <c r="D65" s="2">
        <v>36007</v>
      </c>
      <c r="E65">
        <v>13.3</v>
      </c>
      <c r="F65">
        <f t="shared" si="7"/>
        <v>23.452868852459019</v>
      </c>
      <c r="G65" s="2">
        <v>36007</v>
      </c>
      <c r="H65">
        <v>3796</v>
      </c>
      <c r="J65" s="2">
        <v>36007</v>
      </c>
      <c r="K65">
        <v>8.1</v>
      </c>
      <c r="M65" s="2">
        <v>36007</v>
      </c>
      <c r="N65">
        <v>67</v>
      </c>
      <c r="P65" s="2">
        <v>38168</v>
      </c>
      <c r="Q65">
        <v>2.5</v>
      </c>
      <c r="S65" s="2">
        <v>38230</v>
      </c>
      <c r="T65">
        <v>2</v>
      </c>
      <c r="U65">
        <f t="shared" si="8"/>
        <v>1.8391566265060244</v>
      </c>
      <c r="V65" s="2">
        <v>38230</v>
      </c>
      <c r="W65">
        <v>3.9</v>
      </c>
      <c r="X65">
        <f t="shared" si="9"/>
        <v>3.5228915662650602</v>
      </c>
      <c r="Y65" s="2">
        <v>38230</v>
      </c>
      <c r="Z65">
        <v>2.7</v>
      </c>
      <c r="AA65">
        <f t="shared" si="10"/>
        <v>2.6765060240963865</v>
      </c>
      <c r="AC65" s="2">
        <v>25780</v>
      </c>
      <c r="AD65">
        <v>282.5</v>
      </c>
      <c r="AE65">
        <f t="shared" si="6"/>
        <v>361.69516407599309</v>
      </c>
      <c r="AF65" s="2">
        <v>36007</v>
      </c>
      <c r="AG65">
        <v>2336</v>
      </c>
      <c r="AI65" s="2">
        <v>36007</v>
      </c>
      <c r="AJ65">
        <v>-2.1</v>
      </c>
      <c r="AL65" s="2">
        <v>36007</v>
      </c>
      <c r="AM65">
        <v>1.1540504600000001</v>
      </c>
      <c r="AO65" s="2">
        <v>36007</v>
      </c>
      <c r="AP65">
        <v>0.26788359</v>
      </c>
      <c r="AT65" s="2">
        <v>21581</v>
      </c>
      <c r="AU65">
        <v>2749</v>
      </c>
      <c r="AV65">
        <f t="shared" si="3"/>
        <v>4337.9481792717088</v>
      </c>
      <c r="AW65" s="2">
        <v>21581</v>
      </c>
      <c r="AX65">
        <v>19.399999999999999</v>
      </c>
      <c r="AY65">
        <f t="shared" si="4"/>
        <v>16.219300699300689</v>
      </c>
    </row>
    <row r="66" spans="1:51" x14ac:dyDescent="0.3">
      <c r="A66" s="2">
        <v>36038</v>
      </c>
      <c r="B66">
        <v>4.5</v>
      </c>
      <c r="C66">
        <f t="shared" si="5"/>
        <v>6.0028688524590166</v>
      </c>
      <c r="D66" s="2">
        <v>36038</v>
      </c>
      <c r="E66">
        <v>13.2</v>
      </c>
      <c r="F66">
        <f t="shared" si="7"/>
        <v>23.452868852459019</v>
      </c>
      <c r="G66" s="2">
        <v>36038</v>
      </c>
      <c r="H66">
        <v>3537</v>
      </c>
      <c r="J66" s="2">
        <v>36038</v>
      </c>
      <c r="K66">
        <v>7.9</v>
      </c>
      <c r="M66" s="2">
        <v>36038</v>
      </c>
      <c r="N66">
        <v>67</v>
      </c>
      <c r="P66" s="2">
        <v>38199</v>
      </c>
      <c r="Q66">
        <v>2.9</v>
      </c>
      <c r="S66" s="2">
        <v>38260</v>
      </c>
      <c r="T66">
        <v>2</v>
      </c>
      <c r="U66">
        <f t="shared" si="8"/>
        <v>1.8391566265060244</v>
      </c>
      <c r="V66" s="2">
        <v>38260</v>
      </c>
      <c r="W66">
        <v>3.8</v>
      </c>
      <c r="X66">
        <f t="shared" si="9"/>
        <v>3.5228915662650602</v>
      </c>
      <c r="Y66" s="2">
        <v>38260</v>
      </c>
      <c r="Z66">
        <v>2.8</v>
      </c>
      <c r="AA66">
        <f t="shared" si="10"/>
        <v>2.6765060240963865</v>
      </c>
      <c r="AC66" s="2">
        <v>25811</v>
      </c>
      <c r="AD66">
        <v>291.5</v>
      </c>
      <c r="AE66">
        <f t="shared" si="6"/>
        <v>361.69516407599309</v>
      </c>
      <c r="AF66" s="2">
        <v>36038</v>
      </c>
      <c r="AG66">
        <v>2182</v>
      </c>
      <c r="AI66" s="2">
        <v>36038</v>
      </c>
      <c r="AJ66">
        <v>0.5</v>
      </c>
      <c r="AL66" s="2">
        <v>36038</v>
      </c>
      <c r="AM66">
        <v>1.14585206</v>
      </c>
      <c r="AO66" s="2">
        <v>36038</v>
      </c>
      <c r="AP66">
        <v>0.25224691999999999</v>
      </c>
      <c r="AT66" s="2">
        <v>21609</v>
      </c>
      <c r="AU66">
        <v>2515</v>
      </c>
      <c r="AV66">
        <f t="shared" si="3"/>
        <v>4337.9481792717088</v>
      </c>
      <c r="AW66" s="2">
        <v>21609</v>
      </c>
      <c r="AX66">
        <v>18.3</v>
      </c>
      <c r="AY66">
        <f t="shared" si="4"/>
        <v>16.219300699300689</v>
      </c>
    </row>
    <row r="67" spans="1:51" x14ac:dyDescent="0.3">
      <c r="A67" s="2">
        <v>36068</v>
      </c>
      <c r="B67">
        <v>4.5999999999999996</v>
      </c>
      <c r="C67">
        <f t="shared" si="5"/>
        <v>6.0028688524590166</v>
      </c>
      <c r="D67" s="2">
        <v>36068</v>
      </c>
      <c r="E67">
        <v>14.5</v>
      </c>
      <c r="F67">
        <f t="shared" si="7"/>
        <v>23.452868852459019</v>
      </c>
      <c r="G67" s="2">
        <v>36068</v>
      </c>
      <c r="H67">
        <v>3448</v>
      </c>
      <c r="J67" s="2">
        <v>36068</v>
      </c>
      <c r="K67">
        <v>7.9</v>
      </c>
      <c r="M67" s="2">
        <v>36068</v>
      </c>
      <c r="N67">
        <v>67.2</v>
      </c>
      <c r="P67" s="2">
        <v>38230</v>
      </c>
      <c r="Q67">
        <v>2.7</v>
      </c>
      <c r="S67" s="2">
        <v>38291</v>
      </c>
      <c r="T67">
        <v>2</v>
      </c>
      <c r="U67">
        <f t="shared" si="8"/>
        <v>1.8391566265060244</v>
      </c>
      <c r="V67" s="2">
        <v>38291</v>
      </c>
      <c r="W67">
        <v>3.8</v>
      </c>
      <c r="X67">
        <f t="shared" si="9"/>
        <v>3.5228915662650602</v>
      </c>
      <c r="Y67" s="2">
        <v>38291</v>
      </c>
      <c r="Z67">
        <v>2.8</v>
      </c>
      <c r="AA67">
        <f t="shared" si="10"/>
        <v>2.6765060240963865</v>
      </c>
      <c r="AC67" s="2">
        <v>25841</v>
      </c>
      <c r="AD67">
        <v>318.5</v>
      </c>
      <c r="AE67">
        <f t="shared" si="6"/>
        <v>361.69516407599309</v>
      </c>
      <c r="AF67" s="2">
        <v>36068</v>
      </c>
      <c r="AG67">
        <v>2148</v>
      </c>
      <c r="AI67" s="2">
        <v>36068</v>
      </c>
      <c r="AJ67">
        <v>-0.4</v>
      </c>
      <c r="AL67" s="2">
        <v>36068</v>
      </c>
      <c r="AM67">
        <v>1.22850539</v>
      </c>
      <c r="AO67" s="2">
        <v>36068</v>
      </c>
      <c r="AP67">
        <v>-8.3213140000000005E-2</v>
      </c>
      <c r="AT67" s="2">
        <v>21640</v>
      </c>
      <c r="AU67">
        <v>2846</v>
      </c>
      <c r="AV67">
        <f t="shared" si="3"/>
        <v>4337.9481792717088</v>
      </c>
      <c r="AW67" s="2">
        <v>21640</v>
      </c>
      <c r="AX67">
        <v>18.100000000000001</v>
      </c>
      <c r="AY67">
        <f t="shared" si="4"/>
        <v>16.219300699300689</v>
      </c>
    </row>
    <row r="68" spans="1:51" x14ac:dyDescent="0.3">
      <c r="A68" s="2">
        <v>36099</v>
      </c>
      <c r="B68">
        <v>4.5</v>
      </c>
      <c r="C68">
        <f t="shared" si="5"/>
        <v>6.0028688524590166</v>
      </c>
      <c r="D68" s="2">
        <v>36099</v>
      </c>
      <c r="E68">
        <v>13.6</v>
      </c>
      <c r="F68">
        <f t="shared" si="7"/>
        <v>23.452868852459019</v>
      </c>
      <c r="G68" s="2">
        <v>36099</v>
      </c>
      <c r="H68">
        <v>3433</v>
      </c>
      <c r="J68" s="2">
        <v>36099</v>
      </c>
      <c r="K68">
        <v>7.8</v>
      </c>
      <c r="M68" s="2">
        <v>36099</v>
      </c>
      <c r="N68">
        <v>67.2</v>
      </c>
      <c r="P68" s="2">
        <v>38260</v>
      </c>
      <c r="Q68">
        <v>2.8</v>
      </c>
      <c r="S68" s="2">
        <v>38321</v>
      </c>
      <c r="T68">
        <v>2.1</v>
      </c>
      <c r="U68">
        <f t="shared" si="8"/>
        <v>1.8391566265060244</v>
      </c>
      <c r="V68" s="2">
        <v>38321</v>
      </c>
      <c r="W68">
        <v>3.9</v>
      </c>
      <c r="X68">
        <f t="shared" si="9"/>
        <v>3.5228915662650602</v>
      </c>
      <c r="Y68" s="2">
        <v>38321</v>
      </c>
      <c r="Z68">
        <v>2.4</v>
      </c>
      <c r="AA68">
        <f t="shared" si="10"/>
        <v>2.6765060240963865</v>
      </c>
      <c r="AC68" s="2">
        <v>25871</v>
      </c>
      <c r="AD68">
        <v>329.5</v>
      </c>
      <c r="AE68">
        <f t="shared" si="6"/>
        <v>361.69516407599309</v>
      </c>
      <c r="AF68" s="2">
        <v>36098</v>
      </c>
      <c r="AG68">
        <v>2162</v>
      </c>
      <c r="AI68" s="2">
        <v>36099</v>
      </c>
      <c r="AJ68">
        <v>1.1000000000000001</v>
      </c>
      <c r="AL68" s="2">
        <v>36099</v>
      </c>
      <c r="AM68">
        <v>1.2899053199999999</v>
      </c>
      <c r="AO68" s="2">
        <v>36099</v>
      </c>
      <c r="AP68">
        <v>-0.16426713000000001</v>
      </c>
      <c r="AT68" s="2">
        <v>21670</v>
      </c>
      <c r="AU68">
        <v>2592</v>
      </c>
      <c r="AV68">
        <f t="shared" si="3"/>
        <v>4337.9481792717088</v>
      </c>
      <c r="AW68" s="2">
        <v>21670</v>
      </c>
      <c r="AX68">
        <v>18.2</v>
      </c>
      <c r="AY68">
        <f t="shared" si="4"/>
        <v>16.219300699300689</v>
      </c>
    </row>
    <row r="69" spans="1:51" x14ac:dyDescent="0.3">
      <c r="A69" s="2">
        <v>36129</v>
      </c>
      <c r="B69">
        <v>4.4000000000000004</v>
      </c>
      <c r="C69">
        <f t="shared" si="5"/>
        <v>6.0028688524590166</v>
      </c>
      <c r="D69" s="2">
        <v>36129</v>
      </c>
      <c r="E69">
        <v>14.4</v>
      </c>
      <c r="F69">
        <f t="shared" si="7"/>
        <v>23.452868852459019</v>
      </c>
      <c r="G69" s="2">
        <v>36129</v>
      </c>
      <c r="H69">
        <v>3339</v>
      </c>
      <c r="J69" s="2">
        <v>36129</v>
      </c>
      <c r="K69">
        <v>7.6</v>
      </c>
      <c r="M69" s="2">
        <v>36129</v>
      </c>
      <c r="N69">
        <v>67.099999999999994</v>
      </c>
      <c r="P69" s="2">
        <v>38291</v>
      </c>
      <c r="Q69">
        <v>2.8</v>
      </c>
      <c r="S69" s="2">
        <v>38352</v>
      </c>
      <c r="T69">
        <v>2</v>
      </c>
      <c r="U69">
        <f t="shared" si="8"/>
        <v>1.8391566265060244</v>
      </c>
      <c r="V69" s="2">
        <v>38352</v>
      </c>
      <c r="W69">
        <v>4</v>
      </c>
      <c r="X69">
        <f t="shared" si="9"/>
        <v>3.5228915662650602</v>
      </c>
      <c r="Y69" s="2">
        <v>38352</v>
      </c>
      <c r="Z69">
        <v>2.7</v>
      </c>
      <c r="AA69">
        <f t="shared" si="10"/>
        <v>2.6765060240963865</v>
      </c>
      <c r="AC69" s="2">
        <v>25902</v>
      </c>
      <c r="AD69">
        <v>325.25</v>
      </c>
      <c r="AE69">
        <f t="shared" si="6"/>
        <v>361.69516407599309</v>
      </c>
      <c r="AF69" s="2">
        <v>36129</v>
      </c>
      <c r="AG69">
        <v>2236</v>
      </c>
      <c r="AI69" s="2">
        <v>36129</v>
      </c>
      <c r="AJ69">
        <v>3.6</v>
      </c>
      <c r="AL69" s="2">
        <v>36129</v>
      </c>
      <c r="AM69">
        <v>1.1330401999999999</v>
      </c>
      <c r="AO69" s="2">
        <v>36129</v>
      </c>
      <c r="AP69">
        <v>1.502499E-2</v>
      </c>
      <c r="AT69" s="2">
        <v>21701</v>
      </c>
      <c r="AU69">
        <v>2353</v>
      </c>
      <c r="AV69">
        <f t="shared" si="3"/>
        <v>4337.9481792717088</v>
      </c>
      <c r="AW69" s="2">
        <v>21701</v>
      </c>
      <c r="AX69">
        <v>16.7</v>
      </c>
      <c r="AY69">
        <f t="shared" si="4"/>
        <v>16.219300699300689</v>
      </c>
    </row>
    <row r="70" spans="1:51" x14ac:dyDescent="0.3">
      <c r="A70" s="2">
        <v>36160</v>
      </c>
      <c r="B70">
        <v>4.4000000000000004</v>
      </c>
      <c r="C70">
        <f t="shared" si="5"/>
        <v>6.0028688524590166</v>
      </c>
      <c r="D70" s="2">
        <v>36160</v>
      </c>
      <c r="E70">
        <v>13.5</v>
      </c>
      <c r="F70">
        <f t="shared" si="7"/>
        <v>23.452868852459019</v>
      </c>
      <c r="G70" s="2">
        <v>36160</v>
      </c>
      <c r="H70">
        <v>3420</v>
      </c>
      <c r="J70" s="2">
        <v>36160</v>
      </c>
      <c r="K70">
        <v>7.6</v>
      </c>
      <c r="M70" s="2">
        <v>36160</v>
      </c>
      <c r="N70">
        <v>67.2</v>
      </c>
      <c r="P70" s="2">
        <v>38321</v>
      </c>
      <c r="Q70">
        <v>2.4</v>
      </c>
      <c r="S70" s="2">
        <v>38383</v>
      </c>
      <c r="T70">
        <v>2.1</v>
      </c>
      <c r="U70">
        <f t="shared" si="8"/>
        <v>1.8391566265060244</v>
      </c>
      <c r="V70" s="2">
        <v>38383</v>
      </c>
      <c r="W70">
        <v>3.9</v>
      </c>
      <c r="X70">
        <f t="shared" si="9"/>
        <v>3.5228915662650602</v>
      </c>
      <c r="Y70" s="2">
        <v>38383</v>
      </c>
      <c r="Z70">
        <v>2.7</v>
      </c>
      <c r="AA70">
        <f t="shared" si="10"/>
        <v>2.6765060240963865</v>
      </c>
      <c r="AC70" s="2">
        <v>25933</v>
      </c>
      <c r="AD70">
        <v>306</v>
      </c>
      <c r="AE70">
        <f t="shared" si="6"/>
        <v>361.69516407599309</v>
      </c>
      <c r="AF70" s="2">
        <v>36160</v>
      </c>
      <c r="AG70">
        <v>2266</v>
      </c>
      <c r="AI70" s="2">
        <v>36160</v>
      </c>
      <c r="AJ70">
        <v>5.8</v>
      </c>
      <c r="AL70" s="2">
        <v>36160</v>
      </c>
      <c r="AM70">
        <v>1.26333874</v>
      </c>
      <c r="AO70" s="2">
        <v>36160</v>
      </c>
      <c r="AP70">
        <v>-4.1046859999999998E-2</v>
      </c>
      <c r="AT70" s="2">
        <v>21731</v>
      </c>
      <c r="AU70">
        <v>2543</v>
      </c>
      <c r="AV70">
        <f t="shared" si="3"/>
        <v>4337.9481792717088</v>
      </c>
      <c r="AW70" s="2">
        <v>21731</v>
      </c>
      <c r="AX70">
        <v>15.9</v>
      </c>
      <c r="AY70">
        <f t="shared" si="4"/>
        <v>16.219300699300689</v>
      </c>
    </row>
    <row r="71" spans="1:51" x14ac:dyDescent="0.3">
      <c r="A71" s="2">
        <v>36191</v>
      </c>
      <c r="B71">
        <v>4.3</v>
      </c>
      <c r="C71">
        <f t="shared" si="5"/>
        <v>6.0028688524590166</v>
      </c>
      <c r="D71" s="2">
        <v>36191</v>
      </c>
      <c r="E71">
        <v>12</v>
      </c>
      <c r="F71">
        <f t="shared" si="7"/>
        <v>23.452868852459019</v>
      </c>
      <c r="G71" s="2">
        <v>36191</v>
      </c>
      <c r="H71">
        <v>3449</v>
      </c>
      <c r="J71" s="2">
        <v>36191</v>
      </c>
      <c r="K71">
        <v>7.7</v>
      </c>
      <c r="M71" s="2">
        <v>36191</v>
      </c>
      <c r="N71">
        <v>67.2</v>
      </c>
      <c r="P71" s="2">
        <v>38352</v>
      </c>
      <c r="Q71">
        <v>2.7</v>
      </c>
      <c r="S71" s="2">
        <v>38411</v>
      </c>
      <c r="T71">
        <v>2</v>
      </c>
      <c r="U71">
        <f t="shared" si="8"/>
        <v>1.8391566265060244</v>
      </c>
      <c r="V71" s="2">
        <v>38411</v>
      </c>
      <c r="W71">
        <v>4</v>
      </c>
      <c r="X71">
        <f t="shared" si="9"/>
        <v>3.5228915662650602</v>
      </c>
      <c r="Y71" s="2">
        <v>38411</v>
      </c>
      <c r="Z71">
        <v>2.8</v>
      </c>
      <c r="AA71">
        <f t="shared" si="10"/>
        <v>2.6765060240963865</v>
      </c>
      <c r="AC71" s="2">
        <v>25962</v>
      </c>
      <c r="AD71">
        <v>297.75</v>
      </c>
      <c r="AE71">
        <f t="shared" si="6"/>
        <v>361.69516407599309</v>
      </c>
      <c r="AF71" s="2">
        <v>36189</v>
      </c>
      <c r="AG71">
        <v>2259</v>
      </c>
      <c r="AI71" s="2">
        <v>36191</v>
      </c>
      <c r="AJ71">
        <v>4.0999999999999996</v>
      </c>
      <c r="AL71" s="2">
        <v>36191</v>
      </c>
      <c r="AM71">
        <v>1.28513487</v>
      </c>
      <c r="AO71" s="2">
        <v>36191</v>
      </c>
      <c r="AP71">
        <v>-4.5426300000000003E-2</v>
      </c>
      <c r="AT71" s="2">
        <v>21762</v>
      </c>
      <c r="AU71">
        <v>2668</v>
      </c>
      <c r="AV71">
        <f t="shared" si="3"/>
        <v>4337.9481792717088</v>
      </c>
      <c r="AW71" s="2">
        <v>21762</v>
      </c>
      <c r="AX71">
        <v>14</v>
      </c>
      <c r="AY71">
        <f t="shared" si="4"/>
        <v>16.219300699300689</v>
      </c>
    </row>
    <row r="72" spans="1:51" x14ac:dyDescent="0.3">
      <c r="A72" s="2">
        <v>36219</v>
      </c>
      <c r="B72">
        <v>4.4000000000000004</v>
      </c>
      <c r="C72">
        <f t="shared" si="5"/>
        <v>6.0028688524590166</v>
      </c>
      <c r="D72" s="2">
        <v>36219</v>
      </c>
      <c r="E72">
        <v>13.2</v>
      </c>
      <c r="F72">
        <f t="shared" si="7"/>
        <v>23.452868852459019</v>
      </c>
      <c r="G72" s="2">
        <v>36219</v>
      </c>
      <c r="H72">
        <v>3425</v>
      </c>
      <c r="J72" s="2">
        <v>36219</v>
      </c>
      <c r="K72">
        <v>7.7</v>
      </c>
      <c r="M72" s="2">
        <v>36219</v>
      </c>
      <c r="N72">
        <v>67.2</v>
      </c>
      <c r="P72" s="2">
        <v>38383</v>
      </c>
      <c r="Q72">
        <v>2.7</v>
      </c>
      <c r="S72" s="2">
        <v>38442</v>
      </c>
      <c r="T72">
        <v>2.1</v>
      </c>
      <c r="U72">
        <f t="shared" si="8"/>
        <v>1.8391566265060244</v>
      </c>
      <c r="V72" s="2">
        <v>38442</v>
      </c>
      <c r="W72">
        <v>3.9</v>
      </c>
      <c r="X72">
        <f t="shared" si="9"/>
        <v>3.5228915662650602</v>
      </c>
      <c r="Y72" s="2">
        <v>38442</v>
      </c>
      <c r="Z72">
        <v>2.8</v>
      </c>
      <c r="AA72">
        <f t="shared" si="10"/>
        <v>2.6765060240963865</v>
      </c>
      <c r="AC72" s="2">
        <v>25990</v>
      </c>
      <c r="AD72">
        <v>284</v>
      </c>
      <c r="AE72">
        <f t="shared" si="6"/>
        <v>361.69516407599309</v>
      </c>
      <c r="AF72" s="2">
        <v>36217</v>
      </c>
      <c r="AG72">
        <v>2219</v>
      </c>
      <c r="AI72" s="2">
        <v>36219</v>
      </c>
      <c r="AJ72">
        <v>3.8</v>
      </c>
      <c r="AL72" s="2">
        <v>36219</v>
      </c>
      <c r="AM72">
        <v>1.32993965</v>
      </c>
      <c r="AO72" s="2">
        <v>36219</v>
      </c>
      <c r="AP72">
        <v>0.27709665999999999</v>
      </c>
      <c r="AT72" s="2">
        <v>21793</v>
      </c>
      <c r="AU72">
        <v>2599</v>
      </c>
      <c r="AV72">
        <f t="shared" si="3"/>
        <v>4337.9481792717088</v>
      </c>
      <c r="AW72" s="2">
        <v>21793</v>
      </c>
      <c r="AX72">
        <v>13.4</v>
      </c>
      <c r="AY72">
        <f t="shared" si="4"/>
        <v>16.219300699300689</v>
      </c>
    </row>
    <row r="73" spans="1:51" x14ac:dyDescent="0.3">
      <c r="A73" s="2">
        <v>36250</v>
      </c>
      <c r="B73">
        <v>4.2</v>
      </c>
      <c r="C73">
        <f t="shared" si="5"/>
        <v>6.0028688524590166</v>
      </c>
      <c r="D73" s="2">
        <v>36250</v>
      </c>
      <c r="E73">
        <v>12.2</v>
      </c>
      <c r="F73">
        <f t="shared" si="7"/>
        <v>23.452868852459019</v>
      </c>
      <c r="G73" s="2">
        <v>36250</v>
      </c>
      <c r="H73">
        <v>3550</v>
      </c>
      <c r="J73" s="2">
        <v>36250</v>
      </c>
      <c r="K73">
        <v>7.6</v>
      </c>
      <c r="M73" s="2">
        <v>36250</v>
      </c>
      <c r="N73">
        <v>67</v>
      </c>
      <c r="P73" s="2">
        <v>38411</v>
      </c>
      <c r="Q73">
        <v>2.8</v>
      </c>
      <c r="S73" s="2">
        <v>38472</v>
      </c>
      <c r="T73">
        <v>2.1</v>
      </c>
      <c r="U73">
        <f t="shared" si="8"/>
        <v>1.8391566265060244</v>
      </c>
      <c r="V73" s="2">
        <v>38472</v>
      </c>
      <c r="W73">
        <v>3.9</v>
      </c>
      <c r="X73">
        <f t="shared" si="9"/>
        <v>3.5228915662650602</v>
      </c>
      <c r="Y73" s="2">
        <v>38472</v>
      </c>
      <c r="Z73">
        <v>3.1</v>
      </c>
      <c r="AA73">
        <f t="shared" si="10"/>
        <v>2.6765060240963865</v>
      </c>
      <c r="AC73" s="2">
        <v>26023</v>
      </c>
      <c r="AD73">
        <v>293.75</v>
      </c>
      <c r="AE73">
        <f t="shared" si="6"/>
        <v>361.69516407599309</v>
      </c>
      <c r="AF73" s="2">
        <v>36250</v>
      </c>
      <c r="AG73">
        <v>2191</v>
      </c>
      <c r="AI73" s="2">
        <v>36250</v>
      </c>
      <c r="AJ73">
        <v>1.8</v>
      </c>
      <c r="AL73" s="2">
        <v>36250</v>
      </c>
      <c r="AM73">
        <v>1.38986053</v>
      </c>
      <c r="AO73" s="2">
        <v>36250</v>
      </c>
      <c r="AP73">
        <v>5.2566870000000002E-2</v>
      </c>
      <c r="AT73" s="2">
        <v>21823</v>
      </c>
      <c r="AU73">
        <v>2507</v>
      </c>
      <c r="AV73">
        <f t="shared" si="3"/>
        <v>4337.9481792717088</v>
      </c>
      <c r="AW73" s="2">
        <v>21823</v>
      </c>
      <c r="AX73">
        <v>11.8</v>
      </c>
      <c r="AY73">
        <f t="shared" si="4"/>
        <v>16.219300699300689</v>
      </c>
    </row>
    <row r="74" spans="1:51" x14ac:dyDescent="0.3">
      <c r="A74" s="2">
        <v>36280</v>
      </c>
      <c r="B74">
        <v>4.3</v>
      </c>
      <c r="C74">
        <f t="shared" si="5"/>
        <v>6.0028688524590166</v>
      </c>
      <c r="D74" s="2">
        <v>36280</v>
      </c>
      <c r="E74">
        <v>11.4</v>
      </c>
      <c r="F74">
        <f t="shared" si="7"/>
        <v>23.452868852459019</v>
      </c>
      <c r="G74" s="2">
        <v>36280</v>
      </c>
      <c r="H74">
        <v>3443</v>
      </c>
      <c r="J74" s="2">
        <v>36280</v>
      </c>
      <c r="K74">
        <v>7.6</v>
      </c>
      <c r="M74" s="2">
        <v>36280</v>
      </c>
      <c r="N74">
        <v>67.099999999999994</v>
      </c>
      <c r="P74" s="2">
        <v>38442</v>
      </c>
      <c r="Q74">
        <v>2.8</v>
      </c>
      <c r="S74" s="2">
        <v>38503</v>
      </c>
      <c r="T74">
        <v>2.2000000000000002</v>
      </c>
      <c r="U74">
        <f t="shared" si="8"/>
        <v>1.8391566265060244</v>
      </c>
      <c r="V74" s="2">
        <v>38503</v>
      </c>
      <c r="W74">
        <v>4</v>
      </c>
      <c r="X74">
        <f t="shared" si="9"/>
        <v>3.5228915662650602</v>
      </c>
      <c r="Y74" s="2">
        <v>38503</v>
      </c>
      <c r="Z74">
        <v>2.8</v>
      </c>
      <c r="AA74">
        <f t="shared" si="10"/>
        <v>2.6765060240963865</v>
      </c>
      <c r="AC74" s="2">
        <v>26053</v>
      </c>
      <c r="AD74">
        <v>285.25</v>
      </c>
      <c r="AE74">
        <f t="shared" si="6"/>
        <v>361.69516407599309</v>
      </c>
      <c r="AF74" s="2">
        <v>36280</v>
      </c>
      <c r="AG74">
        <v>2226</v>
      </c>
      <c r="AI74" s="2">
        <v>36280</v>
      </c>
      <c r="AJ74">
        <v>1.8</v>
      </c>
      <c r="AL74" s="2">
        <v>36280</v>
      </c>
      <c r="AM74">
        <v>1.3298943599999999</v>
      </c>
      <c r="AO74" s="2">
        <v>36280</v>
      </c>
      <c r="AP74">
        <v>0.45624789999999998</v>
      </c>
      <c r="AT74" s="2">
        <v>21854</v>
      </c>
      <c r="AU74">
        <v>2730</v>
      </c>
      <c r="AV74">
        <f t="shared" si="3"/>
        <v>4337.9481792717088</v>
      </c>
      <c r="AW74" s="2">
        <v>21854</v>
      </c>
      <c r="AX74">
        <v>11.4</v>
      </c>
      <c r="AY74">
        <f t="shared" si="4"/>
        <v>16.219300699300689</v>
      </c>
    </row>
    <row r="75" spans="1:51" x14ac:dyDescent="0.3">
      <c r="A75" s="2">
        <v>36311</v>
      </c>
      <c r="B75">
        <v>4.2</v>
      </c>
      <c r="C75">
        <f t="shared" si="5"/>
        <v>6.0028688524590166</v>
      </c>
      <c r="D75" s="2">
        <v>36311</v>
      </c>
      <c r="E75">
        <v>12.4</v>
      </c>
      <c r="F75">
        <f t="shared" si="7"/>
        <v>23.452868852459019</v>
      </c>
      <c r="G75" s="2">
        <v>36311</v>
      </c>
      <c r="H75">
        <v>3393</v>
      </c>
      <c r="J75" s="2">
        <v>36311</v>
      </c>
      <c r="K75">
        <v>7.4</v>
      </c>
      <c r="M75" s="2">
        <v>36311</v>
      </c>
      <c r="N75">
        <v>67.099999999999994</v>
      </c>
      <c r="P75" s="2">
        <v>38472</v>
      </c>
      <c r="Q75">
        <v>3.1</v>
      </c>
      <c r="S75" s="2">
        <v>38533</v>
      </c>
      <c r="T75">
        <v>2.1</v>
      </c>
      <c r="U75">
        <f t="shared" si="8"/>
        <v>1.8391566265060244</v>
      </c>
      <c r="V75" s="2">
        <v>38533</v>
      </c>
      <c r="W75">
        <v>4</v>
      </c>
      <c r="X75">
        <f t="shared" si="9"/>
        <v>3.5228915662650602</v>
      </c>
      <c r="Y75" s="2">
        <v>38533</v>
      </c>
      <c r="Z75">
        <v>2.9</v>
      </c>
      <c r="AA75">
        <f t="shared" si="10"/>
        <v>2.6765060240963865</v>
      </c>
      <c r="AC75" s="2">
        <v>26084</v>
      </c>
      <c r="AD75">
        <v>292.75</v>
      </c>
      <c r="AE75">
        <f t="shared" si="6"/>
        <v>361.69516407599309</v>
      </c>
      <c r="AF75" s="2">
        <v>36311</v>
      </c>
      <c r="AG75">
        <v>2191</v>
      </c>
      <c r="AI75" s="2">
        <v>36311</v>
      </c>
      <c r="AJ75">
        <v>2.2000000000000002</v>
      </c>
      <c r="AL75" s="2">
        <v>36311</v>
      </c>
      <c r="AM75">
        <v>1.2591762399999999</v>
      </c>
      <c r="AO75" s="2">
        <v>36311</v>
      </c>
      <c r="AP75">
        <v>0.2183032</v>
      </c>
      <c r="AT75" s="2">
        <v>21884</v>
      </c>
      <c r="AU75">
        <v>2799</v>
      </c>
      <c r="AV75">
        <f t="shared" si="3"/>
        <v>4337.9481792717088</v>
      </c>
      <c r="AW75" s="2">
        <v>21884</v>
      </c>
      <c r="AX75">
        <v>12.1</v>
      </c>
      <c r="AY75">
        <f t="shared" si="4"/>
        <v>16.219300699300689</v>
      </c>
    </row>
    <row r="76" spans="1:51" x14ac:dyDescent="0.3">
      <c r="A76" s="2">
        <v>36341</v>
      </c>
      <c r="B76">
        <v>4.3</v>
      </c>
      <c r="C76">
        <f t="shared" si="5"/>
        <v>6.0028688524590166</v>
      </c>
      <c r="D76" s="2">
        <v>36341</v>
      </c>
      <c r="E76">
        <v>13.7</v>
      </c>
      <c r="F76">
        <f t="shared" si="7"/>
        <v>23.452868852459019</v>
      </c>
      <c r="G76" s="2">
        <v>36341</v>
      </c>
      <c r="H76">
        <v>3411</v>
      </c>
      <c r="J76" s="2">
        <v>36341</v>
      </c>
      <c r="K76">
        <v>7.5</v>
      </c>
      <c r="M76" s="2">
        <v>36341</v>
      </c>
      <c r="N76">
        <v>67.099999999999994</v>
      </c>
      <c r="P76" s="2">
        <v>38503</v>
      </c>
      <c r="Q76">
        <v>2.8</v>
      </c>
      <c r="S76" s="2">
        <v>38564</v>
      </c>
      <c r="T76">
        <v>2.1</v>
      </c>
      <c r="U76">
        <f t="shared" si="8"/>
        <v>1.8391566265060244</v>
      </c>
      <c r="V76" s="2">
        <v>38564</v>
      </c>
      <c r="W76">
        <v>3.9</v>
      </c>
      <c r="X76">
        <f t="shared" si="9"/>
        <v>3.5228915662650602</v>
      </c>
      <c r="Y76" s="2">
        <v>38564</v>
      </c>
      <c r="Z76">
        <v>3.1</v>
      </c>
      <c r="AA76">
        <f t="shared" si="10"/>
        <v>2.6765060240963865</v>
      </c>
      <c r="AC76" s="2">
        <v>26114</v>
      </c>
      <c r="AD76">
        <v>296.5</v>
      </c>
      <c r="AE76">
        <f t="shared" si="6"/>
        <v>361.69516407599309</v>
      </c>
      <c r="AF76" s="2">
        <v>36341</v>
      </c>
      <c r="AG76">
        <v>2177</v>
      </c>
      <c r="AI76" s="2">
        <v>36341</v>
      </c>
      <c r="AJ76">
        <v>2</v>
      </c>
      <c r="AL76" s="2">
        <v>36341</v>
      </c>
      <c r="AM76">
        <v>1.3932154400000001</v>
      </c>
      <c r="AO76" s="2">
        <v>36341</v>
      </c>
      <c r="AP76">
        <v>0.57421774000000003</v>
      </c>
      <c r="AT76" s="2">
        <v>21915</v>
      </c>
      <c r="AU76">
        <v>2734</v>
      </c>
      <c r="AV76">
        <f t="shared" si="3"/>
        <v>4337.9481792717088</v>
      </c>
      <c r="AW76" s="2">
        <v>21915</v>
      </c>
      <c r="AX76">
        <v>12.6</v>
      </c>
      <c r="AY76">
        <f t="shared" si="4"/>
        <v>16.219300699300689</v>
      </c>
    </row>
    <row r="77" spans="1:51" x14ac:dyDescent="0.3">
      <c r="A77" s="2">
        <v>36372</v>
      </c>
      <c r="B77">
        <v>4.3</v>
      </c>
      <c r="C77">
        <f t="shared" si="5"/>
        <v>6.0028688524590166</v>
      </c>
      <c r="D77" s="2">
        <v>36372</v>
      </c>
      <c r="E77">
        <v>12.3</v>
      </c>
      <c r="F77">
        <f t="shared" si="7"/>
        <v>23.452868852459019</v>
      </c>
      <c r="G77" s="2">
        <v>36372</v>
      </c>
      <c r="H77">
        <v>3350</v>
      </c>
      <c r="J77" s="2">
        <v>36372</v>
      </c>
      <c r="K77">
        <v>7.5</v>
      </c>
      <c r="M77" s="2">
        <v>36372</v>
      </c>
      <c r="N77">
        <v>67.099999999999994</v>
      </c>
      <c r="P77" s="2">
        <v>38533</v>
      </c>
      <c r="Q77">
        <v>2.9</v>
      </c>
      <c r="S77" s="2">
        <v>38595</v>
      </c>
      <c r="T77">
        <v>2.2000000000000002</v>
      </c>
      <c r="U77">
        <f t="shared" si="8"/>
        <v>1.8391566265060244</v>
      </c>
      <c r="V77" s="2">
        <v>38595</v>
      </c>
      <c r="W77">
        <v>4</v>
      </c>
      <c r="X77">
        <f t="shared" si="9"/>
        <v>3.5228915662650602</v>
      </c>
      <c r="Y77" s="2">
        <v>38595</v>
      </c>
      <c r="Z77">
        <v>2.9</v>
      </c>
      <c r="AA77">
        <f t="shared" si="10"/>
        <v>2.6765060240963865</v>
      </c>
      <c r="AC77" s="2">
        <v>26144</v>
      </c>
      <c r="AD77">
        <v>297.25</v>
      </c>
      <c r="AE77">
        <f t="shared" si="6"/>
        <v>361.69516407599309</v>
      </c>
      <c r="AF77" s="2">
        <v>36371</v>
      </c>
      <c r="AG77">
        <v>2164</v>
      </c>
      <c r="AI77" s="2">
        <v>36372</v>
      </c>
      <c r="AJ77">
        <v>1.8</v>
      </c>
      <c r="AL77" s="2">
        <v>36372</v>
      </c>
      <c r="AM77">
        <v>1.3388689199999999</v>
      </c>
      <c r="AO77" s="2">
        <v>36372</v>
      </c>
      <c r="AP77">
        <v>0.33743456999999999</v>
      </c>
      <c r="AT77" s="2">
        <v>21946</v>
      </c>
      <c r="AU77">
        <v>2507</v>
      </c>
      <c r="AV77">
        <f t="shared" si="3"/>
        <v>4337.9481792717088</v>
      </c>
      <c r="AW77" s="2">
        <v>21946</v>
      </c>
      <c r="AX77">
        <v>12.9</v>
      </c>
      <c r="AY77">
        <f t="shared" si="4"/>
        <v>16.219300699300689</v>
      </c>
    </row>
    <row r="78" spans="1:51" x14ac:dyDescent="0.3">
      <c r="A78" s="2">
        <v>36403</v>
      </c>
      <c r="B78">
        <v>4.2</v>
      </c>
      <c r="C78">
        <f t="shared" si="5"/>
        <v>6.0028688524590166</v>
      </c>
      <c r="D78" s="2">
        <v>36403</v>
      </c>
      <c r="E78">
        <v>12.1</v>
      </c>
      <c r="F78">
        <f t="shared" si="7"/>
        <v>23.452868852459019</v>
      </c>
      <c r="G78" s="2">
        <v>36403</v>
      </c>
      <c r="H78">
        <v>3286</v>
      </c>
      <c r="J78" s="2">
        <v>36403</v>
      </c>
      <c r="K78">
        <v>7.3</v>
      </c>
      <c r="M78" s="2">
        <v>36403</v>
      </c>
      <c r="N78">
        <v>67</v>
      </c>
      <c r="P78" s="2">
        <v>38564</v>
      </c>
      <c r="Q78">
        <v>3.1</v>
      </c>
      <c r="S78" s="2">
        <v>38625</v>
      </c>
      <c r="T78">
        <v>2.2999999999999998</v>
      </c>
      <c r="U78">
        <f t="shared" si="8"/>
        <v>1.8391566265060244</v>
      </c>
      <c r="V78" s="2">
        <v>38625</v>
      </c>
      <c r="W78">
        <v>4</v>
      </c>
      <c r="X78">
        <f t="shared" si="9"/>
        <v>3.5228915662650602</v>
      </c>
      <c r="Y78" s="2">
        <v>38625</v>
      </c>
      <c r="Z78">
        <v>3.1</v>
      </c>
      <c r="AA78">
        <f t="shared" si="10"/>
        <v>2.6765060240963865</v>
      </c>
      <c r="AC78" s="2">
        <v>26176</v>
      </c>
      <c r="AD78">
        <v>325.25</v>
      </c>
      <c r="AE78">
        <f t="shared" si="6"/>
        <v>361.69516407599309</v>
      </c>
      <c r="AF78" s="2">
        <v>36403</v>
      </c>
      <c r="AG78">
        <v>2168</v>
      </c>
      <c r="AI78" s="2">
        <v>36403</v>
      </c>
      <c r="AJ78">
        <v>0.2</v>
      </c>
      <c r="AL78" s="2">
        <v>36403</v>
      </c>
      <c r="AM78">
        <v>1.34315837</v>
      </c>
      <c r="AO78" s="2">
        <v>36403</v>
      </c>
      <c r="AP78">
        <v>0.40752530999999997</v>
      </c>
      <c r="AT78" s="2">
        <v>21975</v>
      </c>
      <c r="AU78">
        <v>2565</v>
      </c>
      <c r="AV78">
        <f t="shared" si="3"/>
        <v>4337.9481792717088</v>
      </c>
      <c r="AW78" s="2">
        <v>21975</v>
      </c>
      <c r="AX78">
        <v>13</v>
      </c>
      <c r="AY78">
        <f t="shared" si="4"/>
        <v>16.219300699300689</v>
      </c>
    </row>
    <row r="79" spans="1:51" x14ac:dyDescent="0.3">
      <c r="A79" s="2">
        <v>36433</v>
      </c>
      <c r="B79">
        <v>4.2</v>
      </c>
      <c r="C79">
        <f t="shared" si="5"/>
        <v>6.0028688524590166</v>
      </c>
      <c r="D79" s="2">
        <v>36433</v>
      </c>
      <c r="E79">
        <v>12</v>
      </c>
      <c r="F79">
        <f t="shared" si="7"/>
        <v>23.452868852459019</v>
      </c>
      <c r="G79" s="2">
        <v>36433</v>
      </c>
      <c r="H79">
        <v>3279</v>
      </c>
      <c r="J79" s="2">
        <v>36433</v>
      </c>
      <c r="K79">
        <v>7.4</v>
      </c>
      <c r="M79" s="2">
        <v>36433</v>
      </c>
      <c r="N79">
        <v>67</v>
      </c>
      <c r="P79" s="2">
        <v>38595</v>
      </c>
      <c r="Q79">
        <v>2.9</v>
      </c>
      <c r="S79" s="2">
        <v>38656</v>
      </c>
      <c r="T79">
        <v>2.2000000000000002</v>
      </c>
      <c r="U79">
        <f t="shared" si="8"/>
        <v>1.8391566265060244</v>
      </c>
      <c r="V79" s="2">
        <v>38656</v>
      </c>
      <c r="W79">
        <v>3.7</v>
      </c>
      <c r="X79">
        <f t="shared" si="9"/>
        <v>3.5228915662650602</v>
      </c>
      <c r="Y79" s="2">
        <v>38656</v>
      </c>
      <c r="Z79">
        <v>3.1</v>
      </c>
      <c r="AA79">
        <f t="shared" si="10"/>
        <v>2.6765060240963865</v>
      </c>
      <c r="AC79" s="2">
        <v>26206</v>
      </c>
      <c r="AD79">
        <v>320.25</v>
      </c>
      <c r="AE79">
        <f t="shared" si="6"/>
        <v>361.69516407599309</v>
      </c>
      <c r="AF79" s="2">
        <v>36433</v>
      </c>
      <c r="AG79">
        <v>2158</v>
      </c>
      <c r="AI79" s="2">
        <v>36433</v>
      </c>
      <c r="AJ79">
        <v>2.9</v>
      </c>
      <c r="AL79" s="2">
        <v>36433</v>
      </c>
      <c r="AM79">
        <v>1.48419988</v>
      </c>
      <c r="AO79" s="2">
        <v>36433</v>
      </c>
      <c r="AP79">
        <v>0.21347838</v>
      </c>
      <c r="AT79" s="2">
        <v>22006</v>
      </c>
      <c r="AU79">
        <v>2405</v>
      </c>
      <c r="AV79">
        <f t="shared" si="3"/>
        <v>4337.9481792717088</v>
      </c>
      <c r="AW79" s="2">
        <v>22006</v>
      </c>
      <c r="AX79">
        <v>11.7</v>
      </c>
      <c r="AY79">
        <f t="shared" si="4"/>
        <v>16.219300699300689</v>
      </c>
    </row>
    <row r="80" spans="1:51" x14ac:dyDescent="0.3">
      <c r="A80" s="2">
        <v>36464</v>
      </c>
      <c r="B80">
        <v>4.0999999999999996</v>
      </c>
      <c r="C80">
        <f t="shared" si="5"/>
        <v>6.0028688524590166</v>
      </c>
      <c r="D80" s="2">
        <v>36464</v>
      </c>
      <c r="E80">
        <v>12.4</v>
      </c>
      <c r="F80">
        <f t="shared" si="7"/>
        <v>23.452868852459019</v>
      </c>
      <c r="G80" s="2">
        <v>36464</v>
      </c>
      <c r="H80">
        <v>3153</v>
      </c>
      <c r="J80" s="2">
        <v>36464</v>
      </c>
      <c r="K80">
        <v>7.2</v>
      </c>
      <c r="M80" s="2">
        <v>36464</v>
      </c>
      <c r="N80">
        <v>67</v>
      </c>
      <c r="P80" s="2">
        <v>38625</v>
      </c>
      <c r="Q80">
        <v>3.1</v>
      </c>
      <c r="S80" s="2">
        <v>38686</v>
      </c>
      <c r="T80">
        <v>2.2000000000000002</v>
      </c>
      <c r="U80">
        <f t="shared" si="8"/>
        <v>1.8391566265060244</v>
      </c>
      <c r="V80" s="2">
        <v>38686</v>
      </c>
      <c r="W80">
        <v>3.9</v>
      </c>
      <c r="X80">
        <f t="shared" si="9"/>
        <v>3.5228915662650602</v>
      </c>
      <c r="Y80" s="2">
        <v>38686</v>
      </c>
      <c r="Z80">
        <v>3</v>
      </c>
      <c r="AA80">
        <f t="shared" si="10"/>
        <v>2.6765060240963865</v>
      </c>
      <c r="AC80" s="2">
        <v>26235</v>
      </c>
      <c r="AD80">
        <v>297.25</v>
      </c>
      <c r="AE80">
        <f t="shared" si="6"/>
        <v>361.69516407599309</v>
      </c>
      <c r="AF80" s="2">
        <v>36462</v>
      </c>
      <c r="AG80">
        <v>2082</v>
      </c>
      <c r="AI80" s="2">
        <v>36464</v>
      </c>
      <c r="AJ80">
        <v>9.1</v>
      </c>
      <c r="AL80" s="2">
        <v>36464</v>
      </c>
      <c r="AM80">
        <v>1.4126511100000001</v>
      </c>
      <c r="AO80" s="2">
        <v>36464</v>
      </c>
      <c r="AP80">
        <v>0.59156931000000001</v>
      </c>
      <c r="AT80" s="2">
        <v>22036</v>
      </c>
      <c r="AU80">
        <v>2769</v>
      </c>
      <c r="AV80">
        <f t="shared" si="3"/>
        <v>4337.9481792717088</v>
      </c>
      <c r="AW80" s="2">
        <v>22036</v>
      </c>
      <c r="AX80">
        <v>11.9</v>
      </c>
      <c r="AY80">
        <f t="shared" si="4"/>
        <v>16.219300699300689</v>
      </c>
    </row>
    <row r="81" spans="1:51" x14ac:dyDescent="0.3">
      <c r="A81" s="2">
        <v>36494</v>
      </c>
      <c r="B81">
        <v>4.0999999999999996</v>
      </c>
      <c r="C81">
        <f t="shared" si="5"/>
        <v>6.0028688524590166</v>
      </c>
      <c r="D81" s="2">
        <v>36494</v>
      </c>
      <c r="E81">
        <v>11.9</v>
      </c>
      <c r="F81">
        <f t="shared" si="7"/>
        <v>23.452868852459019</v>
      </c>
      <c r="G81" s="2">
        <v>36494</v>
      </c>
      <c r="H81">
        <v>3225</v>
      </c>
      <c r="J81" s="2">
        <v>36494</v>
      </c>
      <c r="K81">
        <v>7.1</v>
      </c>
      <c r="M81" s="2">
        <v>36494</v>
      </c>
      <c r="N81">
        <v>67.099999999999994</v>
      </c>
      <c r="P81" s="2">
        <v>38656</v>
      </c>
      <c r="Q81">
        <v>3.1</v>
      </c>
      <c r="S81" s="2">
        <v>38717</v>
      </c>
      <c r="T81">
        <v>2.1</v>
      </c>
      <c r="U81">
        <f t="shared" si="8"/>
        <v>1.8391566265060244</v>
      </c>
      <c r="V81" s="2">
        <v>38717</v>
      </c>
      <c r="W81">
        <v>3.8</v>
      </c>
      <c r="X81">
        <f t="shared" si="9"/>
        <v>3.5228915662650602</v>
      </c>
      <c r="Y81" s="2">
        <v>38717</v>
      </c>
      <c r="Z81">
        <v>2.9</v>
      </c>
      <c r="AA81">
        <f t="shared" si="10"/>
        <v>2.6765060240963865</v>
      </c>
      <c r="AC81" s="2">
        <v>26267</v>
      </c>
      <c r="AD81">
        <v>287</v>
      </c>
      <c r="AE81">
        <f t="shared" si="6"/>
        <v>361.69516407599309</v>
      </c>
      <c r="AF81" s="2">
        <v>36494</v>
      </c>
      <c r="AG81">
        <v>2098</v>
      </c>
      <c r="AI81" s="2">
        <v>36494</v>
      </c>
      <c r="AJ81">
        <v>9.1</v>
      </c>
      <c r="AL81" s="2">
        <v>36494</v>
      </c>
      <c r="AM81">
        <v>1.57598142</v>
      </c>
      <c r="AO81" s="2">
        <v>36494</v>
      </c>
      <c r="AP81">
        <v>0.63872498</v>
      </c>
      <c r="AT81" s="2">
        <v>22067</v>
      </c>
      <c r="AU81">
        <v>2733</v>
      </c>
      <c r="AV81">
        <f t="shared" si="3"/>
        <v>4337.9481792717088</v>
      </c>
      <c r="AW81" s="2">
        <v>22067</v>
      </c>
      <c r="AX81">
        <v>10.8</v>
      </c>
      <c r="AY81">
        <f t="shared" si="4"/>
        <v>16.219300699300689</v>
      </c>
    </row>
    <row r="82" spans="1:51" x14ac:dyDescent="0.3">
      <c r="A82" s="2">
        <v>36525</v>
      </c>
      <c r="B82">
        <v>4</v>
      </c>
      <c r="C82">
        <f t="shared" si="5"/>
        <v>6.0028688524590166</v>
      </c>
      <c r="D82" s="2">
        <v>36525</v>
      </c>
      <c r="E82">
        <v>12.1</v>
      </c>
      <c r="F82">
        <f t="shared" si="7"/>
        <v>23.452868852459019</v>
      </c>
      <c r="G82" s="2">
        <v>36525</v>
      </c>
      <c r="H82">
        <v>3283</v>
      </c>
      <c r="J82" s="2">
        <v>36525</v>
      </c>
      <c r="K82">
        <v>7.1</v>
      </c>
      <c r="M82" s="2">
        <v>36525</v>
      </c>
      <c r="N82">
        <v>67.099999999999994</v>
      </c>
      <c r="P82" s="2">
        <v>38686</v>
      </c>
      <c r="Q82">
        <v>3</v>
      </c>
      <c r="S82" s="2">
        <v>38748</v>
      </c>
      <c r="T82">
        <v>2.2000000000000002</v>
      </c>
      <c r="U82">
        <f t="shared" si="8"/>
        <v>1.8391566265060244</v>
      </c>
      <c r="V82" s="2">
        <v>38748</v>
      </c>
      <c r="W82">
        <v>3.8</v>
      </c>
      <c r="X82">
        <f t="shared" si="9"/>
        <v>3.5228915662650602</v>
      </c>
      <c r="Y82" s="2">
        <v>38748</v>
      </c>
      <c r="Z82">
        <v>3.1</v>
      </c>
      <c r="AA82">
        <f t="shared" si="10"/>
        <v>2.6765060240963865</v>
      </c>
      <c r="AC82" s="2">
        <v>26298</v>
      </c>
      <c r="AD82">
        <v>268</v>
      </c>
      <c r="AE82">
        <f t="shared" si="6"/>
        <v>361.69516407599309</v>
      </c>
      <c r="AF82" s="2">
        <v>36525</v>
      </c>
      <c r="AG82">
        <v>2102</v>
      </c>
      <c r="AI82" s="2">
        <v>36525</v>
      </c>
      <c r="AJ82">
        <v>7.4</v>
      </c>
      <c r="AL82" s="2">
        <v>36525</v>
      </c>
      <c r="AM82">
        <v>1.53141112</v>
      </c>
      <c r="AO82" s="2">
        <v>36525</v>
      </c>
      <c r="AP82">
        <v>1.0778571699999999</v>
      </c>
      <c r="AT82" s="2">
        <v>22097</v>
      </c>
      <c r="AU82">
        <v>2904</v>
      </c>
      <c r="AV82">
        <f t="shared" si="3"/>
        <v>4337.9481792717088</v>
      </c>
      <c r="AW82" s="2">
        <v>22097</v>
      </c>
      <c r="AX82">
        <v>10.5</v>
      </c>
      <c r="AY82">
        <f t="shared" si="4"/>
        <v>16.219300699300689</v>
      </c>
    </row>
    <row r="83" spans="1:51" x14ac:dyDescent="0.3">
      <c r="A83" s="2">
        <v>36556</v>
      </c>
      <c r="B83">
        <v>4</v>
      </c>
      <c r="C83">
        <f t="shared" si="5"/>
        <v>6.0028688524590166</v>
      </c>
      <c r="D83" s="2">
        <v>36556</v>
      </c>
      <c r="E83">
        <v>12.7</v>
      </c>
      <c r="F83">
        <f t="shared" si="7"/>
        <v>23.452868852459019</v>
      </c>
      <c r="G83" s="2">
        <v>36556</v>
      </c>
      <c r="H83">
        <v>3208</v>
      </c>
      <c r="J83" s="2">
        <v>36556</v>
      </c>
      <c r="K83">
        <v>7.1</v>
      </c>
      <c r="M83" s="2">
        <v>36556</v>
      </c>
      <c r="N83">
        <v>67.3</v>
      </c>
      <c r="P83" s="2">
        <v>38717</v>
      </c>
      <c r="Q83">
        <v>2.9</v>
      </c>
      <c r="S83" s="2">
        <v>38776</v>
      </c>
      <c r="T83">
        <v>2.2000000000000002</v>
      </c>
      <c r="U83">
        <f t="shared" si="8"/>
        <v>1.8391566265060244</v>
      </c>
      <c r="V83" s="2">
        <v>38776</v>
      </c>
      <c r="W83">
        <v>3.9</v>
      </c>
      <c r="X83">
        <f t="shared" si="9"/>
        <v>3.5228915662650602</v>
      </c>
      <c r="Y83" s="2">
        <v>38776</v>
      </c>
      <c r="Z83">
        <v>3</v>
      </c>
      <c r="AA83">
        <f t="shared" si="10"/>
        <v>2.6765060240963865</v>
      </c>
      <c r="AC83" s="2">
        <v>26329</v>
      </c>
      <c r="AD83">
        <v>269.25</v>
      </c>
      <c r="AE83">
        <f t="shared" si="6"/>
        <v>361.69516407599309</v>
      </c>
      <c r="AF83" s="2">
        <v>36556</v>
      </c>
      <c r="AG83">
        <v>2164</v>
      </c>
      <c r="AI83" s="2">
        <v>36556</v>
      </c>
      <c r="AJ83">
        <v>4.0999999999999996</v>
      </c>
      <c r="AL83" s="2">
        <v>36556</v>
      </c>
      <c r="AM83">
        <v>1.5562557799999999</v>
      </c>
      <c r="AO83" s="2">
        <v>36556</v>
      </c>
      <c r="AP83">
        <v>0.62234312999999997</v>
      </c>
      <c r="AT83" s="2">
        <v>22128</v>
      </c>
      <c r="AU83">
        <v>2830</v>
      </c>
      <c r="AV83">
        <f t="shared" si="3"/>
        <v>4337.9481792717088</v>
      </c>
      <c r="AW83" s="2">
        <v>22128</v>
      </c>
      <c r="AX83">
        <v>10.5</v>
      </c>
      <c r="AY83">
        <f t="shared" si="4"/>
        <v>16.219300699300689</v>
      </c>
    </row>
    <row r="84" spans="1:51" x14ac:dyDescent="0.3">
      <c r="A84" s="2">
        <v>36585</v>
      </c>
      <c r="B84">
        <v>4.0999999999999996</v>
      </c>
      <c r="C84">
        <f t="shared" si="5"/>
        <v>6.0028688524590166</v>
      </c>
      <c r="D84" s="2">
        <v>36585</v>
      </c>
      <c r="E84">
        <v>10.8</v>
      </c>
      <c r="F84">
        <f t="shared" si="7"/>
        <v>23.452868852459019</v>
      </c>
      <c r="G84" s="2">
        <v>36585</v>
      </c>
      <c r="H84">
        <v>3167</v>
      </c>
      <c r="J84" s="2">
        <v>36585</v>
      </c>
      <c r="K84">
        <v>7.2</v>
      </c>
      <c r="M84" s="2">
        <v>36585</v>
      </c>
      <c r="N84">
        <v>67.3</v>
      </c>
      <c r="P84" s="2">
        <v>38748</v>
      </c>
      <c r="Q84">
        <v>3.1</v>
      </c>
      <c r="S84" s="2">
        <v>38807</v>
      </c>
      <c r="T84">
        <v>2.2000000000000002</v>
      </c>
      <c r="U84">
        <f t="shared" si="8"/>
        <v>1.8391566265060244</v>
      </c>
      <c r="V84" s="2">
        <v>38807</v>
      </c>
      <c r="W84">
        <v>3.9</v>
      </c>
      <c r="X84">
        <f t="shared" si="9"/>
        <v>3.5228915662650602</v>
      </c>
      <c r="Y84" s="2">
        <v>38807</v>
      </c>
      <c r="Z84">
        <v>3.2</v>
      </c>
      <c r="AA84">
        <f t="shared" si="10"/>
        <v>2.6765060240963865</v>
      </c>
      <c r="AC84" s="2">
        <v>26358</v>
      </c>
      <c r="AD84">
        <v>263.5</v>
      </c>
      <c r="AE84">
        <f t="shared" si="6"/>
        <v>361.69516407599309</v>
      </c>
      <c r="AF84" s="2">
        <v>36585</v>
      </c>
      <c r="AG84">
        <v>2157</v>
      </c>
      <c r="AI84" s="2">
        <v>36585</v>
      </c>
      <c r="AJ84">
        <v>2.4</v>
      </c>
      <c r="AL84" s="2">
        <v>36585</v>
      </c>
      <c r="AM84">
        <v>1.4782712600000001</v>
      </c>
      <c r="AO84" s="2">
        <v>36585</v>
      </c>
      <c r="AP84">
        <v>0.48357496</v>
      </c>
      <c r="AT84" s="2">
        <v>22159</v>
      </c>
      <c r="AU84">
        <v>2933</v>
      </c>
      <c r="AV84">
        <f t="shared" si="3"/>
        <v>4337.9481792717088</v>
      </c>
      <c r="AW84" s="2">
        <v>22159</v>
      </c>
      <c r="AX84">
        <v>10.4</v>
      </c>
      <c r="AY84">
        <f t="shared" si="4"/>
        <v>16.219300699300689</v>
      </c>
    </row>
    <row r="85" spans="1:51" x14ac:dyDescent="0.3">
      <c r="A85" s="2">
        <v>36616</v>
      </c>
      <c r="B85">
        <v>4</v>
      </c>
      <c r="C85">
        <f t="shared" si="5"/>
        <v>6.0028688524590166</v>
      </c>
      <c r="D85" s="2">
        <v>36616</v>
      </c>
      <c r="E85">
        <v>11</v>
      </c>
      <c r="F85">
        <f t="shared" si="7"/>
        <v>23.452868852459019</v>
      </c>
      <c r="G85" s="2">
        <v>36616</v>
      </c>
      <c r="H85">
        <v>3231</v>
      </c>
      <c r="J85" s="2">
        <v>36616</v>
      </c>
      <c r="K85">
        <v>7.1</v>
      </c>
      <c r="M85" s="2">
        <v>36616</v>
      </c>
      <c r="N85">
        <v>67.3</v>
      </c>
      <c r="P85" s="2">
        <v>38776</v>
      </c>
      <c r="Q85">
        <v>3</v>
      </c>
      <c r="S85" s="2">
        <v>38837</v>
      </c>
      <c r="T85">
        <v>2</v>
      </c>
      <c r="U85">
        <f t="shared" si="8"/>
        <v>1.8391566265060244</v>
      </c>
      <c r="V85" s="2">
        <v>38837</v>
      </c>
      <c r="W85">
        <v>3.8</v>
      </c>
      <c r="X85">
        <f t="shared" si="9"/>
        <v>3.5228915662650602</v>
      </c>
      <c r="Y85" s="2">
        <v>38837</v>
      </c>
      <c r="Z85">
        <v>3.3</v>
      </c>
      <c r="AA85">
        <f t="shared" si="10"/>
        <v>2.6765060240963865</v>
      </c>
      <c r="AC85" s="2">
        <v>26389</v>
      </c>
      <c r="AD85">
        <v>263</v>
      </c>
      <c r="AE85">
        <f t="shared" si="6"/>
        <v>361.69516407599309</v>
      </c>
      <c r="AF85" s="2">
        <v>36616</v>
      </c>
      <c r="AG85">
        <v>2026</v>
      </c>
      <c r="AI85" s="2">
        <v>36616</v>
      </c>
      <c r="AJ85">
        <v>5</v>
      </c>
      <c r="AL85" s="2">
        <v>36616</v>
      </c>
      <c r="AM85">
        <v>1.6001040399999999</v>
      </c>
      <c r="AO85" s="2">
        <v>36616</v>
      </c>
      <c r="AP85">
        <v>0.34786697</v>
      </c>
      <c r="AT85" s="2">
        <v>22189</v>
      </c>
      <c r="AU85">
        <v>3071</v>
      </c>
      <c r="AV85">
        <f t="shared" si="3"/>
        <v>4337.9481792717088</v>
      </c>
      <c r="AW85" s="2">
        <v>22189</v>
      </c>
      <c r="AX85">
        <v>12</v>
      </c>
      <c r="AY85">
        <f t="shared" si="4"/>
        <v>16.219300699300689</v>
      </c>
    </row>
    <row r="86" spans="1:51" x14ac:dyDescent="0.3">
      <c r="A86" s="2">
        <v>36646</v>
      </c>
      <c r="B86">
        <v>3.8</v>
      </c>
      <c r="C86">
        <f t="shared" si="5"/>
        <v>6.0028688524590166</v>
      </c>
      <c r="D86" s="2">
        <v>36646</v>
      </c>
      <c r="E86">
        <v>10.7</v>
      </c>
      <c r="F86">
        <f t="shared" si="7"/>
        <v>23.452868852459019</v>
      </c>
      <c r="G86" s="2">
        <v>36646</v>
      </c>
      <c r="H86">
        <v>3186</v>
      </c>
      <c r="J86" s="2">
        <v>36646</v>
      </c>
      <c r="K86">
        <v>6.9</v>
      </c>
      <c r="M86" s="2">
        <v>36646</v>
      </c>
      <c r="N86">
        <v>67.3</v>
      </c>
      <c r="P86" s="2">
        <v>38807</v>
      </c>
      <c r="Q86">
        <v>3.2</v>
      </c>
      <c r="S86" s="2">
        <v>38868</v>
      </c>
      <c r="T86">
        <v>2.2000000000000002</v>
      </c>
      <c r="U86">
        <f t="shared" ref="U86:U117" si="11">U85</f>
        <v>1.8391566265060244</v>
      </c>
      <c r="V86" s="2">
        <v>38868</v>
      </c>
      <c r="W86">
        <v>4</v>
      </c>
      <c r="X86">
        <f t="shared" ref="X86:X117" si="12">X85</f>
        <v>3.5228915662650602</v>
      </c>
      <c r="Y86" s="2">
        <v>38868</v>
      </c>
      <c r="Z86">
        <v>3.1</v>
      </c>
      <c r="AA86">
        <f t="shared" ref="AA86:AA117" si="13">AA85</f>
        <v>2.6765060240963865</v>
      </c>
      <c r="AC86" s="2">
        <v>26417</v>
      </c>
      <c r="AD86">
        <v>264.25</v>
      </c>
      <c r="AE86">
        <f t="shared" si="6"/>
        <v>361.69516407599309</v>
      </c>
      <c r="AF86" s="2">
        <v>36644</v>
      </c>
      <c r="AG86">
        <v>2027</v>
      </c>
      <c r="AI86" s="2">
        <v>36646</v>
      </c>
      <c r="AJ86">
        <v>0.5</v>
      </c>
      <c r="AL86" s="2">
        <v>36646</v>
      </c>
      <c r="AM86">
        <v>1.70964491</v>
      </c>
      <c r="AO86" s="2">
        <v>36646</v>
      </c>
      <c r="AP86">
        <v>0.55098725999999998</v>
      </c>
      <c r="AT86" s="2">
        <v>22220</v>
      </c>
      <c r="AU86">
        <v>3069</v>
      </c>
      <c r="AV86">
        <f t="shared" ref="AV86:AV149" si="14">AV85</f>
        <v>4337.9481792717088</v>
      </c>
      <c r="AW86" s="2">
        <v>22220</v>
      </c>
      <c r="AX86">
        <v>13.4</v>
      </c>
      <c r="AY86">
        <f t="shared" ref="AY86:AY149" si="15">AY85</f>
        <v>16.219300699300689</v>
      </c>
    </row>
    <row r="87" spans="1:51" x14ac:dyDescent="0.3">
      <c r="A87" s="2">
        <v>36677</v>
      </c>
      <c r="B87">
        <v>4</v>
      </c>
      <c r="C87">
        <f t="shared" si="5"/>
        <v>6.0028688524590166</v>
      </c>
      <c r="D87" s="2">
        <v>36677</v>
      </c>
      <c r="E87">
        <v>11.1</v>
      </c>
      <c r="F87">
        <f t="shared" si="7"/>
        <v>23.452868852459019</v>
      </c>
      <c r="G87" s="2">
        <v>36677</v>
      </c>
      <c r="H87">
        <v>3283</v>
      </c>
      <c r="J87" s="2">
        <v>36677</v>
      </c>
      <c r="K87">
        <v>7.1</v>
      </c>
      <c r="M87" s="2">
        <v>36677</v>
      </c>
      <c r="N87">
        <v>67.099999999999994</v>
      </c>
      <c r="P87" s="2">
        <v>38837</v>
      </c>
      <c r="Q87">
        <v>3.3</v>
      </c>
      <c r="S87" s="2">
        <v>38898</v>
      </c>
      <c r="T87">
        <v>2.2000000000000002</v>
      </c>
      <c r="U87">
        <f t="shared" si="11"/>
        <v>1.8391566265060244</v>
      </c>
      <c r="V87" s="2">
        <v>38898</v>
      </c>
      <c r="W87">
        <v>3.9</v>
      </c>
      <c r="X87">
        <f t="shared" si="12"/>
        <v>3.5228915662650602</v>
      </c>
      <c r="Y87" s="2">
        <v>38898</v>
      </c>
      <c r="Z87">
        <v>3.1</v>
      </c>
      <c r="AA87">
        <f t="shared" si="13"/>
        <v>2.6765060240963865</v>
      </c>
      <c r="AC87" s="2">
        <v>26450</v>
      </c>
      <c r="AD87">
        <v>267.75</v>
      </c>
      <c r="AE87">
        <f t="shared" si="6"/>
        <v>361.69516407599309</v>
      </c>
      <c r="AF87" s="2">
        <v>36677</v>
      </c>
      <c r="AG87">
        <v>1987</v>
      </c>
      <c r="AI87" s="2">
        <v>36677</v>
      </c>
      <c r="AJ87">
        <v>-8</v>
      </c>
      <c r="AL87" s="2">
        <v>36677</v>
      </c>
      <c r="AM87">
        <v>1.48846828</v>
      </c>
      <c r="AO87" s="2">
        <v>36677</v>
      </c>
      <c r="AP87">
        <v>0.49790285000000001</v>
      </c>
      <c r="AT87" s="2">
        <v>22250</v>
      </c>
      <c r="AU87">
        <v>3119</v>
      </c>
      <c r="AV87">
        <f t="shared" si="14"/>
        <v>4337.9481792717088</v>
      </c>
      <c r="AW87" s="2">
        <v>22250</v>
      </c>
      <c r="AX87">
        <v>12.8</v>
      </c>
      <c r="AY87">
        <f t="shared" si="15"/>
        <v>16.219300699300689</v>
      </c>
    </row>
    <row r="88" spans="1:51" x14ac:dyDescent="0.3">
      <c r="A88" s="2">
        <v>36707</v>
      </c>
      <c r="B88">
        <v>4</v>
      </c>
      <c r="C88">
        <f t="shared" si="5"/>
        <v>6.0028688524590166</v>
      </c>
      <c r="D88" s="2">
        <v>36707</v>
      </c>
      <c r="E88">
        <v>11.2</v>
      </c>
      <c r="F88">
        <f t="shared" si="7"/>
        <v>23.452868852459019</v>
      </c>
      <c r="G88" s="2">
        <v>36707</v>
      </c>
      <c r="H88">
        <v>3209</v>
      </c>
      <c r="J88" s="2">
        <v>36707</v>
      </c>
      <c r="K88">
        <v>7</v>
      </c>
      <c r="M88" s="2">
        <v>36707</v>
      </c>
      <c r="N88">
        <v>67.099999999999994</v>
      </c>
      <c r="P88" s="2">
        <v>38868</v>
      </c>
      <c r="Q88">
        <v>3.1</v>
      </c>
      <c r="S88" s="2">
        <v>38929</v>
      </c>
      <c r="T88">
        <v>2.2000000000000002</v>
      </c>
      <c r="U88">
        <f t="shared" si="11"/>
        <v>1.8391566265060244</v>
      </c>
      <c r="V88" s="2">
        <v>38929</v>
      </c>
      <c r="W88">
        <v>3.9</v>
      </c>
      <c r="X88">
        <f t="shared" si="12"/>
        <v>3.5228915662650602</v>
      </c>
      <c r="Y88" s="2">
        <v>38929</v>
      </c>
      <c r="Z88">
        <v>3</v>
      </c>
      <c r="AA88">
        <f t="shared" si="13"/>
        <v>2.6765060240963865</v>
      </c>
      <c r="AC88" s="2">
        <v>26480</v>
      </c>
      <c r="AD88">
        <v>294.75</v>
      </c>
      <c r="AE88">
        <f t="shared" si="6"/>
        <v>361.69516407599309</v>
      </c>
      <c r="AF88" s="2">
        <v>36707</v>
      </c>
      <c r="AG88">
        <v>2052</v>
      </c>
      <c r="AI88" s="2">
        <v>36707</v>
      </c>
      <c r="AJ88">
        <v>-2.1</v>
      </c>
      <c r="AL88" s="2">
        <v>36707</v>
      </c>
      <c r="AM88">
        <v>1.4735077599999999</v>
      </c>
      <c r="AO88" s="2">
        <v>36707</v>
      </c>
      <c r="AP88">
        <v>0.20227117999999999</v>
      </c>
      <c r="AT88" s="2">
        <v>22281</v>
      </c>
      <c r="AU88">
        <v>3305</v>
      </c>
      <c r="AV88">
        <f t="shared" si="14"/>
        <v>4337.9481792717088</v>
      </c>
      <c r="AW88" s="2">
        <v>22281</v>
      </c>
      <c r="AX88">
        <v>11.8</v>
      </c>
      <c r="AY88">
        <f t="shared" si="15"/>
        <v>16.219300699300689</v>
      </c>
    </row>
    <row r="89" spans="1:51" x14ac:dyDescent="0.3">
      <c r="A89" s="2">
        <v>36738</v>
      </c>
      <c r="B89">
        <v>4</v>
      </c>
      <c r="C89">
        <f t="shared" ref="C89:C152" si="16">C88</f>
        <v>6.0028688524590166</v>
      </c>
      <c r="D89" s="2">
        <v>36738</v>
      </c>
      <c r="E89">
        <v>12.3</v>
      </c>
      <c r="F89">
        <f t="shared" si="7"/>
        <v>23.452868852459019</v>
      </c>
      <c r="G89" s="2">
        <v>36738</v>
      </c>
      <c r="H89">
        <v>3144</v>
      </c>
      <c r="J89" s="2">
        <v>36738</v>
      </c>
      <c r="K89">
        <v>7</v>
      </c>
      <c r="M89" s="2">
        <v>36738</v>
      </c>
      <c r="N89">
        <v>66.900000000000006</v>
      </c>
      <c r="P89" s="2">
        <v>38898</v>
      </c>
      <c r="Q89">
        <v>3.1</v>
      </c>
      <c r="S89" s="2">
        <v>38960</v>
      </c>
      <c r="T89">
        <v>2.2000000000000002</v>
      </c>
      <c r="U89">
        <f t="shared" si="11"/>
        <v>1.8391566265060244</v>
      </c>
      <c r="V89" s="2">
        <v>38960</v>
      </c>
      <c r="W89">
        <v>3.8</v>
      </c>
      <c r="X89">
        <f t="shared" si="12"/>
        <v>3.5228915662650602</v>
      </c>
      <c r="Y89" s="2">
        <v>38960</v>
      </c>
      <c r="Z89">
        <v>3.2</v>
      </c>
      <c r="AA89">
        <f t="shared" si="13"/>
        <v>2.6765060240963865</v>
      </c>
      <c r="AC89" s="2">
        <v>26511</v>
      </c>
      <c r="AD89">
        <v>284.5</v>
      </c>
      <c r="AE89">
        <f t="shared" ref="AE89:AE152" si="17">AE88</f>
        <v>361.69516407599309</v>
      </c>
      <c r="AF89" s="2">
        <v>36738</v>
      </c>
      <c r="AG89">
        <v>2085</v>
      </c>
      <c r="AI89" s="2">
        <v>36738</v>
      </c>
      <c r="AJ89">
        <v>-0.8</v>
      </c>
      <c r="AL89" s="2">
        <v>36738</v>
      </c>
      <c r="AM89">
        <v>1.5806951300000001</v>
      </c>
      <c r="AO89" s="2">
        <v>36738</v>
      </c>
      <c r="AP89">
        <v>0.11026392</v>
      </c>
      <c r="AT89" s="2">
        <v>22312</v>
      </c>
      <c r="AU89">
        <v>3428</v>
      </c>
      <c r="AV89">
        <f t="shared" si="14"/>
        <v>4337.9481792717088</v>
      </c>
      <c r="AW89" s="2">
        <v>22312</v>
      </c>
      <c r="AX89">
        <v>13.6</v>
      </c>
      <c r="AY89">
        <f t="shared" si="15"/>
        <v>16.219300699300689</v>
      </c>
    </row>
    <row r="90" spans="1:51" x14ac:dyDescent="0.3">
      <c r="A90" s="2">
        <v>36769</v>
      </c>
      <c r="B90">
        <v>4.0999999999999996</v>
      </c>
      <c r="C90">
        <f t="shared" si="16"/>
        <v>6.0028688524590166</v>
      </c>
      <c r="D90" s="2">
        <v>36769</v>
      </c>
      <c r="E90">
        <v>12.2</v>
      </c>
      <c r="F90">
        <f t="shared" ref="F90:F153" si="18">F89</f>
        <v>23.452868852459019</v>
      </c>
      <c r="G90" s="2">
        <v>36769</v>
      </c>
      <c r="H90">
        <v>3211</v>
      </c>
      <c r="J90" s="2">
        <v>36769</v>
      </c>
      <c r="K90">
        <v>7.1</v>
      </c>
      <c r="M90" s="2">
        <v>36769</v>
      </c>
      <c r="N90">
        <v>66.900000000000006</v>
      </c>
      <c r="P90" s="2">
        <v>38929</v>
      </c>
      <c r="Q90">
        <v>3</v>
      </c>
      <c r="S90" s="2">
        <v>38990</v>
      </c>
      <c r="T90">
        <v>2.1</v>
      </c>
      <c r="U90">
        <f t="shared" si="11"/>
        <v>1.8391566265060244</v>
      </c>
      <c r="V90" s="2">
        <v>38990</v>
      </c>
      <c r="W90">
        <v>3.8</v>
      </c>
      <c r="X90">
        <f t="shared" si="12"/>
        <v>3.5228915662650602</v>
      </c>
      <c r="Y90" s="2">
        <v>38990</v>
      </c>
      <c r="Z90">
        <v>3.2</v>
      </c>
      <c r="AA90">
        <f t="shared" si="13"/>
        <v>2.6765060240963865</v>
      </c>
      <c r="AC90" s="2">
        <v>26542</v>
      </c>
      <c r="AD90">
        <v>253.5</v>
      </c>
      <c r="AE90">
        <f t="shared" si="17"/>
        <v>361.69516407599309</v>
      </c>
      <c r="AF90" s="2">
        <v>36769</v>
      </c>
      <c r="AG90">
        <v>2119</v>
      </c>
      <c r="AI90" s="2">
        <v>36769</v>
      </c>
      <c r="AJ90">
        <v>-4.5</v>
      </c>
      <c r="AL90" s="2">
        <v>36769</v>
      </c>
      <c r="AM90">
        <v>1.48823789</v>
      </c>
      <c r="AO90" s="2">
        <v>36769</v>
      </c>
      <c r="AP90">
        <v>0.12477765</v>
      </c>
      <c r="AT90" s="2">
        <v>22340</v>
      </c>
      <c r="AU90">
        <v>3561</v>
      </c>
      <c r="AV90">
        <f t="shared" si="14"/>
        <v>4337.9481792717088</v>
      </c>
      <c r="AW90" s="2">
        <v>22340</v>
      </c>
      <c r="AX90">
        <v>13.7</v>
      </c>
      <c r="AY90">
        <f t="shared" si="15"/>
        <v>16.219300699300689</v>
      </c>
    </row>
    <row r="91" spans="1:51" x14ac:dyDescent="0.3">
      <c r="A91" s="2">
        <v>36799</v>
      </c>
      <c r="B91">
        <v>3.9</v>
      </c>
      <c r="C91">
        <f t="shared" si="16"/>
        <v>6.0028688524590166</v>
      </c>
      <c r="D91" s="2">
        <v>36799</v>
      </c>
      <c r="E91">
        <v>11.5</v>
      </c>
      <c r="F91">
        <f t="shared" si="18"/>
        <v>23.452868852459019</v>
      </c>
      <c r="G91" s="2">
        <v>36799</v>
      </c>
      <c r="H91">
        <v>3217</v>
      </c>
      <c r="J91" s="2">
        <v>36799</v>
      </c>
      <c r="K91">
        <v>7</v>
      </c>
      <c r="M91" s="2">
        <v>36799</v>
      </c>
      <c r="N91">
        <v>66.900000000000006</v>
      </c>
      <c r="P91" s="2">
        <v>38960</v>
      </c>
      <c r="Q91">
        <v>3.2</v>
      </c>
      <c r="S91" s="2">
        <v>39021</v>
      </c>
      <c r="T91">
        <v>2.1</v>
      </c>
      <c r="U91">
        <f t="shared" si="11"/>
        <v>1.8391566265060244</v>
      </c>
      <c r="V91" s="2">
        <v>39021</v>
      </c>
      <c r="W91">
        <v>3.8</v>
      </c>
      <c r="X91">
        <f t="shared" si="12"/>
        <v>3.5228915662650602</v>
      </c>
      <c r="Y91" s="2">
        <v>39021</v>
      </c>
      <c r="Z91">
        <v>3.2</v>
      </c>
      <c r="AA91">
        <f t="shared" si="13"/>
        <v>2.6765060240963865</v>
      </c>
      <c r="AC91" s="2">
        <v>26571</v>
      </c>
      <c r="AD91">
        <v>255.75</v>
      </c>
      <c r="AE91">
        <f t="shared" si="17"/>
        <v>361.69516407599309</v>
      </c>
      <c r="AF91" s="2">
        <v>36798</v>
      </c>
      <c r="AG91">
        <v>2077</v>
      </c>
      <c r="AI91" s="2">
        <v>36799</v>
      </c>
      <c r="AJ91">
        <v>-2.7</v>
      </c>
      <c r="AL91" s="2">
        <v>36799</v>
      </c>
      <c r="AM91">
        <v>1.52648505</v>
      </c>
      <c r="AO91" s="2">
        <v>36799</v>
      </c>
      <c r="AP91">
        <v>0.22361671999999999</v>
      </c>
      <c r="AT91" s="2">
        <v>22371</v>
      </c>
      <c r="AU91">
        <v>3325</v>
      </c>
      <c r="AV91">
        <f t="shared" si="14"/>
        <v>4337.9481792717088</v>
      </c>
      <c r="AW91" s="2">
        <v>22371</v>
      </c>
      <c r="AX91">
        <v>14.5</v>
      </c>
      <c r="AY91">
        <f t="shared" si="15"/>
        <v>16.219300699300689</v>
      </c>
    </row>
    <row r="92" spans="1:51" x14ac:dyDescent="0.3">
      <c r="A92" s="2">
        <v>36830</v>
      </c>
      <c r="B92">
        <v>3.9</v>
      </c>
      <c r="C92">
        <f t="shared" si="16"/>
        <v>6.0028688524590166</v>
      </c>
      <c r="D92" s="2">
        <v>36830</v>
      </c>
      <c r="E92">
        <v>11.3</v>
      </c>
      <c r="F92">
        <f t="shared" si="18"/>
        <v>23.452868852459019</v>
      </c>
      <c r="G92" s="2">
        <v>36830</v>
      </c>
      <c r="H92">
        <v>3179</v>
      </c>
      <c r="J92" s="2">
        <v>36830</v>
      </c>
      <c r="K92">
        <v>6.8</v>
      </c>
      <c r="M92" s="2">
        <v>36830</v>
      </c>
      <c r="N92">
        <v>66.8</v>
      </c>
      <c r="P92" s="2">
        <v>38990</v>
      </c>
      <c r="Q92">
        <v>3.2</v>
      </c>
      <c r="S92" s="2">
        <v>39051</v>
      </c>
      <c r="T92">
        <v>2.2000000000000002</v>
      </c>
      <c r="U92">
        <f t="shared" si="11"/>
        <v>1.8391566265060244</v>
      </c>
      <c r="V92" s="2">
        <v>39051</v>
      </c>
      <c r="W92">
        <v>4</v>
      </c>
      <c r="X92">
        <f t="shared" si="12"/>
        <v>3.5228915662650602</v>
      </c>
      <c r="Y92" s="2">
        <v>39051</v>
      </c>
      <c r="Z92">
        <v>3.1</v>
      </c>
      <c r="AA92">
        <f t="shared" si="13"/>
        <v>2.6765060240963865</v>
      </c>
      <c r="AC92" s="2">
        <v>26603</v>
      </c>
      <c r="AD92">
        <v>251</v>
      </c>
      <c r="AE92">
        <f t="shared" si="17"/>
        <v>361.69516407599309</v>
      </c>
      <c r="AF92" s="2">
        <v>36830</v>
      </c>
      <c r="AG92">
        <v>2126</v>
      </c>
      <c r="AI92" s="2">
        <v>36830</v>
      </c>
      <c r="AJ92">
        <v>-4.0999999999999996</v>
      </c>
      <c r="AL92" s="2">
        <v>36830</v>
      </c>
      <c r="AM92">
        <v>1.55707182</v>
      </c>
      <c r="AO92" s="2">
        <v>36830</v>
      </c>
      <c r="AP92">
        <v>-8.5210460000000002E-2</v>
      </c>
      <c r="AT92" s="2">
        <v>22401</v>
      </c>
      <c r="AU92">
        <v>3295</v>
      </c>
      <c r="AV92">
        <f t="shared" si="14"/>
        <v>4337.9481792717088</v>
      </c>
      <c r="AW92" s="2">
        <v>22401</v>
      </c>
      <c r="AX92">
        <v>16.899999999999999</v>
      </c>
      <c r="AY92">
        <f t="shared" si="15"/>
        <v>16.219300699300689</v>
      </c>
    </row>
    <row r="93" spans="1:51" x14ac:dyDescent="0.3">
      <c r="A93" s="2">
        <v>36860</v>
      </c>
      <c r="B93">
        <v>3.9</v>
      </c>
      <c r="C93">
        <f t="shared" si="16"/>
        <v>6.0028688524590166</v>
      </c>
      <c r="D93" s="2">
        <v>36860</v>
      </c>
      <c r="E93">
        <v>10.6</v>
      </c>
      <c r="F93">
        <f t="shared" si="18"/>
        <v>23.452868852459019</v>
      </c>
      <c r="G93" s="2">
        <v>36860</v>
      </c>
      <c r="H93">
        <v>3467</v>
      </c>
      <c r="J93" s="2">
        <v>36860</v>
      </c>
      <c r="K93">
        <v>7.1</v>
      </c>
      <c r="M93" s="2">
        <v>36860</v>
      </c>
      <c r="N93">
        <v>66.900000000000006</v>
      </c>
      <c r="P93" s="2">
        <v>39021</v>
      </c>
      <c r="Q93">
        <v>3.2</v>
      </c>
      <c r="S93" s="2">
        <v>39082</v>
      </c>
      <c r="T93">
        <v>2.2000000000000002</v>
      </c>
      <c r="U93">
        <f t="shared" si="11"/>
        <v>1.8391566265060244</v>
      </c>
      <c r="V93" s="2">
        <v>39082</v>
      </c>
      <c r="W93">
        <v>3.8</v>
      </c>
      <c r="X93">
        <f t="shared" si="12"/>
        <v>3.5228915662650602</v>
      </c>
      <c r="Y93" s="2">
        <v>39082</v>
      </c>
      <c r="Z93">
        <v>3</v>
      </c>
      <c r="AA93">
        <f t="shared" si="13"/>
        <v>2.6765060240963865</v>
      </c>
      <c r="AC93" s="2">
        <v>26633</v>
      </c>
      <c r="AD93">
        <v>250.75</v>
      </c>
      <c r="AE93">
        <f t="shared" si="17"/>
        <v>361.69516407599309</v>
      </c>
      <c r="AF93" s="2">
        <v>36860</v>
      </c>
      <c r="AG93">
        <v>2295</v>
      </c>
      <c r="AI93" s="2">
        <v>36860</v>
      </c>
      <c r="AJ93">
        <v>-2.7</v>
      </c>
      <c r="AL93" s="2">
        <v>36860</v>
      </c>
      <c r="AM93">
        <v>1.4993285599999999</v>
      </c>
      <c r="AO93" s="2">
        <v>36860</v>
      </c>
      <c r="AP93">
        <v>-0.11501757</v>
      </c>
      <c r="AT93" s="2">
        <v>22432</v>
      </c>
      <c r="AU93">
        <v>3269</v>
      </c>
      <c r="AV93">
        <f t="shared" si="14"/>
        <v>4337.9481792717088</v>
      </c>
      <c r="AW93" s="2">
        <v>22432</v>
      </c>
      <c r="AX93">
        <v>17.7</v>
      </c>
      <c r="AY93">
        <f t="shared" si="15"/>
        <v>16.219300699300689</v>
      </c>
    </row>
    <row r="94" spans="1:51" x14ac:dyDescent="0.3">
      <c r="A94" s="2">
        <v>36891</v>
      </c>
      <c r="B94">
        <v>3.9</v>
      </c>
      <c r="C94">
        <f t="shared" si="16"/>
        <v>6.0028688524590166</v>
      </c>
      <c r="D94" s="2">
        <v>36891</v>
      </c>
      <c r="E94">
        <v>11.4</v>
      </c>
      <c r="F94">
        <f t="shared" si="18"/>
        <v>23.452868852459019</v>
      </c>
      <c r="G94" s="2">
        <v>36891</v>
      </c>
      <c r="H94">
        <v>3243</v>
      </c>
      <c r="J94" s="2">
        <v>36891</v>
      </c>
      <c r="K94">
        <v>6.9</v>
      </c>
      <c r="M94" s="2">
        <v>36891</v>
      </c>
      <c r="N94">
        <v>67</v>
      </c>
      <c r="P94" s="2">
        <v>39051</v>
      </c>
      <c r="Q94">
        <v>3.1</v>
      </c>
      <c r="S94" s="2">
        <v>39113</v>
      </c>
      <c r="T94">
        <v>2.2000000000000002</v>
      </c>
      <c r="U94">
        <f t="shared" si="11"/>
        <v>1.8391566265060244</v>
      </c>
      <c r="V94" s="2">
        <v>39113</v>
      </c>
      <c r="W94">
        <v>3.8</v>
      </c>
      <c r="X94">
        <f t="shared" si="12"/>
        <v>3.5228915662650602</v>
      </c>
      <c r="Y94" s="2">
        <v>39113</v>
      </c>
      <c r="Z94">
        <v>3.3</v>
      </c>
      <c r="AA94">
        <f t="shared" si="13"/>
        <v>2.6765060240963865</v>
      </c>
      <c r="AC94" s="2">
        <v>26662</v>
      </c>
      <c r="AD94">
        <v>246.5</v>
      </c>
      <c r="AE94">
        <f t="shared" si="17"/>
        <v>361.69516407599309</v>
      </c>
      <c r="AF94" s="2">
        <v>36889</v>
      </c>
      <c r="AG94">
        <v>2378</v>
      </c>
      <c r="AI94" s="2">
        <v>36891</v>
      </c>
      <c r="AJ94">
        <v>-5.8</v>
      </c>
      <c r="AL94" s="2">
        <v>36891</v>
      </c>
      <c r="AM94">
        <v>1.4289347700000001</v>
      </c>
      <c r="AO94" s="2">
        <v>36891</v>
      </c>
      <c r="AP94">
        <v>-1.0312961</v>
      </c>
      <c r="AT94" s="2">
        <v>22462</v>
      </c>
      <c r="AU94">
        <v>3151</v>
      </c>
      <c r="AV94">
        <f t="shared" si="14"/>
        <v>4337.9481792717088</v>
      </c>
      <c r="AW94" s="2">
        <v>22462</v>
      </c>
      <c r="AX94">
        <v>18.899999999999999</v>
      </c>
      <c r="AY94">
        <f t="shared" si="15"/>
        <v>16.219300699300689</v>
      </c>
    </row>
    <row r="95" spans="1:51" x14ac:dyDescent="0.3">
      <c r="A95" s="2">
        <v>36922</v>
      </c>
      <c r="B95">
        <v>4.2</v>
      </c>
      <c r="C95">
        <f t="shared" si="16"/>
        <v>6.0028688524590166</v>
      </c>
      <c r="D95" s="2">
        <v>36922</v>
      </c>
      <c r="E95">
        <v>11.3</v>
      </c>
      <c r="F95">
        <f t="shared" si="18"/>
        <v>23.452868852459019</v>
      </c>
      <c r="G95" s="2">
        <v>36922</v>
      </c>
      <c r="H95">
        <v>3332</v>
      </c>
      <c r="J95" s="2">
        <v>36922</v>
      </c>
      <c r="K95">
        <v>7.3</v>
      </c>
      <c r="M95" s="2">
        <v>36922</v>
      </c>
      <c r="N95">
        <v>67.2</v>
      </c>
      <c r="P95" s="2">
        <v>39082</v>
      </c>
      <c r="Q95">
        <v>3</v>
      </c>
      <c r="S95" s="2">
        <v>39141</v>
      </c>
      <c r="T95">
        <v>2.2000000000000002</v>
      </c>
      <c r="U95">
        <f t="shared" si="11"/>
        <v>1.8391566265060244</v>
      </c>
      <c r="V95" s="2">
        <v>39141</v>
      </c>
      <c r="W95">
        <v>3.8</v>
      </c>
      <c r="X95">
        <f t="shared" si="12"/>
        <v>3.5228915662650602</v>
      </c>
      <c r="Y95" s="2">
        <v>39141</v>
      </c>
      <c r="Z95">
        <v>3.1</v>
      </c>
      <c r="AA95">
        <f t="shared" si="13"/>
        <v>2.6765060240963865</v>
      </c>
      <c r="AC95" s="2">
        <v>26695</v>
      </c>
      <c r="AD95">
        <v>228.5</v>
      </c>
      <c r="AE95">
        <f t="shared" si="17"/>
        <v>361.69516407599309</v>
      </c>
      <c r="AF95" s="2">
        <v>36922</v>
      </c>
      <c r="AG95">
        <v>2440</v>
      </c>
      <c r="AI95" s="2">
        <v>36922</v>
      </c>
      <c r="AJ95">
        <v>-9.4</v>
      </c>
      <c r="AL95" s="2">
        <v>36922</v>
      </c>
      <c r="AM95">
        <v>1.4974054699999999</v>
      </c>
      <c r="AO95" s="2">
        <v>36922</v>
      </c>
      <c r="AP95">
        <v>-1.1608417600000001</v>
      </c>
      <c r="AT95" s="2">
        <v>22493</v>
      </c>
      <c r="AU95">
        <v>3035</v>
      </c>
      <c r="AV95">
        <f t="shared" si="14"/>
        <v>4337.9481792717088</v>
      </c>
      <c r="AW95" s="2">
        <v>22493</v>
      </c>
      <c r="AX95">
        <v>19.899999999999999</v>
      </c>
      <c r="AY95">
        <f t="shared" si="15"/>
        <v>16.219300699300689</v>
      </c>
    </row>
    <row r="96" spans="1:51" x14ac:dyDescent="0.3">
      <c r="A96" s="2">
        <v>36950</v>
      </c>
      <c r="B96">
        <v>4.2</v>
      </c>
      <c r="C96">
        <f t="shared" si="16"/>
        <v>6.0028688524590166</v>
      </c>
      <c r="D96" s="2">
        <v>36950</v>
      </c>
      <c r="E96">
        <v>11.7</v>
      </c>
      <c r="F96">
        <f t="shared" si="18"/>
        <v>23.452868852459019</v>
      </c>
      <c r="G96" s="2">
        <v>36950</v>
      </c>
      <c r="H96">
        <v>3296</v>
      </c>
      <c r="J96" s="2">
        <v>36950</v>
      </c>
      <c r="K96">
        <v>7.4</v>
      </c>
      <c r="M96" s="2">
        <v>36950</v>
      </c>
      <c r="N96">
        <v>67.099999999999994</v>
      </c>
      <c r="P96" s="2">
        <v>39113</v>
      </c>
      <c r="Q96">
        <v>3.3</v>
      </c>
      <c r="S96" s="2">
        <v>39172</v>
      </c>
      <c r="T96">
        <v>2.2000000000000002</v>
      </c>
      <c r="U96">
        <f t="shared" si="11"/>
        <v>1.8391566265060244</v>
      </c>
      <c r="V96" s="2">
        <v>39172</v>
      </c>
      <c r="W96">
        <v>3.9</v>
      </c>
      <c r="X96">
        <f t="shared" si="12"/>
        <v>3.5228915662650602</v>
      </c>
      <c r="Y96" s="2">
        <v>39172</v>
      </c>
      <c r="Z96">
        <v>3.3</v>
      </c>
      <c r="AA96">
        <f t="shared" si="13"/>
        <v>2.6765060240963865</v>
      </c>
      <c r="AC96" s="2">
        <v>26723</v>
      </c>
      <c r="AD96">
        <v>222</v>
      </c>
      <c r="AE96">
        <f t="shared" si="17"/>
        <v>361.69516407599309</v>
      </c>
      <c r="AF96" s="2">
        <v>36950</v>
      </c>
      <c r="AG96">
        <v>2506</v>
      </c>
      <c r="AI96" s="2">
        <v>36950</v>
      </c>
      <c r="AJ96">
        <v>-13.5</v>
      </c>
      <c r="AL96" s="2">
        <v>36950</v>
      </c>
      <c r="AM96">
        <v>1.3688123999999999</v>
      </c>
      <c r="AO96" s="2">
        <v>36950</v>
      </c>
      <c r="AP96">
        <v>-1.61579797</v>
      </c>
      <c r="AT96" s="2">
        <v>22524</v>
      </c>
      <c r="AU96">
        <v>3152</v>
      </c>
      <c r="AV96">
        <f t="shared" si="14"/>
        <v>4337.9481792717088</v>
      </c>
      <c r="AW96" s="2">
        <v>22524</v>
      </c>
      <c r="AX96">
        <v>19</v>
      </c>
      <c r="AY96">
        <f t="shared" si="15"/>
        <v>16.219300699300689</v>
      </c>
    </row>
    <row r="97" spans="1:51" x14ac:dyDescent="0.3">
      <c r="A97" s="2">
        <v>36981</v>
      </c>
      <c r="B97">
        <v>4.3</v>
      </c>
      <c r="C97">
        <f t="shared" si="16"/>
        <v>6.0028688524590166</v>
      </c>
      <c r="D97" s="2">
        <v>36981</v>
      </c>
      <c r="E97">
        <v>11.1</v>
      </c>
      <c r="F97">
        <f t="shared" si="18"/>
        <v>23.452868852459019</v>
      </c>
      <c r="G97" s="2">
        <v>36981</v>
      </c>
      <c r="H97">
        <v>3280</v>
      </c>
      <c r="J97" s="2">
        <v>36981</v>
      </c>
      <c r="K97">
        <v>7.3</v>
      </c>
      <c r="M97" s="2">
        <v>36981</v>
      </c>
      <c r="N97">
        <v>67.2</v>
      </c>
      <c r="P97" s="2">
        <v>39141</v>
      </c>
      <c r="Q97">
        <v>3.1</v>
      </c>
      <c r="S97" s="2">
        <v>39202</v>
      </c>
      <c r="T97">
        <v>2.1</v>
      </c>
      <c r="U97">
        <f t="shared" si="11"/>
        <v>1.8391566265060244</v>
      </c>
      <c r="V97" s="2">
        <v>39202</v>
      </c>
      <c r="W97">
        <v>3.7</v>
      </c>
      <c r="X97">
        <f t="shared" si="12"/>
        <v>3.5228915662650602</v>
      </c>
      <c r="Y97" s="2">
        <v>39202</v>
      </c>
      <c r="Z97">
        <v>3.4</v>
      </c>
      <c r="AA97">
        <f t="shared" si="13"/>
        <v>2.6765060240963865</v>
      </c>
      <c r="AC97" s="2">
        <v>26753</v>
      </c>
      <c r="AD97">
        <v>227.75</v>
      </c>
      <c r="AE97">
        <f t="shared" si="17"/>
        <v>361.69516407599309</v>
      </c>
      <c r="AF97" s="2">
        <v>36980</v>
      </c>
      <c r="AG97">
        <v>2620</v>
      </c>
      <c r="AI97" s="2">
        <v>36981</v>
      </c>
      <c r="AJ97">
        <v>-16.100000000000001</v>
      </c>
      <c r="AL97" s="2">
        <v>36981</v>
      </c>
      <c r="AM97">
        <v>1.35884976</v>
      </c>
      <c r="AO97" s="2">
        <v>36981</v>
      </c>
      <c r="AP97">
        <v>-1.61183491</v>
      </c>
      <c r="AT97" s="2">
        <v>22554</v>
      </c>
      <c r="AU97">
        <v>2976</v>
      </c>
      <c r="AV97">
        <f t="shared" si="14"/>
        <v>4337.9481792717088</v>
      </c>
      <c r="AW97" s="2">
        <v>22554</v>
      </c>
      <c r="AX97">
        <v>18</v>
      </c>
      <c r="AY97">
        <f t="shared" si="15"/>
        <v>16.219300699300689</v>
      </c>
    </row>
    <row r="98" spans="1:51" x14ac:dyDescent="0.3">
      <c r="A98" s="2">
        <v>37011</v>
      </c>
      <c r="B98">
        <v>4.4000000000000004</v>
      </c>
      <c r="C98">
        <f t="shared" si="16"/>
        <v>6.0028688524590166</v>
      </c>
      <c r="D98" s="2">
        <v>37011</v>
      </c>
      <c r="E98">
        <v>11</v>
      </c>
      <c r="F98">
        <f t="shared" si="18"/>
        <v>23.452868852459019</v>
      </c>
      <c r="G98" s="2">
        <v>37011</v>
      </c>
      <c r="H98">
        <v>3289</v>
      </c>
      <c r="J98" s="2">
        <v>37011</v>
      </c>
      <c r="K98">
        <v>7.4</v>
      </c>
      <c r="M98" s="2">
        <v>37011</v>
      </c>
      <c r="N98">
        <v>66.900000000000006</v>
      </c>
      <c r="P98" s="2">
        <v>39172</v>
      </c>
      <c r="Q98">
        <v>3.3</v>
      </c>
      <c r="S98" s="2">
        <v>39233</v>
      </c>
      <c r="T98">
        <v>2.2000000000000002</v>
      </c>
      <c r="U98">
        <f t="shared" si="11"/>
        <v>1.8391566265060244</v>
      </c>
      <c r="V98" s="2">
        <v>39233</v>
      </c>
      <c r="W98">
        <v>3.8</v>
      </c>
      <c r="X98">
        <f t="shared" si="12"/>
        <v>3.5228915662650602</v>
      </c>
      <c r="Y98" s="2">
        <v>39233</v>
      </c>
      <c r="Z98">
        <v>3.2</v>
      </c>
      <c r="AA98">
        <f t="shared" si="13"/>
        <v>2.6765060240963865</v>
      </c>
      <c r="AC98" s="2">
        <v>26784</v>
      </c>
      <c r="AD98">
        <v>239</v>
      </c>
      <c r="AE98">
        <f t="shared" si="17"/>
        <v>361.69516407599309</v>
      </c>
      <c r="AF98" s="2">
        <v>37011</v>
      </c>
      <c r="AG98">
        <v>2728</v>
      </c>
      <c r="AI98" s="2">
        <v>37011</v>
      </c>
      <c r="AJ98">
        <v>-19.3</v>
      </c>
      <c r="AL98" s="2">
        <v>37011</v>
      </c>
      <c r="AM98">
        <v>1.2767487100000001</v>
      </c>
      <c r="AO98" s="2">
        <v>37011</v>
      </c>
      <c r="AP98">
        <v>-2.1728651399999999</v>
      </c>
      <c r="AT98" s="2">
        <v>22585</v>
      </c>
      <c r="AU98">
        <v>2913</v>
      </c>
      <c r="AV98">
        <f t="shared" si="14"/>
        <v>4337.9481792717088</v>
      </c>
      <c r="AW98" s="2">
        <v>22585</v>
      </c>
      <c r="AX98">
        <v>17.899999999999999</v>
      </c>
      <c r="AY98">
        <f t="shared" si="15"/>
        <v>16.219300699300689</v>
      </c>
    </row>
    <row r="99" spans="1:51" x14ac:dyDescent="0.3">
      <c r="A99" s="2">
        <v>37042</v>
      </c>
      <c r="B99">
        <v>4.3</v>
      </c>
      <c r="C99">
        <f t="shared" si="16"/>
        <v>6.0028688524590166</v>
      </c>
      <c r="D99" s="2">
        <v>37042</v>
      </c>
      <c r="E99">
        <v>10</v>
      </c>
      <c r="F99">
        <f t="shared" si="18"/>
        <v>23.452868852459019</v>
      </c>
      <c r="G99" s="2">
        <v>37042</v>
      </c>
      <c r="H99">
        <v>3439</v>
      </c>
      <c r="J99" s="2">
        <v>37042</v>
      </c>
      <c r="K99">
        <v>7.5</v>
      </c>
      <c r="M99" s="2">
        <v>37042</v>
      </c>
      <c r="N99">
        <v>66.7</v>
      </c>
      <c r="P99" s="2">
        <v>39202</v>
      </c>
      <c r="Q99">
        <v>3.4</v>
      </c>
      <c r="S99" s="2">
        <v>39263</v>
      </c>
      <c r="T99">
        <v>2.1</v>
      </c>
      <c r="U99">
        <f t="shared" si="11"/>
        <v>1.8391566265060244</v>
      </c>
      <c r="V99" s="2">
        <v>39263</v>
      </c>
      <c r="W99">
        <v>3.8</v>
      </c>
      <c r="X99">
        <f t="shared" si="12"/>
        <v>3.5228915662650602</v>
      </c>
      <c r="Y99" s="2">
        <v>39263</v>
      </c>
      <c r="Z99">
        <v>3.2</v>
      </c>
      <c r="AA99">
        <f t="shared" si="13"/>
        <v>2.6765060240963865</v>
      </c>
      <c r="AC99" s="2">
        <v>26815</v>
      </c>
      <c r="AD99">
        <v>240.25</v>
      </c>
      <c r="AE99">
        <f t="shared" si="17"/>
        <v>361.69516407599309</v>
      </c>
      <c r="AF99" s="2">
        <v>37042</v>
      </c>
      <c r="AG99">
        <v>2926</v>
      </c>
      <c r="AI99" s="2">
        <v>37042</v>
      </c>
      <c r="AJ99">
        <v>-15.7</v>
      </c>
      <c r="AL99" s="2">
        <v>37042</v>
      </c>
      <c r="AM99">
        <v>1.19166288</v>
      </c>
      <c r="AO99" s="2">
        <v>37042</v>
      </c>
      <c r="AP99">
        <v>-1.6790712000000001</v>
      </c>
      <c r="AT99" s="2">
        <v>22615</v>
      </c>
      <c r="AU99">
        <v>2875</v>
      </c>
      <c r="AV99">
        <f t="shared" si="14"/>
        <v>4337.9481792717088</v>
      </c>
      <c r="AW99" s="2">
        <v>22615</v>
      </c>
      <c r="AX99">
        <v>17.8</v>
      </c>
      <c r="AY99">
        <f t="shared" si="15"/>
        <v>16.219300699300689</v>
      </c>
    </row>
    <row r="100" spans="1:51" x14ac:dyDescent="0.3">
      <c r="A100" s="2">
        <v>37072</v>
      </c>
      <c r="B100">
        <v>4.5</v>
      </c>
      <c r="C100">
        <f t="shared" si="16"/>
        <v>6.0028688524590166</v>
      </c>
      <c r="D100" s="2">
        <v>37072</v>
      </c>
      <c r="E100">
        <v>11.2</v>
      </c>
      <c r="F100">
        <f t="shared" si="18"/>
        <v>23.452868852459019</v>
      </c>
      <c r="G100" s="2">
        <v>37072</v>
      </c>
      <c r="H100">
        <v>3792</v>
      </c>
      <c r="J100" s="2">
        <v>37072</v>
      </c>
      <c r="K100">
        <v>7.9</v>
      </c>
      <c r="M100" s="2">
        <v>37072</v>
      </c>
      <c r="N100">
        <v>66.7</v>
      </c>
      <c r="P100" s="2">
        <v>39233</v>
      </c>
      <c r="Q100">
        <v>3.2</v>
      </c>
      <c r="S100" s="2">
        <v>39294</v>
      </c>
      <c r="T100">
        <v>2.1</v>
      </c>
      <c r="U100">
        <f t="shared" si="11"/>
        <v>1.8391566265060244</v>
      </c>
      <c r="V100" s="2">
        <v>39294</v>
      </c>
      <c r="W100">
        <v>3.7</v>
      </c>
      <c r="X100">
        <f t="shared" si="12"/>
        <v>3.5228915662650602</v>
      </c>
      <c r="Y100" s="2">
        <v>39294</v>
      </c>
      <c r="Z100">
        <v>3.1</v>
      </c>
      <c r="AA100">
        <f t="shared" si="13"/>
        <v>2.6765060240963865</v>
      </c>
      <c r="AC100" s="2">
        <v>26844</v>
      </c>
      <c r="AD100">
        <v>240.5</v>
      </c>
      <c r="AE100">
        <f t="shared" si="17"/>
        <v>361.69516407599309</v>
      </c>
      <c r="AF100" s="2">
        <v>37071</v>
      </c>
      <c r="AG100">
        <v>2959</v>
      </c>
      <c r="AI100" s="2">
        <v>37072</v>
      </c>
      <c r="AJ100">
        <v>-15.9</v>
      </c>
      <c r="AL100" s="2">
        <v>37072</v>
      </c>
      <c r="AM100">
        <v>1.0535115500000001</v>
      </c>
      <c r="AO100" s="2">
        <v>37072</v>
      </c>
      <c r="AP100">
        <v>-1.85190842</v>
      </c>
      <c r="AT100" s="2">
        <v>22646</v>
      </c>
      <c r="AU100">
        <v>2645</v>
      </c>
      <c r="AV100">
        <f t="shared" si="14"/>
        <v>4337.9481792717088</v>
      </c>
      <c r="AW100" s="2">
        <v>22646</v>
      </c>
      <c r="AX100">
        <v>17.3</v>
      </c>
      <c r="AY100">
        <f t="shared" si="15"/>
        <v>16.219300699300689</v>
      </c>
    </row>
    <row r="101" spans="1:51" x14ac:dyDescent="0.3">
      <c r="A101" s="2">
        <v>37103</v>
      </c>
      <c r="B101">
        <v>4.5999999999999996</v>
      </c>
      <c r="C101">
        <f t="shared" si="16"/>
        <v>6.0028688524590166</v>
      </c>
      <c r="D101" s="2">
        <v>37103</v>
      </c>
      <c r="E101">
        <v>10.8</v>
      </c>
      <c r="F101">
        <f t="shared" si="18"/>
        <v>23.452868852459019</v>
      </c>
      <c r="G101" s="2">
        <v>37103</v>
      </c>
      <c r="H101">
        <v>3556</v>
      </c>
      <c r="J101" s="2">
        <v>37103</v>
      </c>
      <c r="K101">
        <v>7.8</v>
      </c>
      <c r="M101" s="2">
        <v>37103</v>
      </c>
      <c r="N101">
        <v>66.8</v>
      </c>
      <c r="P101" s="2">
        <v>39263</v>
      </c>
      <c r="Q101">
        <v>3.2</v>
      </c>
      <c r="S101" s="2">
        <v>39325</v>
      </c>
      <c r="T101">
        <v>2.1</v>
      </c>
      <c r="U101">
        <f t="shared" si="11"/>
        <v>1.8391566265060244</v>
      </c>
      <c r="V101" s="2">
        <v>39325</v>
      </c>
      <c r="W101">
        <v>3.7</v>
      </c>
      <c r="X101">
        <f t="shared" si="12"/>
        <v>3.5228915662650602</v>
      </c>
      <c r="Y101" s="2">
        <v>39325</v>
      </c>
      <c r="Z101">
        <v>3.2</v>
      </c>
      <c r="AA101">
        <f t="shared" si="13"/>
        <v>2.6765060240963865</v>
      </c>
      <c r="AC101" s="2">
        <v>26876</v>
      </c>
      <c r="AD101">
        <v>242.75</v>
      </c>
      <c r="AE101">
        <f t="shared" si="17"/>
        <v>361.69516407599309</v>
      </c>
      <c r="AF101" s="2">
        <v>37103</v>
      </c>
      <c r="AG101">
        <v>3056</v>
      </c>
      <c r="AI101" s="2">
        <v>37103</v>
      </c>
      <c r="AJ101">
        <v>-15</v>
      </c>
      <c r="AL101" s="2">
        <v>37103</v>
      </c>
      <c r="AM101">
        <v>1.01664456</v>
      </c>
      <c r="AO101" s="2">
        <v>37103</v>
      </c>
      <c r="AP101">
        <v>-1.8125648999999999</v>
      </c>
      <c r="AT101" s="2">
        <v>22677</v>
      </c>
      <c r="AU101">
        <v>2392</v>
      </c>
      <c r="AV101">
        <f t="shared" si="14"/>
        <v>4337.9481792717088</v>
      </c>
      <c r="AW101" s="2">
        <v>22677</v>
      </c>
      <c r="AX101">
        <v>16.5</v>
      </c>
      <c r="AY101">
        <f t="shared" si="15"/>
        <v>16.219300699300689</v>
      </c>
    </row>
    <row r="102" spans="1:51" x14ac:dyDescent="0.3">
      <c r="A102" s="2">
        <v>37134</v>
      </c>
      <c r="B102">
        <v>4.9000000000000004</v>
      </c>
      <c r="C102">
        <f t="shared" si="16"/>
        <v>6.0028688524590166</v>
      </c>
      <c r="D102" s="2">
        <v>37134</v>
      </c>
      <c r="E102">
        <v>12.2</v>
      </c>
      <c r="F102">
        <f t="shared" si="18"/>
        <v>23.452868852459019</v>
      </c>
      <c r="G102" s="2">
        <v>37134</v>
      </c>
      <c r="H102">
        <v>3380</v>
      </c>
      <c r="J102" s="2">
        <v>37134</v>
      </c>
      <c r="K102">
        <v>8.1</v>
      </c>
      <c r="M102" s="2">
        <v>37134</v>
      </c>
      <c r="N102">
        <v>66.5</v>
      </c>
      <c r="P102" s="2">
        <v>39294</v>
      </c>
      <c r="Q102">
        <v>3.1</v>
      </c>
      <c r="S102" s="2">
        <v>39355</v>
      </c>
      <c r="T102">
        <v>1.9</v>
      </c>
      <c r="U102">
        <f t="shared" si="11"/>
        <v>1.8391566265060244</v>
      </c>
      <c r="V102" s="2">
        <v>39355</v>
      </c>
      <c r="W102">
        <v>3.7</v>
      </c>
      <c r="X102">
        <f t="shared" si="12"/>
        <v>3.5228915662650602</v>
      </c>
      <c r="Y102" s="2">
        <v>39355</v>
      </c>
      <c r="Z102">
        <v>3.2</v>
      </c>
      <c r="AA102">
        <f t="shared" si="13"/>
        <v>2.6765060240963865</v>
      </c>
      <c r="AC102" s="2">
        <v>26907</v>
      </c>
      <c r="AD102">
        <v>254.75</v>
      </c>
      <c r="AE102">
        <f t="shared" si="17"/>
        <v>361.69516407599309</v>
      </c>
      <c r="AF102" s="2">
        <v>37134</v>
      </c>
      <c r="AG102">
        <v>3213</v>
      </c>
      <c r="AI102" s="2">
        <v>37134</v>
      </c>
      <c r="AJ102">
        <v>-19.2</v>
      </c>
      <c r="AL102" s="2">
        <v>37134</v>
      </c>
      <c r="AM102">
        <v>0.94769303999999999</v>
      </c>
      <c r="AO102" s="2">
        <v>37134</v>
      </c>
      <c r="AP102">
        <v>-1.52173392</v>
      </c>
      <c r="AT102" s="2">
        <v>22705</v>
      </c>
      <c r="AU102">
        <v>2631</v>
      </c>
      <c r="AV102">
        <f t="shared" si="14"/>
        <v>4337.9481792717088</v>
      </c>
      <c r="AW102" s="2">
        <v>22705</v>
      </c>
      <c r="AX102">
        <v>17.7</v>
      </c>
      <c r="AY102">
        <f t="shared" si="15"/>
        <v>16.219300699300689</v>
      </c>
    </row>
    <row r="103" spans="1:51" x14ac:dyDescent="0.3">
      <c r="A103" s="2">
        <v>37164</v>
      </c>
      <c r="B103">
        <v>5</v>
      </c>
      <c r="C103">
        <f t="shared" si="16"/>
        <v>6.0028688524590166</v>
      </c>
      <c r="D103" s="2">
        <v>37164</v>
      </c>
      <c r="E103">
        <v>11.5</v>
      </c>
      <c r="F103">
        <f t="shared" si="18"/>
        <v>23.452868852459019</v>
      </c>
      <c r="G103" s="2">
        <v>37164</v>
      </c>
      <c r="H103">
        <v>4233</v>
      </c>
      <c r="J103" s="2">
        <v>37164</v>
      </c>
      <c r="K103">
        <v>8.6999999999999993</v>
      </c>
      <c r="M103" s="2">
        <v>37164</v>
      </c>
      <c r="N103">
        <v>66.8</v>
      </c>
      <c r="P103" s="2">
        <v>39325</v>
      </c>
      <c r="Q103">
        <v>3.2</v>
      </c>
      <c r="S103" s="2">
        <v>39386</v>
      </c>
      <c r="T103">
        <v>2.1</v>
      </c>
      <c r="U103">
        <f t="shared" si="11"/>
        <v>1.8391566265060244</v>
      </c>
      <c r="V103" s="2">
        <v>39386</v>
      </c>
      <c r="W103">
        <v>3.8</v>
      </c>
      <c r="X103">
        <f t="shared" si="12"/>
        <v>3.5228915662650602</v>
      </c>
      <c r="Y103" s="2">
        <v>39386</v>
      </c>
      <c r="Z103">
        <v>3</v>
      </c>
      <c r="AA103">
        <f t="shared" si="13"/>
        <v>2.6765060240963865</v>
      </c>
      <c r="AC103" s="2">
        <v>26935</v>
      </c>
      <c r="AD103">
        <v>248</v>
      </c>
      <c r="AE103">
        <f t="shared" si="17"/>
        <v>361.69516407599309</v>
      </c>
      <c r="AF103" s="2">
        <v>37162</v>
      </c>
      <c r="AG103">
        <v>3385</v>
      </c>
      <c r="AI103" s="2">
        <v>37164</v>
      </c>
      <c r="AJ103">
        <v>-25.4</v>
      </c>
      <c r="AL103" s="2">
        <v>37164</v>
      </c>
      <c r="AM103">
        <v>0.74617352999999997</v>
      </c>
      <c r="AO103" s="2">
        <v>37164</v>
      </c>
      <c r="AP103">
        <v>-2.3321332899999998</v>
      </c>
      <c r="AT103" s="2">
        <v>22736</v>
      </c>
      <c r="AU103">
        <v>2783</v>
      </c>
      <c r="AV103">
        <f t="shared" si="14"/>
        <v>4337.9481792717088</v>
      </c>
      <c r="AW103" s="2">
        <v>22736</v>
      </c>
      <c r="AX103">
        <v>16.3</v>
      </c>
      <c r="AY103">
        <f t="shared" si="15"/>
        <v>16.219300699300689</v>
      </c>
    </row>
    <row r="104" spans="1:51" x14ac:dyDescent="0.3">
      <c r="A104" s="2">
        <v>37195</v>
      </c>
      <c r="B104">
        <v>5.3</v>
      </c>
      <c r="C104">
        <f t="shared" si="16"/>
        <v>6.0028688524590166</v>
      </c>
      <c r="D104" s="2">
        <v>37195</v>
      </c>
      <c r="E104">
        <v>11.8</v>
      </c>
      <c r="F104">
        <f t="shared" si="18"/>
        <v>23.452868852459019</v>
      </c>
      <c r="G104" s="2">
        <v>37195</v>
      </c>
      <c r="H104">
        <v>4437</v>
      </c>
      <c r="J104" s="2">
        <v>37195</v>
      </c>
      <c r="K104">
        <v>9.3000000000000007</v>
      </c>
      <c r="M104" s="2">
        <v>37195</v>
      </c>
      <c r="N104">
        <v>66.7</v>
      </c>
      <c r="P104" s="2">
        <v>39355</v>
      </c>
      <c r="Q104">
        <v>3.2</v>
      </c>
      <c r="S104" s="2">
        <v>39416</v>
      </c>
      <c r="T104">
        <v>2</v>
      </c>
      <c r="U104">
        <f t="shared" si="11"/>
        <v>1.8391566265060244</v>
      </c>
      <c r="V104" s="2">
        <v>39416</v>
      </c>
      <c r="W104">
        <v>3.7</v>
      </c>
      <c r="X104">
        <f t="shared" si="12"/>
        <v>3.5228915662650602</v>
      </c>
      <c r="Y104" s="2">
        <v>39416</v>
      </c>
      <c r="Z104">
        <v>2.9</v>
      </c>
      <c r="AA104">
        <f t="shared" si="13"/>
        <v>2.6765060240963865</v>
      </c>
      <c r="AC104" s="2">
        <v>26968</v>
      </c>
      <c r="AD104">
        <v>241.5</v>
      </c>
      <c r="AE104">
        <f t="shared" si="17"/>
        <v>361.69516407599309</v>
      </c>
      <c r="AF104" s="2">
        <v>37195</v>
      </c>
      <c r="AG104">
        <v>3600</v>
      </c>
      <c r="AI104" s="2">
        <v>37195</v>
      </c>
      <c r="AJ104">
        <v>-26.9</v>
      </c>
      <c r="AL104" s="2">
        <v>37195</v>
      </c>
      <c r="AM104">
        <v>0.52822281000000004</v>
      </c>
      <c r="AO104" s="2">
        <v>37195</v>
      </c>
      <c r="AP104">
        <v>-2.8680871799999998</v>
      </c>
      <c r="AT104" s="2">
        <v>22766</v>
      </c>
      <c r="AU104">
        <v>2596</v>
      </c>
      <c r="AV104">
        <f t="shared" si="14"/>
        <v>4337.9481792717088</v>
      </c>
      <c r="AW104" s="2">
        <v>22766</v>
      </c>
      <c r="AX104">
        <v>16.2</v>
      </c>
      <c r="AY104">
        <f t="shared" si="15"/>
        <v>16.219300699300689</v>
      </c>
    </row>
    <row r="105" spans="1:51" x14ac:dyDescent="0.3">
      <c r="A105" s="2">
        <v>37225</v>
      </c>
      <c r="B105">
        <v>5.5</v>
      </c>
      <c r="C105">
        <f t="shared" si="16"/>
        <v>6.0028688524590166</v>
      </c>
      <c r="D105" s="2">
        <v>37225</v>
      </c>
      <c r="E105">
        <v>13.9</v>
      </c>
      <c r="F105">
        <f t="shared" si="18"/>
        <v>23.452868852459019</v>
      </c>
      <c r="G105" s="2">
        <v>37225</v>
      </c>
      <c r="H105">
        <v>4317</v>
      </c>
      <c r="J105" s="2">
        <v>37225</v>
      </c>
      <c r="K105">
        <v>9.4</v>
      </c>
      <c r="M105" s="2">
        <v>37225</v>
      </c>
      <c r="N105">
        <v>66.7</v>
      </c>
      <c r="P105" s="2">
        <v>39386</v>
      </c>
      <c r="Q105">
        <v>3</v>
      </c>
      <c r="S105" s="2">
        <v>39447</v>
      </c>
      <c r="T105">
        <v>2</v>
      </c>
      <c r="U105">
        <f t="shared" si="11"/>
        <v>1.8391566265060244</v>
      </c>
      <c r="V105" s="2">
        <v>39447</v>
      </c>
      <c r="W105">
        <v>3.6</v>
      </c>
      <c r="X105">
        <f t="shared" si="12"/>
        <v>3.5228915662650602</v>
      </c>
      <c r="Y105" s="2">
        <v>39447</v>
      </c>
      <c r="Z105">
        <v>2.9</v>
      </c>
      <c r="AA105">
        <f t="shared" si="13"/>
        <v>2.6765060240963865</v>
      </c>
      <c r="AC105" s="2">
        <v>26998</v>
      </c>
      <c r="AD105">
        <v>256.25</v>
      </c>
      <c r="AE105">
        <f t="shared" si="17"/>
        <v>361.69516407599309</v>
      </c>
      <c r="AF105" s="2">
        <v>37225</v>
      </c>
      <c r="AG105">
        <v>3619</v>
      </c>
      <c r="AI105" s="2">
        <v>37225</v>
      </c>
      <c r="AJ105">
        <v>-19.2</v>
      </c>
      <c r="AL105" s="2">
        <v>37225</v>
      </c>
      <c r="AM105">
        <v>0.38592694</v>
      </c>
      <c r="AO105" s="2">
        <v>37225</v>
      </c>
      <c r="AP105">
        <v>-2.5204822899999999</v>
      </c>
      <c r="AT105" s="2">
        <v>22797</v>
      </c>
      <c r="AU105">
        <v>2756</v>
      </c>
      <c r="AV105">
        <f t="shared" si="14"/>
        <v>4337.9481792717088</v>
      </c>
      <c r="AW105" s="2">
        <v>22797</v>
      </c>
      <c r="AX105">
        <v>16.5</v>
      </c>
      <c r="AY105">
        <f t="shared" si="15"/>
        <v>16.219300699300689</v>
      </c>
    </row>
    <row r="106" spans="1:51" x14ac:dyDescent="0.3">
      <c r="A106" s="2">
        <v>37256</v>
      </c>
      <c r="B106">
        <v>5.7</v>
      </c>
      <c r="C106">
        <f t="shared" si="16"/>
        <v>6.0028688524590166</v>
      </c>
      <c r="D106" s="2">
        <v>37256</v>
      </c>
      <c r="E106">
        <v>13.6</v>
      </c>
      <c r="F106">
        <f t="shared" si="18"/>
        <v>23.452868852459019</v>
      </c>
      <c r="G106" s="2">
        <v>37256</v>
      </c>
      <c r="H106">
        <v>4393</v>
      </c>
      <c r="J106" s="2">
        <v>37256</v>
      </c>
      <c r="K106">
        <v>9.6</v>
      </c>
      <c r="M106" s="2">
        <v>37256</v>
      </c>
      <c r="N106">
        <v>66.7</v>
      </c>
      <c r="P106" s="2">
        <v>39416</v>
      </c>
      <c r="Q106">
        <v>2.9</v>
      </c>
      <c r="S106" s="2">
        <v>39478</v>
      </c>
      <c r="T106">
        <v>2</v>
      </c>
      <c r="U106">
        <f t="shared" si="11"/>
        <v>1.8391566265060244</v>
      </c>
      <c r="V106" s="2">
        <v>39478</v>
      </c>
      <c r="W106">
        <v>3.5</v>
      </c>
      <c r="X106">
        <f t="shared" si="12"/>
        <v>3.5228915662650602</v>
      </c>
      <c r="Y106" s="2">
        <v>39478</v>
      </c>
      <c r="Z106">
        <v>3</v>
      </c>
      <c r="AA106">
        <f t="shared" si="13"/>
        <v>2.6765060240963865</v>
      </c>
      <c r="AC106" s="2">
        <v>27029</v>
      </c>
      <c r="AD106">
        <v>291</v>
      </c>
      <c r="AE106">
        <f t="shared" si="17"/>
        <v>361.69516407599309</v>
      </c>
      <c r="AF106" s="2">
        <v>37256</v>
      </c>
      <c r="AG106">
        <v>3474</v>
      </c>
      <c r="AI106" s="2">
        <v>37256</v>
      </c>
      <c r="AJ106">
        <v>-8.3000000000000007</v>
      </c>
      <c r="AL106" s="2">
        <v>37256</v>
      </c>
      <c r="AM106">
        <v>0.30279352999999998</v>
      </c>
      <c r="AO106" s="2">
        <v>37256</v>
      </c>
      <c r="AP106">
        <v>-1.8596990799999999</v>
      </c>
      <c r="AT106" s="2">
        <v>22827</v>
      </c>
      <c r="AU106">
        <v>2683</v>
      </c>
      <c r="AV106">
        <f t="shared" si="14"/>
        <v>4337.9481792717088</v>
      </c>
      <c r="AW106" s="2">
        <v>22827</v>
      </c>
      <c r="AX106">
        <v>15.2</v>
      </c>
      <c r="AY106">
        <f t="shared" si="15"/>
        <v>16.219300699300689</v>
      </c>
    </row>
    <row r="107" spans="1:51" x14ac:dyDescent="0.3">
      <c r="A107" s="2">
        <v>37287</v>
      </c>
      <c r="B107">
        <v>5.7</v>
      </c>
      <c r="C107">
        <f t="shared" si="16"/>
        <v>6.0028688524590166</v>
      </c>
      <c r="D107" s="2">
        <v>37287</v>
      </c>
      <c r="E107">
        <v>14.6</v>
      </c>
      <c r="F107">
        <f t="shared" si="18"/>
        <v>23.452868852459019</v>
      </c>
      <c r="G107" s="2">
        <v>37287</v>
      </c>
      <c r="H107">
        <v>4112</v>
      </c>
      <c r="J107" s="2">
        <v>37287</v>
      </c>
      <c r="K107">
        <v>9.5</v>
      </c>
      <c r="M107" s="2">
        <v>37287</v>
      </c>
      <c r="N107">
        <v>66.5</v>
      </c>
      <c r="P107" s="2">
        <v>39447</v>
      </c>
      <c r="Q107">
        <v>2.9</v>
      </c>
      <c r="S107" s="2">
        <v>39507</v>
      </c>
      <c r="T107">
        <v>2</v>
      </c>
      <c r="U107">
        <f t="shared" si="11"/>
        <v>1.8391566265060244</v>
      </c>
      <c r="V107" s="2">
        <v>39507</v>
      </c>
      <c r="W107">
        <v>3.6</v>
      </c>
      <c r="X107">
        <f t="shared" si="12"/>
        <v>3.5228915662650602</v>
      </c>
      <c r="Y107" s="2">
        <v>39507</v>
      </c>
      <c r="Z107">
        <v>2.8</v>
      </c>
      <c r="AA107">
        <f t="shared" si="13"/>
        <v>2.6765060240963865</v>
      </c>
      <c r="AC107" s="2">
        <v>27060</v>
      </c>
      <c r="AD107">
        <v>305.25</v>
      </c>
      <c r="AE107">
        <f t="shared" si="17"/>
        <v>361.69516407599309</v>
      </c>
      <c r="AF107" s="2">
        <v>37287</v>
      </c>
      <c r="AG107">
        <v>3558</v>
      </c>
      <c r="AI107" s="2">
        <v>37287</v>
      </c>
      <c r="AJ107">
        <v>-2.1</v>
      </c>
      <c r="AL107" s="2">
        <v>37287</v>
      </c>
      <c r="AM107">
        <v>0.38047457000000001</v>
      </c>
      <c r="AO107" s="2">
        <v>37287</v>
      </c>
      <c r="AP107">
        <v>-1.68766108</v>
      </c>
      <c r="AT107" s="2">
        <v>22858</v>
      </c>
      <c r="AU107">
        <v>2759</v>
      </c>
      <c r="AV107">
        <f t="shared" si="14"/>
        <v>4337.9481792717088</v>
      </c>
      <c r="AW107" s="2">
        <v>22858</v>
      </c>
      <c r="AX107">
        <v>14.9</v>
      </c>
      <c r="AY107">
        <f t="shared" si="15"/>
        <v>16.219300699300689</v>
      </c>
    </row>
    <row r="108" spans="1:51" x14ac:dyDescent="0.3">
      <c r="A108" s="2">
        <v>37315</v>
      </c>
      <c r="B108">
        <v>5.7</v>
      </c>
      <c r="C108">
        <f t="shared" si="16"/>
        <v>6.0028688524590166</v>
      </c>
      <c r="D108" s="2">
        <v>37315</v>
      </c>
      <c r="E108">
        <v>14.9</v>
      </c>
      <c r="F108">
        <f t="shared" si="18"/>
        <v>23.452868852459019</v>
      </c>
      <c r="G108" s="2">
        <v>37315</v>
      </c>
      <c r="H108">
        <v>4289</v>
      </c>
      <c r="J108" s="2">
        <v>37315</v>
      </c>
      <c r="K108">
        <v>9.5</v>
      </c>
      <c r="M108" s="2">
        <v>37315</v>
      </c>
      <c r="N108">
        <v>66.8</v>
      </c>
      <c r="P108" s="2">
        <v>39478</v>
      </c>
      <c r="Q108">
        <v>3</v>
      </c>
      <c r="S108" s="2">
        <v>39538</v>
      </c>
      <c r="T108">
        <v>1.9</v>
      </c>
      <c r="U108">
        <f t="shared" si="11"/>
        <v>1.8391566265060244</v>
      </c>
      <c r="V108" s="2">
        <v>39538</v>
      </c>
      <c r="W108">
        <v>3.4</v>
      </c>
      <c r="X108">
        <f t="shared" si="12"/>
        <v>3.5228915662650602</v>
      </c>
      <c r="Y108" s="2">
        <v>39538</v>
      </c>
      <c r="Z108">
        <v>2.8</v>
      </c>
      <c r="AA108">
        <f t="shared" si="13"/>
        <v>2.6765060240963865</v>
      </c>
      <c r="AC108" s="2">
        <v>27088</v>
      </c>
      <c r="AD108">
        <v>318.5</v>
      </c>
      <c r="AE108">
        <f t="shared" si="17"/>
        <v>361.69516407599309</v>
      </c>
      <c r="AF108" s="2">
        <v>37315</v>
      </c>
      <c r="AG108">
        <v>3538</v>
      </c>
      <c r="AI108" s="2">
        <v>37315</v>
      </c>
      <c r="AJ108">
        <v>-0.2</v>
      </c>
      <c r="AL108" s="2">
        <v>37315</v>
      </c>
      <c r="AM108">
        <v>0.24937334999999999</v>
      </c>
      <c r="AO108" s="2">
        <v>37315</v>
      </c>
      <c r="AP108">
        <v>-1.0238223099999999</v>
      </c>
      <c r="AT108" s="2">
        <v>22889</v>
      </c>
      <c r="AU108">
        <v>2626</v>
      </c>
      <c r="AV108">
        <f t="shared" si="14"/>
        <v>4337.9481792717088</v>
      </c>
      <c r="AW108" s="2">
        <v>22889</v>
      </c>
      <c r="AX108">
        <v>14.7</v>
      </c>
      <c r="AY108">
        <f t="shared" si="15"/>
        <v>16.219300699300689</v>
      </c>
    </row>
    <row r="109" spans="1:51" x14ac:dyDescent="0.3">
      <c r="A109" s="2">
        <v>37346</v>
      </c>
      <c r="B109">
        <v>5.7</v>
      </c>
      <c r="C109">
        <f t="shared" si="16"/>
        <v>6.0028688524590166</v>
      </c>
      <c r="D109" s="2">
        <v>37346</v>
      </c>
      <c r="E109">
        <v>15.9</v>
      </c>
      <c r="F109">
        <f t="shared" si="18"/>
        <v>23.452868852459019</v>
      </c>
      <c r="G109" s="2">
        <v>37346</v>
      </c>
      <c r="H109">
        <v>4101</v>
      </c>
      <c r="J109" s="2">
        <v>37346</v>
      </c>
      <c r="K109">
        <v>9.4</v>
      </c>
      <c r="M109" s="2">
        <v>37346</v>
      </c>
      <c r="N109">
        <v>66.599999999999994</v>
      </c>
      <c r="P109" s="2">
        <v>39507</v>
      </c>
      <c r="Q109">
        <v>2.8</v>
      </c>
      <c r="S109" s="2">
        <v>39568</v>
      </c>
      <c r="T109">
        <v>2.1</v>
      </c>
      <c r="U109">
        <f t="shared" si="11"/>
        <v>1.8391566265060244</v>
      </c>
      <c r="V109" s="2">
        <v>39568</v>
      </c>
      <c r="W109">
        <v>3.5</v>
      </c>
      <c r="X109">
        <f t="shared" si="12"/>
        <v>3.5228915662650602</v>
      </c>
      <c r="Y109" s="2">
        <v>39568</v>
      </c>
      <c r="Z109">
        <v>2.9</v>
      </c>
      <c r="AA109">
        <f t="shared" si="13"/>
        <v>2.6765060240963865</v>
      </c>
      <c r="AC109" s="2">
        <v>27117</v>
      </c>
      <c r="AD109">
        <v>314.25</v>
      </c>
      <c r="AE109">
        <f t="shared" si="17"/>
        <v>361.69516407599309</v>
      </c>
      <c r="AF109" s="2">
        <v>37344</v>
      </c>
      <c r="AG109">
        <v>3723</v>
      </c>
      <c r="AI109" s="2">
        <v>37346</v>
      </c>
      <c r="AJ109">
        <v>1.1000000000000001</v>
      </c>
      <c r="AL109" s="2">
        <v>37346</v>
      </c>
      <c r="AM109">
        <v>0.21683796999999999</v>
      </c>
      <c r="AO109" s="2">
        <v>37346</v>
      </c>
      <c r="AP109">
        <v>-0.46767944</v>
      </c>
      <c r="AT109" s="2">
        <v>22919</v>
      </c>
      <c r="AU109">
        <v>2675</v>
      </c>
      <c r="AV109">
        <f t="shared" si="14"/>
        <v>4337.9481792717088</v>
      </c>
      <c r="AW109" s="2">
        <v>22919</v>
      </c>
      <c r="AX109">
        <v>13.1</v>
      </c>
      <c r="AY109">
        <f t="shared" si="15"/>
        <v>16.219300699300689</v>
      </c>
    </row>
    <row r="110" spans="1:51" x14ac:dyDescent="0.3">
      <c r="A110" s="2">
        <v>37376</v>
      </c>
      <c r="B110">
        <v>5.9</v>
      </c>
      <c r="C110">
        <f t="shared" si="16"/>
        <v>6.0028688524590166</v>
      </c>
      <c r="D110" s="2">
        <v>37376</v>
      </c>
      <c r="E110">
        <v>16.8</v>
      </c>
      <c r="F110">
        <f t="shared" si="18"/>
        <v>23.452868852459019</v>
      </c>
      <c r="G110" s="2">
        <v>37376</v>
      </c>
      <c r="H110">
        <v>4199</v>
      </c>
      <c r="J110" s="2">
        <v>37376</v>
      </c>
      <c r="K110">
        <v>9.6999999999999993</v>
      </c>
      <c r="M110" s="2">
        <v>37376</v>
      </c>
      <c r="N110">
        <v>66.7</v>
      </c>
      <c r="P110" s="2">
        <v>39538</v>
      </c>
      <c r="Q110">
        <v>2.8</v>
      </c>
      <c r="S110" s="2">
        <v>39599</v>
      </c>
      <c r="T110">
        <v>1.9</v>
      </c>
      <c r="U110">
        <f t="shared" si="11"/>
        <v>1.8391566265060244</v>
      </c>
      <c r="V110" s="2">
        <v>39599</v>
      </c>
      <c r="W110">
        <v>3.3</v>
      </c>
      <c r="X110">
        <f t="shared" si="12"/>
        <v>3.5228915662650602</v>
      </c>
      <c r="Y110" s="2">
        <v>39599</v>
      </c>
      <c r="Z110">
        <v>2.8</v>
      </c>
      <c r="AA110">
        <f t="shared" si="13"/>
        <v>2.6765060240963865</v>
      </c>
      <c r="AC110" s="2">
        <v>27149</v>
      </c>
      <c r="AD110">
        <v>293</v>
      </c>
      <c r="AE110">
        <f t="shared" si="17"/>
        <v>361.69516407599309</v>
      </c>
      <c r="AF110" s="2">
        <v>37376</v>
      </c>
      <c r="AG110">
        <v>3700</v>
      </c>
      <c r="AI110" s="2">
        <v>37376</v>
      </c>
      <c r="AJ110">
        <v>0.8</v>
      </c>
      <c r="AL110" s="2">
        <v>37376</v>
      </c>
      <c r="AM110">
        <v>0.27045861999999998</v>
      </c>
      <c r="AO110" s="2">
        <v>37376</v>
      </c>
      <c r="AP110">
        <v>-0.35730497999999999</v>
      </c>
      <c r="AT110" s="2">
        <v>22950</v>
      </c>
      <c r="AU110">
        <v>2704</v>
      </c>
      <c r="AV110">
        <f t="shared" si="14"/>
        <v>4337.9481792717088</v>
      </c>
      <c r="AW110" s="2">
        <v>22950</v>
      </c>
      <c r="AX110">
        <v>13.3</v>
      </c>
      <c r="AY110">
        <f t="shared" si="15"/>
        <v>16.219300699300689</v>
      </c>
    </row>
    <row r="111" spans="1:51" x14ac:dyDescent="0.3">
      <c r="A111" s="2">
        <v>37407</v>
      </c>
      <c r="B111">
        <v>5.8</v>
      </c>
      <c r="C111">
        <f t="shared" si="16"/>
        <v>6.0028688524590166</v>
      </c>
      <c r="D111" s="2">
        <v>37407</v>
      </c>
      <c r="E111">
        <v>18.8</v>
      </c>
      <c r="F111">
        <f t="shared" si="18"/>
        <v>23.452868852459019</v>
      </c>
      <c r="G111" s="2">
        <v>37407</v>
      </c>
      <c r="H111">
        <v>4103</v>
      </c>
      <c r="J111" s="2">
        <v>37407</v>
      </c>
      <c r="K111">
        <v>9.5</v>
      </c>
      <c r="M111" s="2">
        <v>37407</v>
      </c>
      <c r="N111">
        <v>66.7</v>
      </c>
      <c r="P111" s="2">
        <v>39568</v>
      </c>
      <c r="Q111">
        <v>2.9</v>
      </c>
      <c r="S111" s="2">
        <v>39629</v>
      </c>
      <c r="T111">
        <v>1.9</v>
      </c>
      <c r="U111">
        <f t="shared" si="11"/>
        <v>1.8391566265060244</v>
      </c>
      <c r="V111" s="2">
        <v>39629</v>
      </c>
      <c r="W111">
        <v>3.5</v>
      </c>
      <c r="X111">
        <f t="shared" si="12"/>
        <v>3.5228915662650602</v>
      </c>
      <c r="Y111" s="2">
        <v>39629</v>
      </c>
      <c r="Z111">
        <v>2.7</v>
      </c>
      <c r="AA111">
        <f t="shared" si="13"/>
        <v>2.6765060240963865</v>
      </c>
      <c r="AC111" s="2">
        <v>27180</v>
      </c>
      <c r="AD111">
        <v>295.25</v>
      </c>
      <c r="AE111">
        <f t="shared" si="17"/>
        <v>361.69516407599309</v>
      </c>
      <c r="AF111" s="2">
        <v>37407</v>
      </c>
      <c r="AG111">
        <v>3664</v>
      </c>
      <c r="AI111" s="2">
        <v>37407</v>
      </c>
      <c r="AJ111">
        <v>-0.1</v>
      </c>
      <c r="AL111" s="2">
        <v>37407</v>
      </c>
      <c r="AM111">
        <v>0.26954368000000001</v>
      </c>
      <c r="AO111" s="2">
        <v>37407</v>
      </c>
      <c r="AP111">
        <v>-0.29247641000000002</v>
      </c>
      <c r="AT111" s="2">
        <v>22980</v>
      </c>
      <c r="AU111">
        <v>2714</v>
      </c>
      <c r="AV111">
        <f t="shared" si="14"/>
        <v>4337.9481792717088</v>
      </c>
      <c r="AW111" s="2">
        <v>22980</v>
      </c>
      <c r="AX111">
        <v>11.1</v>
      </c>
      <c r="AY111">
        <f t="shared" si="15"/>
        <v>16.219300699300689</v>
      </c>
    </row>
    <row r="112" spans="1:51" x14ac:dyDescent="0.3">
      <c r="A112" s="2">
        <v>37437</v>
      </c>
      <c r="B112">
        <v>5.8</v>
      </c>
      <c r="C112">
        <f t="shared" si="16"/>
        <v>6.0028688524590166</v>
      </c>
      <c r="D112" s="2">
        <v>37437</v>
      </c>
      <c r="E112">
        <v>19.600000000000001</v>
      </c>
      <c r="F112">
        <f t="shared" si="18"/>
        <v>23.452868852459019</v>
      </c>
      <c r="G112" s="2">
        <v>37437</v>
      </c>
      <c r="H112">
        <v>4048</v>
      </c>
      <c r="J112" s="2">
        <v>37437</v>
      </c>
      <c r="K112">
        <v>9.5</v>
      </c>
      <c r="M112" s="2">
        <v>37437</v>
      </c>
      <c r="N112">
        <v>66.599999999999994</v>
      </c>
      <c r="P112" s="2">
        <v>39599</v>
      </c>
      <c r="Q112">
        <v>2.8</v>
      </c>
      <c r="S112" s="2">
        <v>39660</v>
      </c>
      <c r="T112">
        <v>1.9</v>
      </c>
      <c r="U112">
        <f t="shared" si="11"/>
        <v>1.8391566265060244</v>
      </c>
      <c r="V112" s="2">
        <v>39660</v>
      </c>
      <c r="W112">
        <v>3.3</v>
      </c>
      <c r="X112">
        <f t="shared" si="12"/>
        <v>3.5228915662650602</v>
      </c>
      <c r="Y112" s="2">
        <v>39660</v>
      </c>
      <c r="Z112">
        <v>2.7</v>
      </c>
      <c r="AA112">
        <f t="shared" si="13"/>
        <v>2.6765060240963865</v>
      </c>
      <c r="AC112" s="2">
        <v>27208</v>
      </c>
      <c r="AD112">
        <v>312.5</v>
      </c>
      <c r="AE112">
        <f t="shared" si="17"/>
        <v>361.69516407599309</v>
      </c>
      <c r="AF112" s="2">
        <v>37435</v>
      </c>
      <c r="AG112">
        <v>3588</v>
      </c>
      <c r="AI112" s="2">
        <v>37437</v>
      </c>
      <c r="AJ112">
        <v>-0.4</v>
      </c>
      <c r="AL112" s="2">
        <v>37437</v>
      </c>
      <c r="AM112">
        <v>0.23456313000000001</v>
      </c>
      <c r="AO112" s="2">
        <v>37437</v>
      </c>
      <c r="AP112">
        <v>-0.42332288000000001</v>
      </c>
      <c r="AT112" s="2">
        <v>23011</v>
      </c>
      <c r="AU112">
        <v>2575</v>
      </c>
      <c r="AV112">
        <f t="shared" si="14"/>
        <v>4337.9481792717088</v>
      </c>
      <c r="AW112" s="2">
        <v>23011</v>
      </c>
      <c r="AX112">
        <v>12.8</v>
      </c>
      <c r="AY112">
        <f t="shared" si="15"/>
        <v>16.219300699300689</v>
      </c>
    </row>
    <row r="113" spans="1:51" x14ac:dyDescent="0.3">
      <c r="A113" s="2">
        <v>37468</v>
      </c>
      <c r="B113">
        <v>5.8</v>
      </c>
      <c r="C113">
        <f t="shared" si="16"/>
        <v>6.0028688524590166</v>
      </c>
      <c r="D113" s="2">
        <v>37468</v>
      </c>
      <c r="E113">
        <v>19</v>
      </c>
      <c r="F113">
        <f t="shared" si="18"/>
        <v>23.452868852459019</v>
      </c>
      <c r="G113" s="2">
        <v>37468</v>
      </c>
      <c r="H113">
        <v>4145</v>
      </c>
      <c r="J113" s="2">
        <v>37468</v>
      </c>
      <c r="K113">
        <v>9.6</v>
      </c>
      <c r="M113" s="2">
        <v>37468</v>
      </c>
      <c r="N113">
        <v>66.5</v>
      </c>
      <c r="P113" s="2">
        <v>39629</v>
      </c>
      <c r="Q113">
        <v>2.7</v>
      </c>
      <c r="S113" s="2">
        <v>39691</v>
      </c>
      <c r="T113">
        <v>1.8</v>
      </c>
      <c r="U113">
        <f t="shared" si="11"/>
        <v>1.8391566265060244</v>
      </c>
      <c r="V113" s="2">
        <v>39691</v>
      </c>
      <c r="W113">
        <v>3.3</v>
      </c>
      <c r="X113">
        <f t="shared" si="12"/>
        <v>3.5228915662650602</v>
      </c>
      <c r="Y113" s="2">
        <v>39691</v>
      </c>
      <c r="Z113">
        <v>2.6</v>
      </c>
      <c r="AA113">
        <f t="shared" si="13"/>
        <v>2.6765060240963865</v>
      </c>
      <c r="AC113" s="2">
        <v>27241</v>
      </c>
      <c r="AD113">
        <v>309.5</v>
      </c>
      <c r="AE113">
        <f t="shared" si="17"/>
        <v>361.69516407599309</v>
      </c>
      <c r="AF113" s="2">
        <v>37468</v>
      </c>
      <c r="AG113">
        <v>3495</v>
      </c>
      <c r="AI113" s="2">
        <v>37468</v>
      </c>
      <c r="AJ113">
        <v>-2.8</v>
      </c>
      <c r="AL113" s="2">
        <v>37468</v>
      </c>
      <c r="AM113">
        <v>0.32012706000000002</v>
      </c>
      <c r="AO113" s="2">
        <v>37468</v>
      </c>
      <c r="AP113">
        <v>-0.91444084000000003</v>
      </c>
      <c r="AT113" s="2">
        <v>23042</v>
      </c>
      <c r="AU113">
        <v>2613</v>
      </c>
      <c r="AV113">
        <f t="shared" si="14"/>
        <v>4337.9481792717088</v>
      </c>
      <c r="AW113" s="2">
        <v>23042</v>
      </c>
      <c r="AX113">
        <v>13.3</v>
      </c>
      <c r="AY113">
        <f t="shared" si="15"/>
        <v>16.219300699300689</v>
      </c>
    </row>
    <row r="114" spans="1:51" x14ac:dyDescent="0.3">
      <c r="A114" s="2">
        <v>37499</v>
      </c>
      <c r="B114">
        <v>5.7</v>
      </c>
      <c r="C114">
        <f t="shared" si="16"/>
        <v>6.0028688524590166</v>
      </c>
      <c r="D114" s="2">
        <v>37499</v>
      </c>
      <c r="E114">
        <v>18.899999999999999</v>
      </c>
      <c r="F114">
        <f t="shared" si="18"/>
        <v>23.452868852459019</v>
      </c>
      <c r="G114" s="2">
        <v>37499</v>
      </c>
      <c r="H114">
        <v>4301</v>
      </c>
      <c r="J114" s="2">
        <v>37499</v>
      </c>
      <c r="K114">
        <v>9.6</v>
      </c>
      <c r="M114" s="2">
        <v>37499</v>
      </c>
      <c r="N114">
        <v>66.599999999999994</v>
      </c>
      <c r="P114" s="2">
        <v>39660</v>
      </c>
      <c r="Q114">
        <v>2.7</v>
      </c>
      <c r="S114" s="2">
        <v>39721</v>
      </c>
      <c r="T114">
        <v>1.8</v>
      </c>
      <c r="U114">
        <f t="shared" si="11"/>
        <v>1.8391566265060244</v>
      </c>
      <c r="V114" s="2">
        <v>39721</v>
      </c>
      <c r="W114">
        <v>3.2</v>
      </c>
      <c r="X114">
        <f t="shared" si="12"/>
        <v>3.5228915662650602</v>
      </c>
      <c r="Y114" s="2">
        <v>39721</v>
      </c>
      <c r="Z114">
        <v>2.2999999999999998</v>
      </c>
      <c r="AA114">
        <f t="shared" si="13"/>
        <v>2.6765060240963865</v>
      </c>
      <c r="AC114" s="2">
        <v>27271</v>
      </c>
      <c r="AD114">
        <v>343</v>
      </c>
      <c r="AE114">
        <f t="shared" si="17"/>
        <v>361.69516407599309</v>
      </c>
      <c r="AF114" s="2">
        <v>37498</v>
      </c>
      <c r="AG114">
        <v>3549</v>
      </c>
      <c r="AI114" s="2">
        <v>37499</v>
      </c>
      <c r="AJ114">
        <v>-4.3</v>
      </c>
      <c r="AL114" s="2">
        <v>37499</v>
      </c>
      <c r="AM114">
        <v>0.27993112999999997</v>
      </c>
      <c r="AO114" s="2">
        <v>37499</v>
      </c>
      <c r="AP114">
        <v>-0.86770935000000005</v>
      </c>
      <c r="AT114" s="2">
        <v>23070</v>
      </c>
      <c r="AU114">
        <v>2560</v>
      </c>
      <c r="AV114">
        <f t="shared" si="14"/>
        <v>4337.9481792717088</v>
      </c>
      <c r="AW114" s="2">
        <v>23070</v>
      </c>
      <c r="AX114">
        <v>14</v>
      </c>
      <c r="AY114">
        <f t="shared" si="15"/>
        <v>16.219300699300689</v>
      </c>
    </row>
    <row r="115" spans="1:51" x14ac:dyDescent="0.3">
      <c r="A115" s="2">
        <v>37529</v>
      </c>
      <c r="B115">
        <v>5.7</v>
      </c>
      <c r="C115">
        <f t="shared" si="16"/>
        <v>6.0028688524590166</v>
      </c>
      <c r="D115" s="2">
        <v>37529</v>
      </c>
      <c r="E115">
        <v>19.100000000000001</v>
      </c>
      <c r="F115">
        <f t="shared" si="18"/>
        <v>23.452868852459019</v>
      </c>
      <c r="G115" s="2">
        <v>37529</v>
      </c>
      <c r="H115">
        <v>4329</v>
      </c>
      <c r="J115" s="2">
        <v>37529</v>
      </c>
      <c r="K115">
        <v>9.6</v>
      </c>
      <c r="M115" s="2">
        <v>37529</v>
      </c>
      <c r="N115">
        <v>66.7</v>
      </c>
      <c r="P115" s="2">
        <v>39691</v>
      </c>
      <c r="Q115">
        <v>2.6</v>
      </c>
      <c r="S115" s="2">
        <v>39752</v>
      </c>
      <c r="T115">
        <v>1.8</v>
      </c>
      <c r="U115">
        <f t="shared" si="11"/>
        <v>1.8391566265060244</v>
      </c>
      <c r="V115" s="2">
        <v>39752</v>
      </c>
      <c r="W115">
        <v>3.3</v>
      </c>
      <c r="X115">
        <f t="shared" si="12"/>
        <v>3.5228915662650602</v>
      </c>
      <c r="Y115" s="2">
        <v>39752</v>
      </c>
      <c r="Z115">
        <v>2.4</v>
      </c>
      <c r="AA115">
        <f t="shared" si="13"/>
        <v>2.6765060240963865</v>
      </c>
      <c r="AC115" s="2">
        <v>27302</v>
      </c>
      <c r="AD115">
        <v>360.75</v>
      </c>
      <c r="AE115">
        <f t="shared" si="17"/>
        <v>361.69516407599309</v>
      </c>
      <c r="AF115" s="2">
        <v>37529</v>
      </c>
      <c r="AG115">
        <v>3555</v>
      </c>
      <c r="AI115" s="2">
        <v>37529</v>
      </c>
      <c r="AJ115">
        <v>-2.4</v>
      </c>
      <c r="AL115" s="2">
        <v>37529</v>
      </c>
      <c r="AM115">
        <v>0.15786486999999999</v>
      </c>
      <c r="AO115" s="2">
        <v>37529</v>
      </c>
      <c r="AP115">
        <v>-0.78493725000000003</v>
      </c>
      <c r="AT115" s="2">
        <v>23101</v>
      </c>
      <c r="AU115">
        <v>2645</v>
      </c>
      <c r="AV115">
        <f t="shared" si="14"/>
        <v>4337.9481792717088</v>
      </c>
      <c r="AW115" s="2">
        <v>23101</v>
      </c>
      <c r="AX115">
        <v>14.8</v>
      </c>
      <c r="AY115">
        <f t="shared" si="15"/>
        <v>16.219300699300689</v>
      </c>
    </row>
    <row r="116" spans="1:51" x14ac:dyDescent="0.3">
      <c r="A116" s="2">
        <v>37560</v>
      </c>
      <c r="B116">
        <v>5.7</v>
      </c>
      <c r="C116">
        <f t="shared" si="16"/>
        <v>6.0028688524590166</v>
      </c>
      <c r="D116" s="2">
        <v>37560</v>
      </c>
      <c r="E116">
        <v>19.899999999999999</v>
      </c>
      <c r="F116">
        <f t="shared" si="18"/>
        <v>23.452868852459019</v>
      </c>
      <c r="G116" s="2">
        <v>37560</v>
      </c>
      <c r="H116">
        <v>4314</v>
      </c>
      <c r="J116" s="2">
        <v>37560</v>
      </c>
      <c r="K116">
        <v>9.6</v>
      </c>
      <c r="M116" s="2">
        <v>37560</v>
      </c>
      <c r="N116">
        <v>66.599999999999994</v>
      </c>
      <c r="P116" s="2">
        <v>39721</v>
      </c>
      <c r="Q116">
        <v>2.2999999999999998</v>
      </c>
      <c r="S116" s="2">
        <v>39782</v>
      </c>
      <c r="T116">
        <v>1.5</v>
      </c>
      <c r="U116">
        <f t="shared" si="11"/>
        <v>1.8391566265060244</v>
      </c>
      <c r="V116" s="2">
        <v>39782</v>
      </c>
      <c r="W116">
        <v>2.9</v>
      </c>
      <c r="X116">
        <f t="shared" si="12"/>
        <v>3.5228915662650602</v>
      </c>
      <c r="Y116" s="2">
        <v>39782</v>
      </c>
      <c r="Z116">
        <v>2.1</v>
      </c>
      <c r="AA116">
        <f t="shared" si="13"/>
        <v>2.6765060240963865</v>
      </c>
      <c r="AC116" s="2">
        <v>27333</v>
      </c>
      <c r="AD116">
        <v>396.75</v>
      </c>
      <c r="AE116">
        <f t="shared" si="17"/>
        <v>361.69516407599309</v>
      </c>
      <c r="AF116" s="2">
        <v>37560</v>
      </c>
      <c r="AG116">
        <v>3557</v>
      </c>
      <c r="AI116" s="2">
        <v>37560</v>
      </c>
      <c r="AJ116">
        <v>-0.7</v>
      </c>
      <c r="AL116" s="2">
        <v>37560</v>
      </c>
      <c r="AM116">
        <v>0.20189757999999999</v>
      </c>
      <c r="AO116" s="2">
        <v>37560</v>
      </c>
      <c r="AP116">
        <v>-1.1513588699999999</v>
      </c>
      <c r="AT116" s="2">
        <v>23131</v>
      </c>
      <c r="AU116">
        <v>2644</v>
      </c>
      <c r="AV116">
        <f t="shared" si="14"/>
        <v>4337.9481792717088</v>
      </c>
      <c r="AW116" s="2">
        <v>23131</v>
      </c>
      <c r="AX116">
        <v>14.7</v>
      </c>
      <c r="AY116">
        <f t="shared" si="15"/>
        <v>16.219300699300689</v>
      </c>
    </row>
    <row r="117" spans="1:51" x14ac:dyDescent="0.3">
      <c r="A117" s="2">
        <v>37590</v>
      </c>
      <c r="B117">
        <v>5.9</v>
      </c>
      <c r="C117">
        <f t="shared" si="16"/>
        <v>6.0028688524590166</v>
      </c>
      <c r="D117" s="2">
        <v>37590</v>
      </c>
      <c r="E117">
        <v>20.5</v>
      </c>
      <c r="F117">
        <f t="shared" si="18"/>
        <v>23.452868852459019</v>
      </c>
      <c r="G117" s="2">
        <v>37590</v>
      </c>
      <c r="H117">
        <v>4329</v>
      </c>
      <c r="J117" s="2">
        <v>37590</v>
      </c>
      <c r="K117">
        <v>9.6999999999999993</v>
      </c>
      <c r="M117" s="2">
        <v>37590</v>
      </c>
      <c r="N117">
        <v>66.400000000000006</v>
      </c>
      <c r="P117" s="2">
        <v>39752</v>
      </c>
      <c r="Q117">
        <v>2.4</v>
      </c>
      <c r="S117" s="2">
        <v>39813</v>
      </c>
      <c r="T117">
        <v>1.6</v>
      </c>
      <c r="U117">
        <f t="shared" si="11"/>
        <v>1.8391566265060244</v>
      </c>
      <c r="V117" s="2">
        <v>39813</v>
      </c>
      <c r="W117">
        <v>3.1</v>
      </c>
      <c r="X117">
        <f t="shared" si="12"/>
        <v>3.5228915662650602</v>
      </c>
      <c r="Y117" s="2">
        <v>39813</v>
      </c>
      <c r="Z117">
        <v>2.1</v>
      </c>
      <c r="AA117">
        <f t="shared" si="13"/>
        <v>2.6765060240963865</v>
      </c>
      <c r="AC117" s="2">
        <v>27362</v>
      </c>
      <c r="AD117">
        <v>470.5</v>
      </c>
      <c r="AE117">
        <f t="shared" si="17"/>
        <v>361.69516407599309</v>
      </c>
      <c r="AF117" s="2">
        <v>37589</v>
      </c>
      <c r="AG117">
        <v>3404</v>
      </c>
      <c r="AI117" s="2">
        <v>37590</v>
      </c>
      <c r="AJ117">
        <v>-2.8</v>
      </c>
      <c r="AL117" s="2">
        <v>37590</v>
      </c>
      <c r="AM117">
        <v>0.12546642999999999</v>
      </c>
      <c r="AO117" s="2">
        <v>37590</v>
      </c>
      <c r="AP117">
        <v>-1.0542021100000001</v>
      </c>
      <c r="AT117" s="2">
        <v>23162</v>
      </c>
      <c r="AU117">
        <v>2571</v>
      </c>
      <c r="AV117">
        <f t="shared" si="14"/>
        <v>4337.9481792717088</v>
      </c>
      <c r="AW117" s="2">
        <v>23162</v>
      </c>
      <c r="AX117">
        <v>14.4</v>
      </c>
      <c r="AY117">
        <f t="shared" si="15"/>
        <v>16.219300699300689</v>
      </c>
    </row>
    <row r="118" spans="1:51" x14ac:dyDescent="0.3">
      <c r="A118" s="2">
        <v>37621</v>
      </c>
      <c r="B118">
        <v>6</v>
      </c>
      <c r="C118">
        <f t="shared" si="16"/>
        <v>6.0028688524590166</v>
      </c>
      <c r="D118" s="2">
        <v>37621</v>
      </c>
      <c r="E118">
        <v>22.1</v>
      </c>
      <c r="F118">
        <f t="shared" si="18"/>
        <v>23.452868852459019</v>
      </c>
      <c r="G118" s="2">
        <v>37621</v>
      </c>
      <c r="H118">
        <v>4321</v>
      </c>
      <c r="J118" s="2">
        <v>37621</v>
      </c>
      <c r="K118">
        <v>9.8000000000000007</v>
      </c>
      <c r="M118" s="2">
        <v>37621</v>
      </c>
      <c r="N118">
        <v>66.3</v>
      </c>
      <c r="P118" s="2">
        <v>39782</v>
      </c>
      <c r="Q118">
        <v>2.1</v>
      </c>
      <c r="S118" s="2">
        <v>39844</v>
      </c>
      <c r="T118">
        <v>1.5</v>
      </c>
      <c r="U118">
        <f t="shared" ref="U118:U149" si="19">U117</f>
        <v>1.8391566265060244</v>
      </c>
      <c r="V118" s="2">
        <v>39844</v>
      </c>
      <c r="W118">
        <v>3.1</v>
      </c>
      <c r="X118">
        <f t="shared" ref="X118:X149" si="20">X117</f>
        <v>3.5228915662650602</v>
      </c>
      <c r="Y118" s="2">
        <v>39844</v>
      </c>
      <c r="Z118">
        <v>2</v>
      </c>
      <c r="AA118">
        <f t="shared" ref="AA118:AA149" si="21">AA117</f>
        <v>2.6765060240963865</v>
      </c>
      <c r="AC118" s="2">
        <v>27394</v>
      </c>
      <c r="AD118">
        <v>524</v>
      </c>
      <c r="AE118">
        <f t="shared" si="17"/>
        <v>361.69516407599309</v>
      </c>
      <c r="AF118" s="2">
        <v>37621</v>
      </c>
      <c r="AG118">
        <v>3462</v>
      </c>
      <c r="AI118" s="2">
        <v>37621</v>
      </c>
      <c r="AJ118">
        <v>-5.2</v>
      </c>
      <c r="AL118" s="2">
        <v>37621</v>
      </c>
      <c r="AM118">
        <v>6.6550609999999996E-2</v>
      </c>
      <c r="AO118" s="2">
        <v>37621</v>
      </c>
      <c r="AP118">
        <v>-0.91704428000000004</v>
      </c>
      <c r="AT118" s="2">
        <v>23192</v>
      </c>
      <c r="AU118">
        <v>2627</v>
      </c>
      <c r="AV118">
        <f t="shared" si="14"/>
        <v>4337.9481792717088</v>
      </c>
      <c r="AW118" s="2">
        <v>23192</v>
      </c>
      <c r="AX118">
        <v>12.4</v>
      </c>
      <c r="AY118">
        <f t="shared" si="15"/>
        <v>16.219300699300689</v>
      </c>
    </row>
    <row r="119" spans="1:51" x14ac:dyDescent="0.3">
      <c r="A119" s="2">
        <v>37652</v>
      </c>
      <c r="B119">
        <v>5.8</v>
      </c>
      <c r="C119">
        <f t="shared" si="16"/>
        <v>6.0028688524590166</v>
      </c>
      <c r="D119" s="2">
        <v>37652</v>
      </c>
      <c r="E119">
        <v>20.5</v>
      </c>
      <c r="F119">
        <f t="shared" si="18"/>
        <v>23.452868852459019</v>
      </c>
      <c r="G119" s="2">
        <v>37652</v>
      </c>
      <c r="H119">
        <v>4607</v>
      </c>
      <c r="J119" s="2">
        <v>37652</v>
      </c>
      <c r="K119">
        <v>10</v>
      </c>
      <c r="M119" s="2">
        <v>37652</v>
      </c>
      <c r="N119">
        <v>66.400000000000006</v>
      </c>
      <c r="P119" s="2">
        <v>39813</v>
      </c>
      <c r="Q119">
        <v>2.1</v>
      </c>
      <c r="S119" s="2">
        <v>39872</v>
      </c>
      <c r="T119">
        <v>1.4</v>
      </c>
      <c r="U119">
        <f t="shared" si="19"/>
        <v>1.8391566265060244</v>
      </c>
      <c r="V119" s="2">
        <v>39872</v>
      </c>
      <c r="W119">
        <v>3</v>
      </c>
      <c r="X119">
        <f t="shared" si="20"/>
        <v>3.5228915662650602</v>
      </c>
      <c r="Y119" s="2">
        <v>39872</v>
      </c>
      <c r="Z119">
        <v>2.1</v>
      </c>
      <c r="AA119">
        <f t="shared" si="21"/>
        <v>2.6765060240963865</v>
      </c>
      <c r="AC119" s="2">
        <v>27425</v>
      </c>
      <c r="AD119">
        <v>560.75</v>
      </c>
      <c r="AE119">
        <f t="shared" si="17"/>
        <v>361.69516407599309</v>
      </c>
      <c r="AF119" s="2">
        <v>37652</v>
      </c>
      <c r="AG119">
        <v>3368</v>
      </c>
      <c r="AI119" s="2">
        <v>37652</v>
      </c>
      <c r="AJ119">
        <v>-3.5</v>
      </c>
      <c r="AL119" s="2">
        <v>37652</v>
      </c>
      <c r="AM119">
        <v>5.4140960000000002E-2</v>
      </c>
      <c r="AO119" s="2">
        <v>37652</v>
      </c>
      <c r="AP119">
        <v>-1.0029032600000001</v>
      </c>
      <c r="AT119" s="2">
        <v>23223</v>
      </c>
      <c r="AU119">
        <v>2482</v>
      </c>
      <c r="AV119">
        <f t="shared" si="14"/>
        <v>4337.9481792717088</v>
      </c>
      <c r="AW119" s="2">
        <v>23223</v>
      </c>
      <c r="AX119">
        <v>13.5</v>
      </c>
      <c r="AY119">
        <f t="shared" si="15"/>
        <v>16.219300699300689</v>
      </c>
    </row>
    <row r="120" spans="1:51" x14ac:dyDescent="0.3">
      <c r="A120" s="2">
        <v>37680</v>
      </c>
      <c r="B120">
        <v>5.9</v>
      </c>
      <c r="C120">
        <f t="shared" si="16"/>
        <v>6.0028688524590166</v>
      </c>
      <c r="D120" s="2">
        <v>37680</v>
      </c>
      <c r="E120">
        <v>21.8</v>
      </c>
      <c r="F120">
        <f t="shared" si="18"/>
        <v>23.452868852459019</v>
      </c>
      <c r="G120" s="2">
        <v>37680</v>
      </c>
      <c r="H120">
        <v>4844</v>
      </c>
      <c r="J120" s="2">
        <v>37680</v>
      </c>
      <c r="K120">
        <v>10.199999999999999</v>
      </c>
      <c r="M120" s="2">
        <v>37680</v>
      </c>
      <c r="N120">
        <v>66.400000000000006</v>
      </c>
      <c r="P120" s="2">
        <v>39844</v>
      </c>
      <c r="Q120">
        <v>2</v>
      </c>
      <c r="S120" s="2">
        <v>39903</v>
      </c>
      <c r="T120">
        <v>1.4</v>
      </c>
      <c r="U120">
        <f t="shared" si="19"/>
        <v>1.8391566265060244</v>
      </c>
      <c r="V120" s="2">
        <v>39903</v>
      </c>
      <c r="W120">
        <v>2.8</v>
      </c>
      <c r="X120">
        <f t="shared" si="20"/>
        <v>3.5228915662650602</v>
      </c>
      <c r="Y120" s="2">
        <v>39903</v>
      </c>
      <c r="Z120">
        <v>1.8</v>
      </c>
      <c r="AA120">
        <f t="shared" si="21"/>
        <v>2.6765060240963865</v>
      </c>
      <c r="AC120" s="2">
        <v>27453</v>
      </c>
      <c r="AD120">
        <v>541.25</v>
      </c>
      <c r="AE120">
        <f t="shared" si="17"/>
        <v>361.69516407599309</v>
      </c>
      <c r="AF120" s="2">
        <v>37680</v>
      </c>
      <c r="AG120">
        <v>3496</v>
      </c>
      <c r="AI120" s="2">
        <v>37680</v>
      </c>
      <c r="AJ120">
        <v>-8</v>
      </c>
      <c r="AL120" s="2">
        <v>37680</v>
      </c>
      <c r="AM120">
        <v>-6.6619380000000006E-2</v>
      </c>
      <c r="AO120" s="2">
        <v>37680</v>
      </c>
      <c r="AP120">
        <v>-1.45033609</v>
      </c>
      <c r="AT120" s="2">
        <v>23254</v>
      </c>
      <c r="AU120">
        <v>2740</v>
      </c>
      <c r="AV120">
        <f t="shared" si="14"/>
        <v>4337.9481792717088</v>
      </c>
      <c r="AW120" s="2">
        <v>23254</v>
      </c>
      <c r="AX120">
        <v>13.2</v>
      </c>
      <c r="AY120">
        <f t="shared" si="15"/>
        <v>16.219300699300689</v>
      </c>
    </row>
    <row r="121" spans="1:51" x14ac:dyDescent="0.3">
      <c r="A121" s="2">
        <v>37711</v>
      </c>
      <c r="B121">
        <v>5.9</v>
      </c>
      <c r="C121">
        <f t="shared" si="16"/>
        <v>6.0028688524590166</v>
      </c>
      <c r="D121" s="2">
        <v>37711</v>
      </c>
      <c r="E121">
        <v>21</v>
      </c>
      <c r="F121">
        <f t="shared" si="18"/>
        <v>23.452868852459019</v>
      </c>
      <c r="G121" s="2">
        <v>37711</v>
      </c>
      <c r="H121">
        <v>4652</v>
      </c>
      <c r="J121" s="2">
        <v>37711</v>
      </c>
      <c r="K121">
        <v>10</v>
      </c>
      <c r="M121" s="2">
        <v>37711</v>
      </c>
      <c r="N121">
        <v>66.3</v>
      </c>
      <c r="P121" s="2">
        <v>39872</v>
      </c>
      <c r="Q121">
        <v>2.1</v>
      </c>
      <c r="S121" s="2">
        <v>39933</v>
      </c>
      <c r="T121">
        <v>1.3</v>
      </c>
      <c r="U121">
        <f t="shared" si="19"/>
        <v>1.8391566265060244</v>
      </c>
      <c r="V121" s="2">
        <v>39933</v>
      </c>
      <c r="W121">
        <v>2.9</v>
      </c>
      <c r="X121">
        <f t="shared" si="20"/>
        <v>3.5228915662650602</v>
      </c>
      <c r="Y121" s="2">
        <v>39933</v>
      </c>
      <c r="Z121">
        <v>1.8</v>
      </c>
      <c r="AA121">
        <f t="shared" si="21"/>
        <v>2.6765060240963865</v>
      </c>
      <c r="AC121" s="2">
        <v>27484</v>
      </c>
      <c r="AD121">
        <v>546.75</v>
      </c>
      <c r="AE121">
        <f t="shared" si="17"/>
        <v>361.69516407599309</v>
      </c>
      <c r="AF121" s="2">
        <v>37711</v>
      </c>
      <c r="AG121">
        <v>3536</v>
      </c>
      <c r="AI121" s="2">
        <v>37711</v>
      </c>
      <c r="AJ121">
        <v>-8.5</v>
      </c>
      <c r="AL121" s="2">
        <v>37711</v>
      </c>
      <c r="AM121">
        <v>-0.23902987000000001</v>
      </c>
      <c r="AO121" s="2">
        <v>37711</v>
      </c>
      <c r="AP121">
        <v>-1.2277550100000001</v>
      </c>
      <c r="AT121" s="2">
        <v>23284</v>
      </c>
      <c r="AU121">
        <v>2723</v>
      </c>
      <c r="AV121">
        <f t="shared" si="14"/>
        <v>4337.9481792717088</v>
      </c>
      <c r="AW121" s="2">
        <v>23284</v>
      </c>
      <c r="AX121">
        <v>14</v>
      </c>
      <c r="AY121">
        <f t="shared" si="15"/>
        <v>16.219300699300689</v>
      </c>
    </row>
    <row r="122" spans="1:51" x14ac:dyDescent="0.3">
      <c r="A122" s="2">
        <v>37741</v>
      </c>
      <c r="B122">
        <v>6</v>
      </c>
      <c r="C122">
        <f t="shared" si="16"/>
        <v>6.0028688524590166</v>
      </c>
      <c r="D122" s="2">
        <v>37741</v>
      </c>
      <c r="E122">
        <v>21.9</v>
      </c>
      <c r="F122">
        <f t="shared" si="18"/>
        <v>23.452868852459019</v>
      </c>
      <c r="G122" s="2">
        <v>37741</v>
      </c>
      <c r="H122">
        <v>4798</v>
      </c>
      <c r="J122" s="2">
        <v>37741</v>
      </c>
      <c r="K122">
        <v>10.199999999999999</v>
      </c>
      <c r="M122" s="2">
        <v>37741</v>
      </c>
      <c r="N122">
        <v>66.400000000000006</v>
      </c>
      <c r="P122" s="2">
        <v>39903</v>
      </c>
      <c r="Q122">
        <v>1.8</v>
      </c>
      <c r="S122" s="2">
        <v>39964</v>
      </c>
      <c r="T122">
        <v>1.3</v>
      </c>
      <c r="U122">
        <f t="shared" si="19"/>
        <v>1.8391566265060244</v>
      </c>
      <c r="V122" s="2">
        <v>39964</v>
      </c>
      <c r="W122">
        <v>2.9</v>
      </c>
      <c r="X122">
        <f t="shared" si="20"/>
        <v>3.5228915662650602</v>
      </c>
      <c r="Y122" s="2">
        <v>39964</v>
      </c>
      <c r="Z122">
        <v>1.8</v>
      </c>
      <c r="AA122">
        <f t="shared" si="21"/>
        <v>2.6765060240963865</v>
      </c>
      <c r="AC122" s="2">
        <v>27514</v>
      </c>
      <c r="AD122">
        <v>525.25</v>
      </c>
      <c r="AE122">
        <f t="shared" si="17"/>
        <v>361.69516407599309</v>
      </c>
      <c r="AF122" s="2">
        <v>37741</v>
      </c>
      <c r="AG122">
        <v>3676</v>
      </c>
      <c r="AI122" s="2">
        <v>37741</v>
      </c>
      <c r="AJ122">
        <v>-4.0999999999999996</v>
      </c>
      <c r="AL122" s="2">
        <v>37741</v>
      </c>
      <c r="AM122">
        <v>-0.13689440999999999</v>
      </c>
      <c r="AO122" s="2">
        <v>37741</v>
      </c>
      <c r="AP122">
        <v>-1.3471599400000001</v>
      </c>
      <c r="AT122" s="2">
        <v>23315</v>
      </c>
      <c r="AU122">
        <v>2647</v>
      </c>
      <c r="AV122">
        <f t="shared" si="14"/>
        <v>4337.9481792717088</v>
      </c>
      <c r="AW122" s="2">
        <v>23315</v>
      </c>
      <c r="AX122">
        <v>13.3</v>
      </c>
      <c r="AY122">
        <f t="shared" si="15"/>
        <v>16.219300699300689</v>
      </c>
    </row>
    <row r="123" spans="1:51" x14ac:dyDescent="0.3">
      <c r="A123" s="2">
        <v>37772</v>
      </c>
      <c r="B123">
        <v>6.1</v>
      </c>
      <c r="C123">
        <f t="shared" si="16"/>
        <v>6.0028688524590166</v>
      </c>
      <c r="D123" s="2">
        <v>37772</v>
      </c>
      <c r="E123">
        <v>21.6</v>
      </c>
      <c r="F123">
        <f t="shared" si="18"/>
        <v>23.452868852459019</v>
      </c>
      <c r="G123" s="2">
        <v>37772</v>
      </c>
      <c r="H123">
        <v>4570</v>
      </c>
      <c r="J123" s="2">
        <v>37772</v>
      </c>
      <c r="K123">
        <v>10.1</v>
      </c>
      <c r="M123" s="2">
        <v>37772</v>
      </c>
      <c r="N123">
        <v>66.400000000000006</v>
      </c>
      <c r="P123" s="2">
        <v>39933</v>
      </c>
      <c r="Q123">
        <v>1.8</v>
      </c>
      <c r="S123" s="2">
        <v>39994</v>
      </c>
      <c r="T123">
        <v>1.4</v>
      </c>
      <c r="U123">
        <f t="shared" si="19"/>
        <v>1.8391566265060244</v>
      </c>
      <c r="V123" s="2">
        <v>39994</v>
      </c>
      <c r="W123">
        <v>2.8</v>
      </c>
      <c r="X123">
        <f t="shared" si="20"/>
        <v>3.5228915662650602</v>
      </c>
      <c r="Y123" s="2">
        <v>39994</v>
      </c>
      <c r="Z123">
        <v>1.8</v>
      </c>
      <c r="AA123">
        <f t="shared" si="21"/>
        <v>2.6765060240963865</v>
      </c>
      <c r="AC123" s="2">
        <v>27544</v>
      </c>
      <c r="AD123">
        <v>497.25</v>
      </c>
      <c r="AE123">
        <f t="shared" si="17"/>
        <v>361.69516407599309</v>
      </c>
      <c r="AF123" s="2">
        <v>37771</v>
      </c>
      <c r="AG123">
        <v>3774</v>
      </c>
      <c r="AI123" s="2">
        <v>37772</v>
      </c>
      <c r="AJ123">
        <v>-1.2</v>
      </c>
      <c r="AL123" s="2">
        <v>37772</v>
      </c>
      <c r="AM123">
        <v>-0.28595552000000002</v>
      </c>
      <c r="AO123" s="2">
        <v>37772</v>
      </c>
      <c r="AP123">
        <v>-0.54622698999999997</v>
      </c>
      <c r="AT123" s="2">
        <v>23345</v>
      </c>
      <c r="AU123">
        <v>2623</v>
      </c>
      <c r="AV123">
        <f t="shared" si="14"/>
        <v>4337.9481792717088</v>
      </c>
      <c r="AW123" s="2">
        <v>23345</v>
      </c>
      <c r="AX123">
        <v>12.6</v>
      </c>
      <c r="AY123">
        <f t="shared" si="15"/>
        <v>16.219300699300689</v>
      </c>
    </row>
    <row r="124" spans="1:51" x14ac:dyDescent="0.3">
      <c r="A124" s="2">
        <v>37802</v>
      </c>
      <c r="B124">
        <v>6.3</v>
      </c>
      <c r="C124">
        <f t="shared" si="16"/>
        <v>6.0028688524590166</v>
      </c>
      <c r="D124" s="2">
        <v>37802</v>
      </c>
      <c r="E124">
        <v>22.8</v>
      </c>
      <c r="F124">
        <f t="shared" si="18"/>
        <v>23.452868852459019</v>
      </c>
      <c r="G124" s="2">
        <v>37802</v>
      </c>
      <c r="H124">
        <v>4592</v>
      </c>
      <c r="J124" s="2">
        <v>37802</v>
      </c>
      <c r="K124">
        <v>10.3</v>
      </c>
      <c r="M124" s="2">
        <v>37802</v>
      </c>
      <c r="N124">
        <v>66.5</v>
      </c>
      <c r="P124" s="2">
        <v>39964</v>
      </c>
      <c r="Q124">
        <v>1.8</v>
      </c>
      <c r="S124" s="2">
        <v>40025</v>
      </c>
      <c r="T124">
        <v>1.3</v>
      </c>
      <c r="U124">
        <f t="shared" si="19"/>
        <v>1.8391566265060244</v>
      </c>
      <c r="V124" s="2">
        <v>40025</v>
      </c>
      <c r="W124">
        <v>2.9</v>
      </c>
      <c r="X124">
        <f t="shared" si="20"/>
        <v>3.5228915662650602</v>
      </c>
      <c r="Y124" s="2">
        <v>40025</v>
      </c>
      <c r="Z124">
        <v>1.7</v>
      </c>
      <c r="AA124">
        <f t="shared" si="21"/>
        <v>2.6765060240963865</v>
      </c>
      <c r="AC124" s="2">
        <v>27575</v>
      </c>
      <c r="AD124">
        <v>495.5</v>
      </c>
      <c r="AE124">
        <f t="shared" si="17"/>
        <v>361.69516407599309</v>
      </c>
      <c r="AF124" s="2">
        <v>37802</v>
      </c>
      <c r="AG124">
        <v>3737</v>
      </c>
      <c r="AI124" s="2">
        <v>37802</v>
      </c>
      <c r="AJ124">
        <v>0.7</v>
      </c>
      <c r="AL124" s="2">
        <v>37802</v>
      </c>
      <c r="AM124">
        <v>-0.17485415000000001</v>
      </c>
      <c r="AO124" s="2">
        <v>37802</v>
      </c>
      <c r="AP124">
        <v>-0.36206105999999999</v>
      </c>
      <c r="AT124" s="2">
        <v>23376</v>
      </c>
      <c r="AU124">
        <v>2580</v>
      </c>
      <c r="AV124">
        <f t="shared" si="14"/>
        <v>4337.9481792717088</v>
      </c>
      <c r="AW124" s="2">
        <v>23376</v>
      </c>
      <c r="AX124">
        <v>12.3</v>
      </c>
      <c r="AY124">
        <f t="shared" si="15"/>
        <v>16.219300699300689</v>
      </c>
    </row>
    <row r="125" spans="1:51" x14ac:dyDescent="0.3">
      <c r="A125" s="2">
        <v>37833</v>
      </c>
      <c r="B125">
        <v>6.2</v>
      </c>
      <c r="C125">
        <f t="shared" si="16"/>
        <v>6.0028688524590166</v>
      </c>
      <c r="D125" s="2">
        <v>37833</v>
      </c>
      <c r="E125">
        <v>22</v>
      </c>
      <c r="F125">
        <f t="shared" si="18"/>
        <v>23.452868852459019</v>
      </c>
      <c r="G125" s="2">
        <v>37833</v>
      </c>
      <c r="H125">
        <v>4648</v>
      </c>
      <c r="J125" s="2">
        <v>37833</v>
      </c>
      <c r="K125">
        <v>10.3</v>
      </c>
      <c r="M125" s="2">
        <v>37833</v>
      </c>
      <c r="N125">
        <v>66.2</v>
      </c>
      <c r="P125" s="2">
        <v>39994</v>
      </c>
      <c r="Q125">
        <v>1.8</v>
      </c>
      <c r="S125" s="2">
        <v>40056</v>
      </c>
      <c r="T125">
        <v>1.3</v>
      </c>
      <c r="U125">
        <f t="shared" si="19"/>
        <v>1.8391566265060244</v>
      </c>
      <c r="V125" s="2">
        <v>40056</v>
      </c>
      <c r="W125">
        <v>2.9</v>
      </c>
      <c r="X125">
        <f t="shared" si="20"/>
        <v>3.5228915662650602</v>
      </c>
      <c r="Y125" s="2">
        <v>40056</v>
      </c>
      <c r="Z125">
        <v>1.7</v>
      </c>
      <c r="AA125">
        <f t="shared" si="21"/>
        <v>2.6765060240963865</v>
      </c>
      <c r="AC125" s="2">
        <v>27606</v>
      </c>
      <c r="AD125">
        <v>442</v>
      </c>
      <c r="AE125">
        <f t="shared" si="17"/>
        <v>361.69516407599309</v>
      </c>
      <c r="AF125" s="2">
        <v>37833</v>
      </c>
      <c r="AG125">
        <v>3647</v>
      </c>
      <c r="AI125" s="2">
        <v>37833</v>
      </c>
      <c r="AJ125">
        <v>2.7</v>
      </c>
      <c r="AL125" s="2">
        <v>37833</v>
      </c>
      <c r="AM125">
        <v>-0.19602607999999999</v>
      </c>
      <c r="AO125" s="2">
        <v>37833</v>
      </c>
      <c r="AP125">
        <v>-0.29710929000000003</v>
      </c>
      <c r="AT125" s="2">
        <v>23407</v>
      </c>
      <c r="AU125">
        <v>2428</v>
      </c>
      <c r="AV125">
        <f t="shared" si="14"/>
        <v>4337.9481792717088</v>
      </c>
      <c r="AW125" s="2">
        <v>23407</v>
      </c>
      <c r="AX125">
        <v>12.5</v>
      </c>
      <c r="AY125">
        <f t="shared" si="15"/>
        <v>16.219300699300689</v>
      </c>
    </row>
    <row r="126" spans="1:51" x14ac:dyDescent="0.3">
      <c r="A126" s="2">
        <v>37864</v>
      </c>
      <c r="B126">
        <v>6.1</v>
      </c>
      <c r="C126">
        <f t="shared" si="16"/>
        <v>6.0028688524590166</v>
      </c>
      <c r="D126" s="2">
        <v>37864</v>
      </c>
      <c r="E126">
        <v>22.2</v>
      </c>
      <c r="F126">
        <f t="shared" si="18"/>
        <v>23.452868852459019</v>
      </c>
      <c r="G126" s="2">
        <v>37864</v>
      </c>
      <c r="H126">
        <v>4419</v>
      </c>
      <c r="J126" s="2">
        <v>37864</v>
      </c>
      <c r="K126">
        <v>10.1</v>
      </c>
      <c r="M126" s="2">
        <v>37864</v>
      </c>
      <c r="N126">
        <v>66.099999999999994</v>
      </c>
      <c r="P126" s="2">
        <v>40025</v>
      </c>
      <c r="Q126">
        <v>1.7</v>
      </c>
      <c r="S126" s="2">
        <v>40086</v>
      </c>
      <c r="T126">
        <v>1.3</v>
      </c>
      <c r="U126">
        <f t="shared" si="19"/>
        <v>1.8391566265060244</v>
      </c>
      <c r="V126" s="2">
        <v>40086</v>
      </c>
      <c r="W126">
        <v>3</v>
      </c>
      <c r="X126">
        <f t="shared" si="20"/>
        <v>3.5228915662650602</v>
      </c>
      <c r="Y126" s="2">
        <v>40086</v>
      </c>
      <c r="Z126">
        <v>1.9</v>
      </c>
      <c r="AA126">
        <f t="shared" si="21"/>
        <v>2.6765060240963865</v>
      </c>
      <c r="AC126" s="2">
        <v>27635</v>
      </c>
      <c r="AD126">
        <v>451.5</v>
      </c>
      <c r="AE126">
        <f t="shared" si="17"/>
        <v>361.69516407599309</v>
      </c>
      <c r="AF126" s="2">
        <v>37862</v>
      </c>
      <c r="AG126">
        <v>3608</v>
      </c>
      <c r="AI126" s="2">
        <v>37864</v>
      </c>
      <c r="AJ126">
        <v>6.3</v>
      </c>
      <c r="AL126" s="2">
        <v>37864</v>
      </c>
      <c r="AM126">
        <v>-0.15531428</v>
      </c>
      <c r="AO126" s="2">
        <v>37864</v>
      </c>
      <c r="AP126">
        <v>-0.19981700999999999</v>
      </c>
      <c r="AT126" s="2">
        <v>23436</v>
      </c>
      <c r="AU126">
        <v>2567</v>
      </c>
      <c r="AV126">
        <f t="shared" si="14"/>
        <v>4337.9481792717088</v>
      </c>
      <c r="AW126" s="2">
        <v>23436</v>
      </c>
      <c r="AX126">
        <v>12.4</v>
      </c>
      <c r="AY126">
        <f t="shared" si="15"/>
        <v>16.219300699300689</v>
      </c>
    </row>
    <row r="127" spans="1:51" x14ac:dyDescent="0.3">
      <c r="A127" s="2">
        <v>37894</v>
      </c>
      <c r="B127">
        <v>6.1</v>
      </c>
      <c r="C127">
        <f t="shared" si="16"/>
        <v>6.0028688524590166</v>
      </c>
      <c r="D127" s="2">
        <v>37894</v>
      </c>
      <c r="E127">
        <v>22.5</v>
      </c>
      <c r="F127">
        <f t="shared" si="18"/>
        <v>23.452868852459019</v>
      </c>
      <c r="G127" s="2">
        <v>37894</v>
      </c>
      <c r="H127">
        <v>4882</v>
      </c>
      <c r="J127" s="2">
        <v>37894</v>
      </c>
      <c r="K127">
        <v>10.4</v>
      </c>
      <c r="M127" s="2">
        <v>37894</v>
      </c>
      <c r="N127">
        <v>66.099999999999994</v>
      </c>
      <c r="P127" s="2">
        <v>40056</v>
      </c>
      <c r="Q127">
        <v>1.7</v>
      </c>
      <c r="S127" s="2">
        <v>40117</v>
      </c>
      <c r="T127">
        <v>1.3</v>
      </c>
      <c r="U127">
        <f t="shared" si="19"/>
        <v>1.8391566265060244</v>
      </c>
      <c r="V127" s="2">
        <v>40117</v>
      </c>
      <c r="W127">
        <v>2.9</v>
      </c>
      <c r="X127">
        <f t="shared" si="20"/>
        <v>3.5228915662650602</v>
      </c>
      <c r="Y127" s="2">
        <v>40117</v>
      </c>
      <c r="Z127">
        <v>1.8</v>
      </c>
      <c r="AA127">
        <f t="shared" si="21"/>
        <v>2.6765060240963865</v>
      </c>
      <c r="AC127" s="2">
        <v>27667</v>
      </c>
      <c r="AD127">
        <v>445.25</v>
      </c>
      <c r="AE127">
        <f t="shared" si="17"/>
        <v>361.69516407599309</v>
      </c>
      <c r="AF127" s="2">
        <v>37894</v>
      </c>
      <c r="AG127">
        <v>3558</v>
      </c>
      <c r="AI127" s="2">
        <v>37894</v>
      </c>
      <c r="AJ127">
        <v>9.4</v>
      </c>
      <c r="AL127" s="2">
        <v>37894</v>
      </c>
      <c r="AM127">
        <v>-0.23083840999999999</v>
      </c>
      <c r="AO127" s="2">
        <v>37894</v>
      </c>
      <c r="AP127">
        <v>-0.27057177999999998</v>
      </c>
      <c r="AT127" s="2">
        <v>23467</v>
      </c>
      <c r="AU127">
        <v>2467</v>
      </c>
      <c r="AV127">
        <f t="shared" si="14"/>
        <v>4337.9481792717088</v>
      </c>
      <c r="AW127" s="2">
        <v>23467</v>
      </c>
      <c r="AX127">
        <v>12.8</v>
      </c>
      <c r="AY127">
        <f t="shared" si="15"/>
        <v>16.219300699300689</v>
      </c>
    </row>
    <row r="128" spans="1:51" x14ac:dyDescent="0.3">
      <c r="A128" s="2">
        <v>37925</v>
      </c>
      <c r="B128">
        <v>6</v>
      </c>
      <c r="C128">
        <f t="shared" si="16"/>
        <v>6.0028688524590166</v>
      </c>
      <c r="D128" s="2">
        <v>37925</v>
      </c>
      <c r="E128">
        <v>22.4</v>
      </c>
      <c r="F128">
        <f t="shared" si="18"/>
        <v>23.452868852459019</v>
      </c>
      <c r="G128" s="2">
        <v>37925</v>
      </c>
      <c r="H128">
        <v>4813</v>
      </c>
      <c r="J128" s="2">
        <v>37925</v>
      </c>
      <c r="K128">
        <v>10.199999999999999</v>
      </c>
      <c r="M128" s="2">
        <v>37925</v>
      </c>
      <c r="N128">
        <v>66.099999999999994</v>
      </c>
      <c r="P128" s="2">
        <v>40086</v>
      </c>
      <c r="Q128">
        <v>1.9</v>
      </c>
      <c r="S128" s="2">
        <v>40147</v>
      </c>
      <c r="T128">
        <v>1.4</v>
      </c>
      <c r="U128">
        <f t="shared" si="19"/>
        <v>1.8391566265060244</v>
      </c>
      <c r="V128" s="2">
        <v>40147</v>
      </c>
      <c r="W128">
        <v>3.1</v>
      </c>
      <c r="X128">
        <f t="shared" si="20"/>
        <v>3.5228915662650602</v>
      </c>
      <c r="Y128" s="2">
        <v>40147</v>
      </c>
      <c r="Z128">
        <v>1.8</v>
      </c>
      <c r="AA128">
        <f t="shared" si="21"/>
        <v>2.6765060240963865</v>
      </c>
      <c r="AC128" s="2">
        <v>27698</v>
      </c>
      <c r="AD128">
        <v>418.25</v>
      </c>
      <c r="AE128">
        <f t="shared" si="17"/>
        <v>361.69516407599309</v>
      </c>
      <c r="AF128" s="2">
        <v>37925</v>
      </c>
      <c r="AG128">
        <v>3427</v>
      </c>
      <c r="AI128" s="2">
        <v>37925</v>
      </c>
      <c r="AJ128">
        <v>10</v>
      </c>
      <c r="AL128" s="2">
        <v>37925</v>
      </c>
      <c r="AM128">
        <v>-0.14509119000000001</v>
      </c>
      <c r="AO128" s="2">
        <v>37925</v>
      </c>
      <c r="AP128">
        <v>-0.30369112999999998</v>
      </c>
      <c r="AT128" s="2">
        <v>23497</v>
      </c>
      <c r="AU128">
        <v>2562</v>
      </c>
      <c r="AV128">
        <f t="shared" si="14"/>
        <v>4337.9481792717088</v>
      </c>
      <c r="AW128" s="2">
        <v>23497</v>
      </c>
      <c r="AX128">
        <v>12.1</v>
      </c>
      <c r="AY128">
        <f t="shared" si="15"/>
        <v>16.219300699300689</v>
      </c>
    </row>
    <row r="129" spans="1:51" x14ac:dyDescent="0.3">
      <c r="A129" s="2">
        <v>37955</v>
      </c>
      <c r="B129">
        <v>5.8</v>
      </c>
      <c r="C129">
        <f t="shared" si="16"/>
        <v>6.0028688524590166</v>
      </c>
      <c r="D129" s="2">
        <v>37955</v>
      </c>
      <c r="E129">
        <v>23.4</v>
      </c>
      <c r="F129">
        <f t="shared" si="18"/>
        <v>23.452868852459019</v>
      </c>
      <c r="G129" s="2">
        <v>37955</v>
      </c>
      <c r="H129">
        <v>4862</v>
      </c>
      <c r="J129" s="2">
        <v>37955</v>
      </c>
      <c r="K129">
        <v>10</v>
      </c>
      <c r="M129" s="2">
        <v>37955</v>
      </c>
      <c r="N129">
        <v>66.099999999999994</v>
      </c>
      <c r="P129" s="2">
        <v>40117</v>
      </c>
      <c r="Q129">
        <v>1.8</v>
      </c>
      <c r="S129" s="2">
        <v>40178</v>
      </c>
      <c r="T129">
        <v>1.3</v>
      </c>
      <c r="U129">
        <f t="shared" si="19"/>
        <v>1.8391566265060244</v>
      </c>
      <c r="V129" s="2">
        <v>40178</v>
      </c>
      <c r="W129">
        <v>2.9</v>
      </c>
      <c r="X129">
        <f t="shared" si="20"/>
        <v>3.5228915662650602</v>
      </c>
      <c r="Y129" s="2">
        <v>40178</v>
      </c>
      <c r="Z129">
        <v>1.8</v>
      </c>
      <c r="AA129">
        <f t="shared" si="21"/>
        <v>2.6765060240963865</v>
      </c>
      <c r="AC129" s="2">
        <v>27726</v>
      </c>
      <c r="AD129">
        <v>397.25</v>
      </c>
      <c r="AE129">
        <f t="shared" si="17"/>
        <v>361.69516407599309</v>
      </c>
      <c r="AF129" s="2">
        <v>37953</v>
      </c>
      <c r="AG129">
        <v>3331</v>
      </c>
      <c r="AI129" s="2">
        <v>37955</v>
      </c>
      <c r="AJ129">
        <v>9.1</v>
      </c>
      <c r="AL129" s="2">
        <v>37955</v>
      </c>
      <c r="AM129">
        <v>-8.7666670000000002E-2</v>
      </c>
      <c r="AO129" s="2">
        <v>37955</v>
      </c>
      <c r="AP129">
        <v>0.15247129000000001</v>
      </c>
      <c r="AT129" s="2">
        <v>23528</v>
      </c>
      <c r="AU129">
        <v>2539</v>
      </c>
      <c r="AV129">
        <f t="shared" si="14"/>
        <v>4337.9481792717088</v>
      </c>
      <c r="AW129" s="2">
        <v>23528</v>
      </c>
      <c r="AX129">
        <v>13.4</v>
      </c>
      <c r="AY129">
        <f t="shared" si="15"/>
        <v>16.219300699300689</v>
      </c>
    </row>
    <row r="130" spans="1:51" x14ac:dyDescent="0.3">
      <c r="A130" s="2">
        <v>37986</v>
      </c>
      <c r="B130">
        <v>5.7</v>
      </c>
      <c r="C130">
        <f t="shared" si="16"/>
        <v>6.0028688524590166</v>
      </c>
      <c r="D130" s="2">
        <v>37986</v>
      </c>
      <c r="E130">
        <v>23.1</v>
      </c>
      <c r="F130">
        <f t="shared" si="18"/>
        <v>23.452868852459019</v>
      </c>
      <c r="G130" s="2">
        <v>37986</v>
      </c>
      <c r="H130">
        <v>4750</v>
      </c>
      <c r="J130" s="2">
        <v>37986</v>
      </c>
      <c r="K130">
        <v>9.8000000000000007</v>
      </c>
      <c r="M130" s="2">
        <v>37986</v>
      </c>
      <c r="N130">
        <v>65.900000000000006</v>
      </c>
      <c r="P130" s="2">
        <v>40147</v>
      </c>
      <c r="Q130">
        <v>1.8</v>
      </c>
      <c r="S130" s="2">
        <v>40209</v>
      </c>
      <c r="T130">
        <v>1.3</v>
      </c>
      <c r="U130">
        <f t="shared" si="19"/>
        <v>1.8391566265060244</v>
      </c>
      <c r="V130" s="2">
        <v>40209</v>
      </c>
      <c r="W130">
        <v>3</v>
      </c>
      <c r="X130">
        <f t="shared" si="20"/>
        <v>3.5228915662650602</v>
      </c>
      <c r="Y130" s="2">
        <v>40209</v>
      </c>
      <c r="Z130">
        <v>2</v>
      </c>
      <c r="AA130">
        <f t="shared" si="21"/>
        <v>2.6765060240963865</v>
      </c>
      <c r="AC130" s="2">
        <v>27759</v>
      </c>
      <c r="AD130">
        <v>374.25</v>
      </c>
      <c r="AE130">
        <f t="shared" si="17"/>
        <v>361.69516407599309</v>
      </c>
      <c r="AF130" s="2">
        <v>37986</v>
      </c>
      <c r="AG130">
        <v>3258</v>
      </c>
      <c r="AI130" s="2">
        <v>37986</v>
      </c>
      <c r="AJ130">
        <v>8.6</v>
      </c>
      <c r="AL130" s="2">
        <v>37986</v>
      </c>
      <c r="AM130">
        <v>6.3054499999999998E-3</v>
      </c>
      <c r="AO130" s="2">
        <v>37986</v>
      </c>
      <c r="AP130">
        <v>0.47139948999999998</v>
      </c>
      <c r="AT130" s="2">
        <v>23558</v>
      </c>
      <c r="AU130">
        <v>2484</v>
      </c>
      <c r="AV130">
        <f t="shared" si="14"/>
        <v>4337.9481792717088</v>
      </c>
      <c r="AW130" s="2">
        <v>23558</v>
      </c>
      <c r="AX130">
        <v>13.1</v>
      </c>
      <c r="AY130">
        <f t="shared" si="15"/>
        <v>16.219300699300689</v>
      </c>
    </row>
    <row r="131" spans="1:51" x14ac:dyDescent="0.3">
      <c r="A131" s="2">
        <v>38017</v>
      </c>
      <c r="B131">
        <v>5.7</v>
      </c>
      <c r="C131">
        <f t="shared" si="16"/>
        <v>6.0028688524590166</v>
      </c>
      <c r="D131" s="2">
        <v>38017</v>
      </c>
      <c r="E131">
        <v>22.7</v>
      </c>
      <c r="F131">
        <f t="shared" si="18"/>
        <v>23.452868852459019</v>
      </c>
      <c r="G131" s="2">
        <v>38017</v>
      </c>
      <c r="H131">
        <v>4705</v>
      </c>
      <c r="J131" s="2">
        <v>38017</v>
      </c>
      <c r="K131">
        <v>9.9</v>
      </c>
      <c r="M131" s="2">
        <v>38017</v>
      </c>
      <c r="N131">
        <v>66.099999999999994</v>
      </c>
      <c r="P131" s="2">
        <v>40178</v>
      </c>
      <c r="Q131">
        <v>1.8</v>
      </c>
      <c r="S131" s="2">
        <v>40237</v>
      </c>
      <c r="T131">
        <v>1.3</v>
      </c>
      <c r="U131">
        <f t="shared" si="19"/>
        <v>1.8391566265060244</v>
      </c>
      <c r="V131" s="2">
        <v>40237</v>
      </c>
      <c r="W131">
        <v>2.9</v>
      </c>
      <c r="X131">
        <f t="shared" si="20"/>
        <v>3.5228915662650602</v>
      </c>
      <c r="Y131" s="2">
        <v>40237</v>
      </c>
      <c r="Z131">
        <v>1.9</v>
      </c>
      <c r="AA131">
        <f t="shared" si="21"/>
        <v>2.6765060240963865</v>
      </c>
      <c r="AC131" s="2">
        <v>27789</v>
      </c>
      <c r="AD131">
        <v>373.5</v>
      </c>
      <c r="AE131">
        <f t="shared" si="17"/>
        <v>361.69516407599309</v>
      </c>
      <c r="AF131" s="2">
        <v>38016</v>
      </c>
      <c r="AG131">
        <v>3118</v>
      </c>
      <c r="AI131" s="2">
        <v>38017</v>
      </c>
      <c r="AJ131">
        <v>9.1</v>
      </c>
      <c r="AL131" s="2">
        <v>38017</v>
      </c>
      <c r="AM131">
        <v>1.7778619999999998E-2</v>
      </c>
      <c r="AO131" s="2">
        <v>38017</v>
      </c>
      <c r="AP131">
        <v>0.31398256000000002</v>
      </c>
      <c r="AT131" s="2">
        <v>23589</v>
      </c>
      <c r="AU131">
        <v>2369</v>
      </c>
      <c r="AV131">
        <f t="shared" si="14"/>
        <v>4337.9481792717088</v>
      </c>
      <c r="AW131" s="2">
        <v>23589</v>
      </c>
      <c r="AX131">
        <v>14.5</v>
      </c>
      <c r="AY131">
        <f t="shared" si="15"/>
        <v>16.219300699300689</v>
      </c>
    </row>
    <row r="132" spans="1:51" x14ac:dyDescent="0.3">
      <c r="A132" s="2">
        <v>38046</v>
      </c>
      <c r="B132">
        <v>5.6</v>
      </c>
      <c r="C132">
        <f t="shared" si="16"/>
        <v>6.0028688524590166</v>
      </c>
      <c r="D132" s="2">
        <v>38046</v>
      </c>
      <c r="E132">
        <v>22.9</v>
      </c>
      <c r="F132">
        <f t="shared" si="18"/>
        <v>23.452868852459019</v>
      </c>
      <c r="G132" s="2">
        <v>38046</v>
      </c>
      <c r="H132">
        <v>4549</v>
      </c>
      <c r="J132" s="2">
        <v>38046</v>
      </c>
      <c r="K132">
        <v>9.6999999999999993</v>
      </c>
      <c r="M132" s="2">
        <v>38046</v>
      </c>
      <c r="N132">
        <v>66</v>
      </c>
      <c r="P132" s="2">
        <v>40209</v>
      </c>
      <c r="Q132">
        <v>2</v>
      </c>
      <c r="S132" s="2">
        <v>40268</v>
      </c>
      <c r="T132">
        <v>1.4</v>
      </c>
      <c r="U132">
        <f t="shared" si="19"/>
        <v>1.8391566265060244</v>
      </c>
      <c r="V132" s="2">
        <v>40268</v>
      </c>
      <c r="W132">
        <v>3.2</v>
      </c>
      <c r="X132">
        <f t="shared" si="20"/>
        <v>3.5228915662650602</v>
      </c>
      <c r="Y132" s="2">
        <v>40268</v>
      </c>
      <c r="Z132">
        <v>2</v>
      </c>
      <c r="AA132">
        <f t="shared" si="21"/>
        <v>2.6765060240963865</v>
      </c>
      <c r="AC132" s="2">
        <v>27817</v>
      </c>
      <c r="AD132">
        <v>348.25</v>
      </c>
      <c r="AE132">
        <f t="shared" si="17"/>
        <v>361.69516407599309</v>
      </c>
      <c r="AF132" s="2">
        <v>38044</v>
      </c>
      <c r="AG132">
        <v>3057</v>
      </c>
      <c r="AI132" s="2">
        <v>38046</v>
      </c>
      <c r="AJ132">
        <v>9.1999999999999993</v>
      </c>
      <c r="AL132" s="2">
        <v>38046</v>
      </c>
      <c r="AM132">
        <v>-4.9329419999999999E-2</v>
      </c>
      <c r="AO132" s="2">
        <v>38046</v>
      </c>
      <c r="AP132">
        <v>0.23619376</v>
      </c>
      <c r="AT132" s="2">
        <v>23620</v>
      </c>
      <c r="AU132">
        <v>2369</v>
      </c>
      <c r="AV132">
        <f t="shared" si="14"/>
        <v>4337.9481792717088</v>
      </c>
      <c r="AW132" s="2">
        <v>23620</v>
      </c>
      <c r="AX132">
        <v>13.7</v>
      </c>
      <c r="AY132">
        <f t="shared" si="15"/>
        <v>16.219300699300689</v>
      </c>
    </row>
    <row r="133" spans="1:51" x14ac:dyDescent="0.3">
      <c r="A133" s="2">
        <v>38077</v>
      </c>
      <c r="B133">
        <v>5.8</v>
      </c>
      <c r="C133">
        <f t="shared" si="16"/>
        <v>6.0028688524590166</v>
      </c>
      <c r="D133" s="2">
        <v>38077</v>
      </c>
      <c r="E133">
        <v>23.6</v>
      </c>
      <c r="F133">
        <f t="shared" si="18"/>
        <v>23.452868852459019</v>
      </c>
      <c r="G133" s="2">
        <v>38077</v>
      </c>
      <c r="H133">
        <v>4742</v>
      </c>
      <c r="J133" s="2">
        <v>38077</v>
      </c>
      <c r="K133">
        <v>10</v>
      </c>
      <c r="M133" s="2">
        <v>38077</v>
      </c>
      <c r="N133">
        <v>66</v>
      </c>
      <c r="P133" s="2">
        <v>40237</v>
      </c>
      <c r="Q133">
        <v>1.9</v>
      </c>
      <c r="S133" s="2">
        <v>40298</v>
      </c>
      <c r="T133">
        <v>1.5</v>
      </c>
      <c r="U133">
        <f t="shared" si="19"/>
        <v>1.8391566265060244</v>
      </c>
      <c r="V133" s="2">
        <v>40298</v>
      </c>
      <c r="W133">
        <v>3.1</v>
      </c>
      <c r="X133">
        <f t="shared" si="20"/>
        <v>3.5228915662650602</v>
      </c>
      <c r="Y133" s="2">
        <v>40298</v>
      </c>
      <c r="Z133">
        <v>2.4</v>
      </c>
      <c r="AA133">
        <f t="shared" si="21"/>
        <v>2.6765060240963865</v>
      </c>
      <c r="AC133" s="2">
        <v>27850</v>
      </c>
      <c r="AD133">
        <v>360.5</v>
      </c>
      <c r="AE133">
        <f t="shared" si="17"/>
        <v>361.69516407599309</v>
      </c>
      <c r="AF133" s="2">
        <v>38077</v>
      </c>
      <c r="AG133">
        <v>3007</v>
      </c>
      <c r="AI133" s="2">
        <v>38077</v>
      </c>
      <c r="AJ133">
        <v>11.6</v>
      </c>
      <c r="AL133" s="2">
        <v>38077</v>
      </c>
      <c r="AM133">
        <v>0.10003672</v>
      </c>
      <c r="AO133" s="2">
        <v>38077</v>
      </c>
      <c r="AP133">
        <v>0.45365552999999997</v>
      </c>
      <c r="AT133" s="2">
        <v>23650</v>
      </c>
      <c r="AU133">
        <v>2455</v>
      </c>
      <c r="AV133">
        <f t="shared" si="14"/>
        <v>4337.9481792717088</v>
      </c>
      <c r="AW133" s="2">
        <v>23650</v>
      </c>
      <c r="AX133">
        <v>12.4</v>
      </c>
      <c r="AY133">
        <f t="shared" si="15"/>
        <v>16.219300699300689</v>
      </c>
    </row>
    <row r="134" spans="1:51" x14ac:dyDescent="0.3">
      <c r="A134" s="2">
        <v>38107</v>
      </c>
      <c r="B134">
        <v>5.6</v>
      </c>
      <c r="C134">
        <f t="shared" si="16"/>
        <v>6.0028688524590166</v>
      </c>
      <c r="D134" s="2">
        <v>38107</v>
      </c>
      <c r="E134">
        <v>22.1</v>
      </c>
      <c r="F134">
        <f t="shared" si="18"/>
        <v>23.452868852459019</v>
      </c>
      <c r="G134" s="2">
        <v>38107</v>
      </c>
      <c r="H134">
        <v>4568</v>
      </c>
      <c r="J134" s="2">
        <v>38107</v>
      </c>
      <c r="K134">
        <v>9.6</v>
      </c>
      <c r="M134" s="2">
        <v>38107</v>
      </c>
      <c r="N134">
        <v>65.900000000000006</v>
      </c>
      <c r="P134" s="2">
        <v>40268</v>
      </c>
      <c r="Q134">
        <v>2</v>
      </c>
      <c r="S134" s="2">
        <v>40329</v>
      </c>
      <c r="T134">
        <v>1.4</v>
      </c>
      <c r="U134">
        <f t="shared" si="19"/>
        <v>1.8391566265060244</v>
      </c>
      <c r="V134" s="2">
        <v>40329</v>
      </c>
      <c r="W134">
        <v>3.3</v>
      </c>
      <c r="X134">
        <f t="shared" si="20"/>
        <v>3.5228915662650602</v>
      </c>
      <c r="Y134" s="2">
        <v>40329</v>
      </c>
      <c r="Z134">
        <v>2.2000000000000002</v>
      </c>
      <c r="AA134">
        <f t="shared" si="21"/>
        <v>2.6765060240963865</v>
      </c>
      <c r="AC134" s="2">
        <v>27880</v>
      </c>
      <c r="AD134">
        <v>371.5</v>
      </c>
      <c r="AE134">
        <f t="shared" si="17"/>
        <v>361.69516407599309</v>
      </c>
      <c r="AF134" s="2">
        <v>38107</v>
      </c>
      <c r="AG134">
        <v>2998</v>
      </c>
      <c r="AI134" s="2">
        <v>38107</v>
      </c>
      <c r="AJ134">
        <v>11.3</v>
      </c>
      <c r="AL134" s="2">
        <v>38107</v>
      </c>
      <c r="AM134">
        <v>0.15320603999999999</v>
      </c>
      <c r="AO134" s="2">
        <v>38107</v>
      </c>
      <c r="AP134">
        <v>0.52960194000000005</v>
      </c>
      <c r="AT134" s="2">
        <v>23681</v>
      </c>
      <c r="AU134">
        <v>2435</v>
      </c>
      <c r="AV134">
        <f t="shared" si="14"/>
        <v>4337.9481792717088</v>
      </c>
      <c r="AW134" s="2">
        <v>23681</v>
      </c>
      <c r="AX134">
        <v>11.7</v>
      </c>
      <c r="AY134">
        <f t="shared" si="15"/>
        <v>16.219300699300689</v>
      </c>
    </row>
    <row r="135" spans="1:51" x14ac:dyDescent="0.3">
      <c r="A135" s="2">
        <v>38138</v>
      </c>
      <c r="B135">
        <v>5.6</v>
      </c>
      <c r="C135">
        <f t="shared" si="16"/>
        <v>6.0028688524590166</v>
      </c>
      <c r="D135" s="2">
        <v>38138</v>
      </c>
      <c r="E135">
        <v>21.9</v>
      </c>
      <c r="F135">
        <f t="shared" si="18"/>
        <v>23.452868852459019</v>
      </c>
      <c r="G135" s="2">
        <v>38138</v>
      </c>
      <c r="H135">
        <v>4588</v>
      </c>
      <c r="J135" s="2">
        <v>38138</v>
      </c>
      <c r="K135">
        <v>9.6</v>
      </c>
      <c r="M135" s="2">
        <v>38138</v>
      </c>
      <c r="N135">
        <v>66</v>
      </c>
      <c r="P135" s="2">
        <v>40298</v>
      </c>
      <c r="Q135">
        <v>2.4</v>
      </c>
      <c r="S135" s="2">
        <v>40359</v>
      </c>
      <c r="T135">
        <v>1.5</v>
      </c>
      <c r="U135">
        <f t="shared" si="19"/>
        <v>1.8391566265060244</v>
      </c>
      <c r="V135" s="2">
        <v>40359</v>
      </c>
      <c r="W135">
        <v>3.1</v>
      </c>
      <c r="X135">
        <f t="shared" si="20"/>
        <v>3.5228915662650602</v>
      </c>
      <c r="Y135" s="2">
        <v>40359</v>
      </c>
      <c r="Z135">
        <v>2</v>
      </c>
      <c r="AA135">
        <f t="shared" si="21"/>
        <v>2.6765060240963865</v>
      </c>
      <c r="AC135" s="2">
        <v>27911</v>
      </c>
      <c r="AD135">
        <v>393.25</v>
      </c>
      <c r="AE135">
        <f t="shared" si="17"/>
        <v>361.69516407599309</v>
      </c>
      <c r="AF135" s="2">
        <v>38138</v>
      </c>
      <c r="AG135">
        <v>2916</v>
      </c>
      <c r="AI135" s="2">
        <v>38138</v>
      </c>
      <c r="AJ135">
        <v>9.1</v>
      </c>
      <c r="AL135" s="2">
        <v>38138</v>
      </c>
      <c r="AM135">
        <v>0.11437041000000001</v>
      </c>
      <c r="AO135" s="2">
        <v>38138</v>
      </c>
      <c r="AP135">
        <v>0.78810265999999995</v>
      </c>
      <c r="AT135" s="2">
        <v>23711</v>
      </c>
      <c r="AU135">
        <v>2367</v>
      </c>
      <c r="AV135">
        <f t="shared" si="14"/>
        <v>4337.9481792717088</v>
      </c>
      <c r="AW135" s="2">
        <v>23711</v>
      </c>
      <c r="AX135">
        <v>12.3</v>
      </c>
      <c r="AY135">
        <f t="shared" si="15"/>
        <v>16.219300699300689</v>
      </c>
    </row>
    <row r="136" spans="1:51" x14ac:dyDescent="0.3">
      <c r="A136" s="2">
        <v>38168</v>
      </c>
      <c r="B136">
        <v>5.6</v>
      </c>
      <c r="C136">
        <f t="shared" si="16"/>
        <v>6.0028688524590166</v>
      </c>
      <c r="D136" s="2">
        <v>38168</v>
      </c>
      <c r="E136">
        <v>22.5</v>
      </c>
      <c r="F136">
        <f t="shared" si="18"/>
        <v>23.452868852459019</v>
      </c>
      <c r="G136" s="2">
        <v>38168</v>
      </c>
      <c r="H136">
        <v>4443</v>
      </c>
      <c r="J136" s="2">
        <v>38168</v>
      </c>
      <c r="K136">
        <v>9.5</v>
      </c>
      <c r="M136" s="2">
        <v>38168</v>
      </c>
      <c r="N136">
        <v>66.099999999999994</v>
      </c>
      <c r="P136" s="2">
        <v>40329</v>
      </c>
      <c r="Q136">
        <v>2.2000000000000002</v>
      </c>
      <c r="S136" s="2">
        <v>40390</v>
      </c>
      <c r="T136">
        <v>1.4</v>
      </c>
      <c r="U136">
        <f t="shared" si="19"/>
        <v>1.8391566265060244</v>
      </c>
      <c r="V136" s="2">
        <v>40390</v>
      </c>
      <c r="W136">
        <v>3.2</v>
      </c>
      <c r="X136">
        <f t="shared" si="20"/>
        <v>3.5228915662650602</v>
      </c>
      <c r="Y136" s="2">
        <v>40390</v>
      </c>
      <c r="Z136">
        <v>2.2000000000000002</v>
      </c>
      <c r="AA136">
        <f t="shared" si="21"/>
        <v>2.6765060240963865</v>
      </c>
      <c r="AC136" s="2">
        <v>27941</v>
      </c>
      <c r="AD136">
        <v>393.75</v>
      </c>
      <c r="AE136">
        <f t="shared" si="17"/>
        <v>361.69516407599309</v>
      </c>
      <c r="AF136" s="2">
        <v>38168</v>
      </c>
      <c r="AG136">
        <v>2917</v>
      </c>
      <c r="AI136" s="2">
        <v>38168</v>
      </c>
      <c r="AJ136">
        <v>4.5999999999999996</v>
      </c>
      <c r="AL136" s="2">
        <v>38168</v>
      </c>
      <c r="AM136">
        <v>0.20445563</v>
      </c>
      <c r="AO136" s="2">
        <v>38168</v>
      </c>
      <c r="AP136">
        <v>0.74672883000000001</v>
      </c>
      <c r="AT136" s="2">
        <v>23742</v>
      </c>
      <c r="AU136">
        <v>2462</v>
      </c>
      <c r="AV136">
        <f t="shared" si="14"/>
        <v>4337.9481792717088</v>
      </c>
      <c r="AW136" s="2">
        <v>23742</v>
      </c>
      <c r="AX136">
        <v>11.9</v>
      </c>
      <c r="AY136">
        <f t="shared" si="15"/>
        <v>16.219300699300689</v>
      </c>
    </row>
    <row r="137" spans="1:51" x14ac:dyDescent="0.3">
      <c r="A137" s="2">
        <v>38199</v>
      </c>
      <c r="B137">
        <v>5.5</v>
      </c>
      <c r="C137">
        <f t="shared" si="16"/>
        <v>6.0028688524590166</v>
      </c>
      <c r="D137" s="2">
        <v>38199</v>
      </c>
      <c r="E137">
        <v>20.7</v>
      </c>
      <c r="F137">
        <f t="shared" si="18"/>
        <v>23.452868852459019</v>
      </c>
      <c r="G137" s="2">
        <v>38199</v>
      </c>
      <c r="H137">
        <v>4449</v>
      </c>
      <c r="J137" s="2">
        <v>38199</v>
      </c>
      <c r="K137">
        <v>9.5</v>
      </c>
      <c r="M137" s="2">
        <v>38199</v>
      </c>
      <c r="N137">
        <v>66.099999999999994</v>
      </c>
      <c r="P137" s="2">
        <v>40359</v>
      </c>
      <c r="Q137">
        <v>2</v>
      </c>
      <c r="S137" s="2">
        <v>40421</v>
      </c>
      <c r="T137">
        <v>1.5</v>
      </c>
      <c r="U137">
        <f t="shared" si="19"/>
        <v>1.8391566265060244</v>
      </c>
      <c r="V137" s="2">
        <v>40421</v>
      </c>
      <c r="W137">
        <v>3</v>
      </c>
      <c r="X137">
        <f t="shared" si="20"/>
        <v>3.5228915662650602</v>
      </c>
      <c r="Y137" s="2">
        <v>40421</v>
      </c>
      <c r="Z137">
        <v>2.2000000000000002</v>
      </c>
      <c r="AA137">
        <f t="shared" si="21"/>
        <v>2.6765060240963865</v>
      </c>
      <c r="AC137" s="2">
        <v>27971</v>
      </c>
      <c r="AD137">
        <v>390</v>
      </c>
      <c r="AE137">
        <f t="shared" si="17"/>
        <v>361.69516407599309</v>
      </c>
      <c r="AF137" s="2">
        <v>38198</v>
      </c>
      <c r="AG137">
        <v>2894</v>
      </c>
      <c r="AI137" s="2">
        <v>38199</v>
      </c>
      <c r="AJ137">
        <v>2.5</v>
      </c>
      <c r="AL137" s="2">
        <v>38199</v>
      </c>
      <c r="AM137">
        <v>0.28621132999999999</v>
      </c>
      <c r="AO137" s="2">
        <v>38199</v>
      </c>
      <c r="AP137">
        <v>0.68970721000000001</v>
      </c>
      <c r="AT137" s="2">
        <v>23773</v>
      </c>
      <c r="AU137">
        <v>2383</v>
      </c>
      <c r="AV137">
        <f t="shared" si="14"/>
        <v>4337.9481792717088</v>
      </c>
      <c r="AW137" s="2">
        <v>23773</v>
      </c>
      <c r="AX137">
        <v>11.1</v>
      </c>
      <c r="AY137">
        <f t="shared" si="15"/>
        <v>16.219300699300689</v>
      </c>
    </row>
    <row r="138" spans="1:51" x14ac:dyDescent="0.3">
      <c r="A138" s="2">
        <v>38230</v>
      </c>
      <c r="B138">
        <v>5.4</v>
      </c>
      <c r="C138">
        <f t="shared" si="16"/>
        <v>6.0028688524590166</v>
      </c>
      <c r="D138" s="2">
        <v>38230</v>
      </c>
      <c r="E138">
        <v>20.3</v>
      </c>
      <c r="F138">
        <f t="shared" si="18"/>
        <v>23.452868852459019</v>
      </c>
      <c r="G138" s="2">
        <v>38230</v>
      </c>
      <c r="H138">
        <v>4474</v>
      </c>
      <c r="J138" s="2">
        <v>38230</v>
      </c>
      <c r="K138">
        <v>9.4</v>
      </c>
      <c r="M138" s="2">
        <v>38230</v>
      </c>
      <c r="N138">
        <v>66</v>
      </c>
      <c r="P138" s="2">
        <v>40390</v>
      </c>
      <c r="Q138">
        <v>2.2000000000000002</v>
      </c>
      <c r="S138" s="2">
        <v>40451</v>
      </c>
      <c r="T138">
        <v>1.5</v>
      </c>
      <c r="U138">
        <f t="shared" si="19"/>
        <v>1.8391566265060244</v>
      </c>
      <c r="V138" s="2">
        <v>40451</v>
      </c>
      <c r="W138">
        <v>3.1</v>
      </c>
      <c r="X138">
        <f t="shared" si="20"/>
        <v>3.5228915662650602</v>
      </c>
      <c r="Y138" s="2">
        <v>40451</v>
      </c>
      <c r="Z138">
        <v>2.1</v>
      </c>
      <c r="AA138">
        <f t="shared" si="21"/>
        <v>2.6765060240963865</v>
      </c>
      <c r="AC138" s="2">
        <v>28003</v>
      </c>
      <c r="AD138">
        <v>388.5</v>
      </c>
      <c r="AE138">
        <f t="shared" si="17"/>
        <v>361.69516407599309</v>
      </c>
      <c r="AF138" s="2">
        <v>38230</v>
      </c>
      <c r="AG138">
        <v>2880</v>
      </c>
      <c r="AI138" s="2">
        <v>38230</v>
      </c>
      <c r="AJ138">
        <v>3.5</v>
      </c>
      <c r="AL138" s="2">
        <v>38230</v>
      </c>
      <c r="AM138">
        <v>0.30968690999999998</v>
      </c>
      <c r="AO138" s="2">
        <v>38230</v>
      </c>
      <c r="AP138">
        <v>0.39632270000000003</v>
      </c>
      <c r="AT138" s="2">
        <v>23801</v>
      </c>
      <c r="AU138">
        <v>2304</v>
      </c>
      <c r="AV138">
        <f t="shared" si="14"/>
        <v>4337.9481792717088</v>
      </c>
      <c r="AW138" s="2">
        <v>23801</v>
      </c>
      <c r="AX138">
        <v>11</v>
      </c>
      <c r="AY138">
        <f t="shared" si="15"/>
        <v>16.219300699300689</v>
      </c>
    </row>
    <row r="139" spans="1:51" x14ac:dyDescent="0.3">
      <c r="A139" s="2">
        <v>38260</v>
      </c>
      <c r="B139">
        <v>5.4</v>
      </c>
      <c r="C139">
        <f t="shared" si="16"/>
        <v>6.0028688524590166</v>
      </c>
      <c r="D139" s="2">
        <v>38260</v>
      </c>
      <c r="E139">
        <v>21.4</v>
      </c>
      <c r="F139">
        <f t="shared" si="18"/>
        <v>23.452868852459019</v>
      </c>
      <c r="G139" s="2">
        <v>38260</v>
      </c>
      <c r="H139">
        <v>4487</v>
      </c>
      <c r="J139" s="2">
        <v>38260</v>
      </c>
      <c r="K139">
        <v>9.4</v>
      </c>
      <c r="M139" s="2">
        <v>38260</v>
      </c>
      <c r="N139">
        <v>65.8</v>
      </c>
      <c r="P139" s="2">
        <v>40421</v>
      </c>
      <c r="Q139">
        <v>2.2000000000000002</v>
      </c>
      <c r="S139" s="2">
        <v>40482</v>
      </c>
      <c r="T139">
        <v>1.4</v>
      </c>
      <c r="U139">
        <f t="shared" si="19"/>
        <v>1.8391566265060244</v>
      </c>
      <c r="V139" s="2">
        <v>40482</v>
      </c>
      <c r="W139">
        <v>3.1</v>
      </c>
      <c r="X139">
        <f t="shared" si="20"/>
        <v>3.5228915662650602</v>
      </c>
      <c r="Y139" s="2">
        <v>40482</v>
      </c>
      <c r="Z139">
        <v>2.2999999999999998</v>
      </c>
      <c r="AA139">
        <f t="shared" si="21"/>
        <v>2.6765060240963865</v>
      </c>
      <c r="AC139" s="2">
        <v>28033</v>
      </c>
      <c r="AD139">
        <v>407.5</v>
      </c>
      <c r="AE139">
        <f t="shared" si="17"/>
        <v>361.69516407599309</v>
      </c>
      <c r="AF139" s="2">
        <v>38260</v>
      </c>
      <c r="AG139">
        <v>2839</v>
      </c>
      <c r="AI139" s="2">
        <v>38260</v>
      </c>
      <c r="AJ139">
        <v>6.5</v>
      </c>
      <c r="AL139" s="2">
        <v>38260</v>
      </c>
      <c r="AM139">
        <v>0.20635353000000001</v>
      </c>
      <c r="AO139" s="2">
        <v>38260</v>
      </c>
      <c r="AP139">
        <v>0.45833380000000001</v>
      </c>
      <c r="AT139" s="2">
        <v>23832</v>
      </c>
      <c r="AU139">
        <v>2296</v>
      </c>
      <c r="AV139">
        <f t="shared" si="14"/>
        <v>4337.9481792717088</v>
      </c>
      <c r="AW139" s="2">
        <v>23832</v>
      </c>
      <c r="AX139">
        <v>10.199999999999999</v>
      </c>
      <c r="AY139">
        <f t="shared" si="15"/>
        <v>16.219300699300689</v>
      </c>
    </row>
    <row r="140" spans="1:51" x14ac:dyDescent="0.3">
      <c r="A140" s="2">
        <v>38291</v>
      </c>
      <c r="B140">
        <v>5.5</v>
      </c>
      <c r="C140">
        <f t="shared" si="16"/>
        <v>6.0028688524590166</v>
      </c>
      <c r="D140" s="2">
        <v>38291</v>
      </c>
      <c r="E140">
        <v>21.5</v>
      </c>
      <c r="F140">
        <f t="shared" si="18"/>
        <v>23.452868852459019</v>
      </c>
      <c r="G140" s="2">
        <v>38291</v>
      </c>
      <c r="H140">
        <v>4820</v>
      </c>
      <c r="J140" s="2">
        <v>38291</v>
      </c>
      <c r="K140">
        <v>9.6999999999999993</v>
      </c>
      <c r="M140" s="2">
        <v>38291</v>
      </c>
      <c r="N140">
        <v>65.900000000000006</v>
      </c>
      <c r="P140" s="2">
        <v>40451</v>
      </c>
      <c r="Q140">
        <v>2.1</v>
      </c>
      <c r="S140" s="2">
        <v>40512</v>
      </c>
      <c r="T140">
        <v>1.4</v>
      </c>
      <c r="U140">
        <f t="shared" si="19"/>
        <v>1.8391566265060244</v>
      </c>
      <c r="V140" s="2">
        <v>40512</v>
      </c>
      <c r="W140">
        <v>3.1</v>
      </c>
      <c r="X140">
        <f t="shared" si="20"/>
        <v>3.5228915662650602</v>
      </c>
      <c r="Y140" s="2">
        <v>40512</v>
      </c>
      <c r="Z140">
        <v>2.2000000000000002</v>
      </c>
      <c r="AA140">
        <f t="shared" si="21"/>
        <v>2.6765060240963865</v>
      </c>
      <c r="AC140" s="2">
        <v>28062</v>
      </c>
      <c r="AD140">
        <v>409.25</v>
      </c>
      <c r="AE140">
        <f t="shared" si="17"/>
        <v>361.69516407599309</v>
      </c>
      <c r="AF140" s="2">
        <v>38289</v>
      </c>
      <c r="AG140">
        <v>2763</v>
      </c>
      <c r="AI140" s="2">
        <v>38291</v>
      </c>
      <c r="AJ140">
        <v>10.4</v>
      </c>
      <c r="AL140" s="2">
        <v>38291</v>
      </c>
      <c r="AM140">
        <v>0.26972911999999999</v>
      </c>
      <c r="AO140" s="2">
        <v>38291</v>
      </c>
      <c r="AP140">
        <v>0.47646623999999999</v>
      </c>
      <c r="AT140" s="2">
        <v>23862</v>
      </c>
      <c r="AU140">
        <v>2230</v>
      </c>
      <c r="AV140">
        <f t="shared" si="14"/>
        <v>4337.9481792717088</v>
      </c>
      <c r="AW140" s="2">
        <v>23862</v>
      </c>
      <c r="AX140">
        <v>10.3</v>
      </c>
      <c r="AY140">
        <f t="shared" si="15"/>
        <v>16.219300699300689</v>
      </c>
    </row>
    <row r="141" spans="1:51" x14ac:dyDescent="0.3">
      <c r="A141" s="2">
        <v>38321</v>
      </c>
      <c r="B141">
        <v>5.4</v>
      </c>
      <c r="C141">
        <f t="shared" si="16"/>
        <v>6.0028688524590166</v>
      </c>
      <c r="D141" s="2">
        <v>38321</v>
      </c>
      <c r="E141">
        <v>21.4</v>
      </c>
      <c r="F141">
        <f t="shared" si="18"/>
        <v>23.452868852459019</v>
      </c>
      <c r="G141" s="2">
        <v>38321</v>
      </c>
      <c r="H141">
        <v>4547</v>
      </c>
      <c r="J141" s="2">
        <v>38321</v>
      </c>
      <c r="K141">
        <v>9.4</v>
      </c>
      <c r="M141" s="2">
        <v>38321</v>
      </c>
      <c r="N141">
        <v>66</v>
      </c>
      <c r="P141" s="2">
        <v>40482</v>
      </c>
      <c r="Q141">
        <v>2.2999999999999998</v>
      </c>
      <c r="S141" s="2">
        <v>40543</v>
      </c>
      <c r="T141">
        <v>1.5</v>
      </c>
      <c r="U141">
        <f t="shared" si="19"/>
        <v>1.8391566265060244</v>
      </c>
      <c r="V141" s="2">
        <v>40543</v>
      </c>
      <c r="W141">
        <v>3.2</v>
      </c>
      <c r="X141">
        <f t="shared" si="20"/>
        <v>3.5228915662650602</v>
      </c>
      <c r="Y141" s="2">
        <v>40543</v>
      </c>
      <c r="Z141">
        <v>2.1</v>
      </c>
      <c r="AA141">
        <f t="shared" si="21"/>
        <v>2.6765060240963865</v>
      </c>
      <c r="AC141" s="2">
        <v>28094</v>
      </c>
      <c r="AD141">
        <v>389.5</v>
      </c>
      <c r="AE141">
        <f t="shared" si="17"/>
        <v>361.69516407599309</v>
      </c>
      <c r="AF141" s="2">
        <v>38321</v>
      </c>
      <c r="AG141">
        <v>2761</v>
      </c>
      <c r="AI141" s="2">
        <v>38321</v>
      </c>
      <c r="AJ141">
        <v>7.8</v>
      </c>
      <c r="AL141" s="2">
        <v>38321</v>
      </c>
      <c r="AM141">
        <v>0.38352763000000001</v>
      </c>
      <c r="AO141" s="2">
        <v>38321</v>
      </c>
      <c r="AP141">
        <v>0.36826097000000002</v>
      </c>
      <c r="AT141" s="2">
        <v>23893</v>
      </c>
      <c r="AU141">
        <v>2258</v>
      </c>
      <c r="AV141">
        <f t="shared" si="14"/>
        <v>4337.9481792717088</v>
      </c>
      <c r="AW141" s="2">
        <v>23893</v>
      </c>
      <c r="AX141">
        <v>10.199999999999999</v>
      </c>
      <c r="AY141">
        <f t="shared" si="15"/>
        <v>16.219300699300689</v>
      </c>
    </row>
    <row r="142" spans="1:51" x14ac:dyDescent="0.3">
      <c r="A142" s="2">
        <v>38352</v>
      </c>
      <c r="B142">
        <v>5.4</v>
      </c>
      <c r="C142">
        <f t="shared" si="16"/>
        <v>6.0028688524590166</v>
      </c>
      <c r="D142" s="2">
        <v>38352</v>
      </c>
      <c r="E142">
        <v>20.8</v>
      </c>
      <c r="F142">
        <f t="shared" si="18"/>
        <v>23.452868852459019</v>
      </c>
      <c r="G142" s="2">
        <v>38352</v>
      </c>
      <c r="H142">
        <v>4427</v>
      </c>
      <c r="J142" s="2">
        <v>38352</v>
      </c>
      <c r="K142">
        <v>9.1999999999999993</v>
      </c>
      <c r="M142" s="2">
        <v>38352</v>
      </c>
      <c r="N142">
        <v>65.900000000000006</v>
      </c>
      <c r="P142" s="2">
        <v>40512</v>
      </c>
      <c r="Q142">
        <v>2.2000000000000002</v>
      </c>
      <c r="S142" s="2">
        <v>40574</v>
      </c>
      <c r="T142">
        <v>1.4</v>
      </c>
      <c r="U142">
        <f t="shared" si="19"/>
        <v>1.8391566265060244</v>
      </c>
      <c r="V142" s="2">
        <v>40574</v>
      </c>
      <c r="W142">
        <v>3</v>
      </c>
      <c r="X142">
        <f t="shared" si="20"/>
        <v>3.5228915662650602</v>
      </c>
      <c r="Y142" s="2">
        <v>40574</v>
      </c>
      <c r="Z142">
        <v>2.2000000000000002</v>
      </c>
      <c r="AA142">
        <f t="shared" si="21"/>
        <v>2.6765060240963865</v>
      </c>
      <c r="AC142" s="2">
        <v>28125</v>
      </c>
      <c r="AD142">
        <v>368.25</v>
      </c>
      <c r="AE142">
        <f t="shared" si="17"/>
        <v>361.69516407599309</v>
      </c>
      <c r="AF142" s="2">
        <v>38352</v>
      </c>
      <c r="AG142">
        <v>2672</v>
      </c>
      <c r="AI142" s="2">
        <v>38352</v>
      </c>
      <c r="AJ142">
        <v>7.6</v>
      </c>
      <c r="AL142" s="2">
        <v>38352</v>
      </c>
      <c r="AM142">
        <v>0.37410181999999997</v>
      </c>
      <c r="AO142" s="2">
        <v>38352</v>
      </c>
      <c r="AP142">
        <v>0.30571728999999997</v>
      </c>
      <c r="AT142" s="2">
        <v>23923</v>
      </c>
      <c r="AU142">
        <v>2170</v>
      </c>
      <c r="AV142">
        <f t="shared" si="14"/>
        <v>4337.9481792717088</v>
      </c>
      <c r="AW142" s="2">
        <v>23923</v>
      </c>
      <c r="AX142">
        <v>10.7</v>
      </c>
      <c r="AY142">
        <f t="shared" si="15"/>
        <v>16.219300699300689</v>
      </c>
    </row>
    <row r="143" spans="1:51" x14ac:dyDescent="0.3">
      <c r="A143" s="2">
        <v>38383</v>
      </c>
      <c r="B143">
        <v>5.3</v>
      </c>
      <c r="C143">
        <f t="shared" si="16"/>
        <v>6.0028688524590166</v>
      </c>
      <c r="D143" s="2">
        <v>38383</v>
      </c>
      <c r="E143">
        <v>21.2</v>
      </c>
      <c r="F143">
        <f t="shared" si="18"/>
        <v>23.452868852459019</v>
      </c>
      <c r="G143" s="2">
        <v>38383</v>
      </c>
      <c r="H143">
        <v>4389</v>
      </c>
      <c r="J143" s="2">
        <v>38383</v>
      </c>
      <c r="K143">
        <v>9.3000000000000007</v>
      </c>
      <c r="M143" s="2">
        <v>38383</v>
      </c>
      <c r="N143">
        <v>65.8</v>
      </c>
      <c r="P143" s="2">
        <v>40543</v>
      </c>
      <c r="Q143">
        <v>2.1</v>
      </c>
      <c r="S143" s="2">
        <v>40602</v>
      </c>
      <c r="T143">
        <v>1.4</v>
      </c>
      <c r="U143">
        <f t="shared" si="19"/>
        <v>1.8391566265060244</v>
      </c>
      <c r="V143" s="2">
        <v>40602</v>
      </c>
      <c r="W143">
        <v>3.1</v>
      </c>
      <c r="X143">
        <f t="shared" si="20"/>
        <v>3.5228915662650602</v>
      </c>
      <c r="Y143" s="2">
        <v>40602</v>
      </c>
      <c r="Z143">
        <v>2.2999999999999998</v>
      </c>
      <c r="AA143">
        <f t="shared" si="21"/>
        <v>2.6765060240963865</v>
      </c>
      <c r="AC143" s="2">
        <v>28156</v>
      </c>
      <c r="AD143">
        <v>407.25</v>
      </c>
      <c r="AE143">
        <f t="shared" si="17"/>
        <v>361.69516407599309</v>
      </c>
      <c r="AF143" s="2">
        <v>38383</v>
      </c>
      <c r="AG143">
        <v>2731</v>
      </c>
      <c r="AI143" s="2">
        <v>38383</v>
      </c>
      <c r="AJ143">
        <v>8.1</v>
      </c>
      <c r="AL143" s="2">
        <v>38383</v>
      </c>
      <c r="AM143">
        <v>0.29925288</v>
      </c>
      <c r="AO143" s="2">
        <v>38383</v>
      </c>
      <c r="AP143">
        <v>0.24206084999999999</v>
      </c>
      <c r="AT143" s="2">
        <v>23954</v>
      </c>
      <c r="AU143">
        <v>2289</v>
      </c>
      <c r="AV143">
        <f t="shared" si="14"/>
        <v>4337.9481792717088</v>
      </c>
      <c r="AW143" s="2">
        <v>23954</v>
      </c>
      <c r="AX143">
        <v>9.8000000000000007</v>
      </c>
      <c r="AY143">
        <f t="shared" si="15"/>
        <v>16.219300699300689</v>
      </c>
    </row>
    <row r="144" spans="1:51" x14ac:dyDescent="0.3">
      <c r="A144" s="2">
        <v>38411</v>
      </c>
      <c r="B144">
        <v>5.4</v>
      </c>
      <c r="C144">
        <f t="shared" si="16"/>
        <v>6.0028688524590166</v>
      </c>
      <c r="D144" s="2">
        <v>38411</v>
      </c>
      <c r="E144">
        <v>20.399999999999999</v>
      </c>
      <c r="F144">
        <f t="shared" si="18"/>
        <v>23.452868852459019</v>
      </c>
      <c r="G144" s="2">
        <v>38411</v>
      </c>
      <c r="H144">
        <v>4250</v>
      </c>
      <c r="J144" s="2">
        <v>38411</v>
      </c>
      <c r="K144">
        <v>9.3000000000000007</v>
      </c>
      <c r="M144" s="2">
        <v>38411</v>
      </c>
      <c r="N144">
        <v>65.900000000000006</v>
      </c>
      <c r="P144" s="2">
        <v>40574</v>
      </c>
      <c r="Q144">
        <v>2.2000000000000002</v>
      </c>
      <c r="S144" s="2">
        <v>40633</v>
      </c>
      <c r="T144">
        <v>1.5</v>
      </c>
      <c r="U144">
        <f t="shared" si="19"/>
        <v>1.8391566265060244</v>
      </c>
      <c r="V144" s="2">
        <v>40633</v>
      </c>
      <c r="W144">
        <v>3.3</v>
      </c>
      <c r="X144">
        <f t="shared" si="20"/>
        <v>3.5228915662650602</v>
      </c>
      <c r="Y144" s="2">
        <v>40633</v>
      </c>
      <c r="Z144">
        <v>2.2999999999999998</v>
      </c>
      <c r="AA144">
        <f t="shared" si="21"/>
        <v>2.6765060240963865</v>
      </c>
      <c r="AC144" s="2">
        <v>28184</v>
      </c>
      <c r="AD144">
        <v>450.75</v>
      </c>
      <c r="AE144">
        <f t="shared" si="17"/>
        <v>361.69516407599309</v>
      </c>
      <c r="AF144" s="2">
        <v>38411</v>
      </c>
      <c r="AG144">
        <v>2703</v>
      </c>
      <c r="AI144" s="2">
        <v>38411</v>
      </c>
      <c r="AJ144">
        <v>9.8000000000000007</v>
      </c>
      <c r="AL144" s="2">
        <v>38411</v>
      </c>
      <c r="AM144">
        <v>0.46546365000000001</v>
      </c>
      <c r="AO144" s="2">
        <v>38411</v>
      </c>
      <c r="AP144">
        <v>0.37204368999999998</v>
      </c>
      <c r="AT144" s="2">
        <v>23985</v>
      </c>
      <c r="AU144">
        <v>2259</v>
      </c>
      <c r="AV144">
        <f t="shared" si="14"/>
        <v>4337.9481792717088</v>
      </c>
      <c r="AW144" s="2">
        <v>23985</v>
      </c>
      <c r="AX144">
        <v>10</v>
      </c>
      <c r="AY144">
        <f t="shared" si="15"/>
        <v>16.219300699300689</v>
      </c>
    </row>
    <row r="145" spans="1:51" x14ac:dyDescent="0.3">
      <c r="A145" s="2">
        <v>38442</v>
      </c>
      <c r="B145">
        <v>5.2</v>
      </c>
      <c r="C145">
        <f t="shared" si="16"/>
        <v>6.0028688524590166</v>
      </c>
      <c r="D145" s="2">
        <v>38442</v>
      </c>
      <c r="E145">
        <v>21.8</v>
      </c>
      <c r="F145">
        <f t="shared" si="18"/>
        <v>23.452868852459019</v>
      </c>
      <c r="G145" s="2">
        <v>38442</v>
      </c>
      <c r="H145">
        <v>4388</v>
      </c>
      <c r="J145" s="2">
        <v>38442</v>
      </c>
      <c r="K145">
        <v>9.1</v>
      </c>
      <c r="M145" s="2">
        <v>38442</v>
      </c>
      <c r="N145">
        <v>65.900000000000006</v>
      </c>
      <c r="P145" s="2">
        <v>40602</v>
      </c>
      <c r="Q145">
        <v>2.2999999999999998</v>
      </c>
      <c r="S145" s="2">
        <v>40663</v>
      </c>
      <c r="T145">
        <v>1.5</v>
      </c>
      <c r="U145">
        <f t="shared" si="19"/>
        <v>1.8391566265060244</v>
      </c>
      <c r="V145" s="2">
        <v>40663</v>
      </c>
      <c r="W145">
        <v>3.2</v>
      </c>
      <c r="X145">
        <f t="shared" si="20"/>
        <v>3.5228915662650602</v>
      </c>
      <c r="Y145" s="2">
        <v>40663</v>
      </c>
      <c r="Z145">
        <v>2.4</v>
      </c>
      <c r="AA145">
        <f t="shared" si="21"/>
        <v>2.6765060240963865</v>
      </c>
      <c r="AC145" s="2">
        <v>28215</v>
      </c>
      <c r="AD145">
        <v>360.25</v>
      </c>
      <c r="AE145">
        <f t="shared" si="17"/>
        <v>361.69516407599309</v>
      </c>
      <c r="AF145" s="2">
        <v>38442</v>
      </c>
      <c r="AG145">
        <v>2683</v>
      </c>
      <c r="AI145" s="2">
        <v>38442</v>
      </c>
      <c r="AJ145">
        <v>9.6</v>
      </c>
      <c r="AL145" s="2">
        <v>38442</v>
      </c>
      <c r="AM145">
        <v>0.43299632999999998</v>
      </c>
      <c r="AO145" s="2">
        <v>38442</v>
      </c>
      <c r="AP145">
        <v>0.27968988</v>
      </c>
      <c r="AT145" s="2">
        <v>24015</v>
      </c>
      <c r="AU145">
        <v>2019</v>
      </c>
      <c r="AV145">
        <f t="shared" si="14"/>
        <v>4337.9481792717088</v>
      </c>
      <c r="AW145" s="2">
        <v>24015</v>
      </c>
      <c r="AX145">
        <v>11.1</v>
      </c>
      <c r="AY145">
        <f t="shared" si="15"/>
        <v>16.219300699300689</v>
      </c>
    </row>
    <row r="146" spans="1:51" x14ac:dyDescent="0.3">
      <c r="A146" s="2">
        <v>38472</v>
      </c>
      <c r="B146">
        <v>5.2</v>
      </c>
      <c r="C146">
        <f t="shared" si="16"/>
        <v>6.0028688524590166</v>
      </c>
      <c r="D146" s="2">
        <v>38472</v>
      </c>
      <c r="E146">
        <v>21</v>
      </c>
      <c r="F146">
        <f t="shared" si="18"/>
        <v>23.452868852459019</v>
      </c>
      <c r="G146" s="2">
        <v>38472</v>
      </c>
      <c r="H146">
        <v>4278</v>
      </c>
      <c r="J146" s="2">
        <v>38472</v>
      </c>
      <c r="K146">
        <v>8.9</v>
      </c>
      <c r="M146" s="2">
        <v>38472</v>
      </c>
      <c r="N146">
        <v>66.099999999999994</v>
      </c>
      <c r="P146" s="2">
        <v>40633</v>
      </c>
      <c r="Q146">
        <v>2.2999999999999998</v>
      </c>
      <c r="S146" s="2">
        <v>40694</v>
      </c>
      <c r="T146">
        <v>1.5</v>
      </c>
      <c r="U146">
        <f t="shared" si="19"/>
        <v>1.8391566265060244</v>
      </c>
      <c r="V146" s="2">
        <v>40694</v>
      </c>
      <c r="W146">
        <v>3.1</v>
      </c>
      <c r="X146">
        <f t="shared" si="20"/>
        <v>3.5228915662650602</v>
      </c>
      <c r="Y146" s="2">
        <v>40694</v>
      </c>
      <c r="Z146">
        <v>2.2999999999999998</v>
      </c>
      <c r="AA146">
        <f t="shared" si="21"/>
        <v>2.6765060240963865</v>
      </c>
      <c r="AC146" s="2">
        <v>28244</v>
      </c>
      <c r="AD146">
        <v>371.75</v>
      </c>
      <c r="AE146">
        <f t="shared" si="17"/>
        <v>361.69516407599309</v>
      </c>
      <c r="AF146" s="2">
        <v>38471</v>
      </c>
      <c r="AG146">
        <v>2596</v>
      </c>
      <c r="AI146" s="2">
        <v>38472</v>
      </c>
      <c r="AJ146">
        <v>10.3</v>
      </c>
      <c r="AL146" s="2">
        <v>38472</v>
      </c>
      <c r="AM146">
        <v>0.48493588999999998</v>
      </c>
      <c r="AO146" s="2">
        <v>38472</v>
      </c>
      <c r="AP146">
        <v>0.40947378000000001</v>
      </c>
      <c r="AT146" s="2">
        <v>24046</v>
      </c>
      <c r="AU146">
        <v>2168</v>
      </c>
      <c r="AV146">
        <f t="shared" si="14"/>
        <v>4337.9481792717088</v>
      </c>
      <c r="AW146" s="2">
        <v>24046</v>
      </c>
      <c r="AX146">
        <v>10.8</v>
      </c>
      <c r="AY146">
        <f t="shared" si="15"/>
        <v>16.219300699300689</v>
      </c>
    </row>
    <row r="147" spans="1:51" x14ac:dyDescent="0.3">
      <c r="A147" s="2">
        <v>38503</v>
      </c>
      <c r="B147">
        <v>5.0999999999999996</v>
      </c>
      <c r="C147">
        <f t="shared" si="16"/>
        <v>6.0028688524590166</v>
      </c>
      <c r="D147" s="2">
        <v>38503</v>
      </c>
      <c r="E147">
        <v>20.100000000000001</v>
      </c>
      <c r="F147">
        <f t="shared" si="18"/>
        <v>23.452868852459019</v>
      </c>
      <c r="G147" s="2">
        <v>38503</v>
      </c>
      <c r="H147">
        <v>4315</v>
      </c>
      <c r="J147" s="2">
        <v>38503</v>
      </c>
      <c r="K147">
        <v>8.9</v>
      </c>
      <c r="M147" s="2">
        <v>38503</v>
      </c>
      <c r="N147">
        <v>66.099999999999994</v>
      </c>
      <c r="P147" s="2">
        <v>40663</v>
      </c>
      <c r="Q147">
        <v>2.4</v>
      </c>
      <c r="S147" s="2">
        <v>40724</v>
      </c>
      <c r="T147">
        <v>1.5</v>
      </c>
      <c r="U147">
        <f t="shared" si="19"/>
        <v>1.8391566265060244</v>
      </c>
      <c r="V147" s="2">
        <v>40724</v>
      </c>
      <c r="W147">
        <v>3.3</v>
      </c>
      <c r="X147">
        <f t="shared" si="20"/>
        <v>3.5228915662650602</v>
      </c>
      <c r="Y147" s="2">
        <v>40724</v>
      </c>
      <c r="Z147">
        <v>2.4</v>
      </c>
      <c r="AA147">
        <f t="shared" si="21"/>
        <v>2.6765060240963865</v>
      </c>
      <c r="AC147" s="2">
        <v>28276</v>
      </c>
      <c r="AD147">
        <v>380.25</v>
      </c>
      <c r="AE147">
        <f t="shared" si="17"/>
        <v>361.69516407599309</v>
      </c>
      <c r="AF147" s="2">
        <v>38503</v>
      </c>
      <c r="AG147">
        <v>2577</v>
      </c>
      <c r="AI147" s="2">
        <v>38503</v>
      </c>
      <c r="AJ147">
        <v>7.7</v>
      </c>
      <c r="AL147" s="2">
        <v>38503</v>
      </c>
      <c r="AM147">
        <v>0.63193071999999995</v>
      </c>
      <c r="AO147" s="2">
        <v>38503</v>
      </c>
      <c r="AP147">
        <v>0.1176842</v>
      </c>
      <c r="AT147" s="2">
        <v>24076</v>
      </c>
      <c r="AU147">
        <v>2077</v>
      </c>
      <c r="AV147">
        <f t="shared" si="14"/>
        <v>4337.9481792717088</v>
      </c>
      <c r="AW147" s="2">
        <v>24076</v>
      </c>
      <c r="AX147">
        <v>10.1</v>
      </c>
      <c r="AY147">
        <f t="shared" si="15"/>
        <v>16.219300699300689</v>
      </c>
    </row>
    <row r="148" spans="1:51" x14ac:dyDescent="0.3">
      <c r="A148" s="2">
        <v>38533</v>
      </c>
      <c r="B148">
        <v>5</v>
      </c>
      <c r="C148">
        <f t="shared" si="16"/>
        <v>6.0028688524590166</v>
      </c>
      <c r="D148" s="2">
        <v>38533</v>
      </c>
      <c r="E148">
        <v>18.5</v>
      </c>
      <c r="F148">
        <f t="shared" si="18"/>
        <v>23.452868852459019</v>
      </c>
      <c r="G148" s="2">
        <v>38533</v>
      </c>
      <c r="H148">
        <v>4432</v>
      </c>
      <c r="J148" s="2">
        <v>38533</v>
      </c>
      <c r="K148">
        <v>9</v>
      </c>
      <c r="M148" s="2">
        <v>38533</v>
      </c>
      <c r="N148">
        <v>66.099999999999994</v>
      </c>
      <c r="P148" s="2">
        <v>40694</v>
      </c>
      <c r="Q148">
        <v>2.2999999999999998</v>
      </c>
      <c r="S148" s="2">
        <v>40755</v>
      </c>
      <c r="T148">
        <v>1.5</v>
      </c>
      <c r="U148">
        <f t="shared" si="19"/>
        <v>1.8391566265060244</v>
      </c>
      <c r="V148" s="2">
        <v>40755</v>
      </c>
      <c r="W148">
        <v>3.1</v>
      </c>
      <c r="X148">
        <f t="shared" si="20"/>
        <v>3.5228915662650602</v>
      </c>
      <c r="Y148" s="2">
        <v>40755</v>
      </c>
      <c r="Z148">
        <v>2.6</v>
      </c>
      <c r="AA148">
        <f t="shared" si="21"/>
        <v>2.6765060240963865</v>
      </c>
      <c r="AC148" s="2">
        <v>28306</v>
      </c>
      <c r="AD148">
        <v>361.25</v>
      </c>
      <c r="AE148">
        <f t="shared" si="17"/>
        <v>361.69516407599309</v>
      </c>
      <c r="AF148" s="2">
        <v>38533</v>
      </c>
      <c r="AG148">
        <v>2569</v>
      </c>
      <c r="AI148" s="2">
        <v>38533</v>
      </c>
      <c r="AJ148">
        <v>7.8</v>
      </c>
      <c r="AL148" s="2">
        <v>38533</v>
      </c>
      <c r="AM148">
        <v>0.51358409000000005</v>
      </c>
      <c r="AO148" s="2">
        <v>38533</v>
      </c>
      <c r="AP148">
        <v>0.17444415999999999</v>
      </c>
      <c r="AT148" s="2">
        <v>24107</v>
      </c>
      <c r="AU148">
        <v>2037</v>
      </c>
      <c r="AV148">
        <f t="shared" si="14"/>
        <v>4337.9481792717088</v>
      </c>
      <c r="AW148" s="2">
        <v>24107</v>
      </c>
      <c r="AX148">
        <v>9.9</v>
      </c>
      <c r="AY148">
        <f t="shared" si="15"/>
        <v>16.219300699300689</v>
      </c>
    </row>
    <row r="149" spans="1:51" x14ac:dyDescent="0.3">
      <c r="A149" s="2">
        <v>38564</v>
      </c>
      <c r="B149">
        <v>5</v>
      </c>
      <c r="C149">
        <f t="shared" si="16"/>
        <v>6.0028688524590166</v>
      </c>
      <c r="D149" s="2">
        <v>38564</v>
      </c>
      <c r="E149">
        <v>18.7</v>
      </c>
      <c r="F149">
        <f t="shared" si="18"/>
        <v>23.452868852459019</v>
      </c>
      <c r="G149" s="2">
        <v>38564</v>
      </c>
      <c r="H149">
        <v>4400</v>
      </c>
      <c r="J149" s="2">
        <v>38564</v>
      </c>
      <c r="K149">
        <v>8.8000000000000007</v>
      </c>
      <c r="M149" s="2">
        <v>38564</v>
      </c>
      <c r="N149">
        <v>66.099999999999994</v>
      </c>
      <c r="P149" s="2">
        <v>40724</v>
      </c>
      <c r="Q149">
        <v>2.4</v>
      </c>
      <c r="S149" s="2">
        <v>40786</v>
      </c>
      <c r="T149">
        <v>1.6</v>
      </c>
      <c r="U149">
        <f t="shared" si="19"/>
        <v>1.8391566265060244</v>
      </c>
      <c r="V149" s="2">
        <v>40786</v>
      </c>
      <c r="W149">
        <v>3.2</v>
      </c>
      <c r="X149">
        <f t="shared" si="20"/>
        <v>3.5228915662650602</v>
      </c>
      <c r="Y149" s="2">
        <v>40786</v>
      </c>
      <c r="Z149">
        <v>2.2999999999999998</v>
      </c>
      <c r="AA149">
        <f t="shared" si="21"/>
        <v>2.6765060240963865</v>
      </c>
      <c r="AC149" s="2">
        <v>28335</v>
      </c>
      <c r="AD149">
        <v>364.25</v>
      </c>
      <c r="AE149">
        <f t="shared" si="17"/>
        <v>361.69516407599309</v>
      </c>
      <c r="AF149" s="2">
        <v>38562</v>
      </c>
      <c r="AG149">
        <v>2570</v>
      </c>
      <c r="AI149" s="2">
        <v>38564</v>
      </c>
      <c r="AJ149">
        <v>6.7</v>
      </c>
      <c r="AL149" s="2">
        <v>38564</v>
      </c>
      <c r="AM149">
        <v>0.5443173</v>
      </c>
      <c r="AO149" s="2">
        <v>38564</v>
      </c>
      <c r="AP149">
        <v>0.13181847999999999</v>
      </c>
      <c r="AT149" s="2">
        <v>24138</v>
      </c>
      <c r="AU149">
        <v>2081</v>
      </c>
      <c r="AV149">
        <f t="shared" si="14"/>
        <v>4337.9481792717088</v>
      </c>
      <c r="AW149" s="2">
        <v>24138</v>
      </c>
      <c r="AX149">
        <v>9.9</v>
      </c>
      <c r="AY149">
        <f t="shared" si="15"/>
        <v>16.219300699300689</v>
      </c>
    </row>
    <row r="150" spans="1:51" x14ac:dyDescent="0.3">
      <c r="A150" s="2">
        <v>38595</v>
      </c>
      <c r="B150">
        <v>4.9000000000000004</v>
      </c>
      <c r="C150">
        <f t="shared" si="16"/>
        <v>6.0028688524590166</v>
      </c>
      <c r="D150" s="2">
        <v>38595</v>
      </c>
      <c r="E150">
        <v>18.899999999999999</v>
      </c>
      <c r="F150">
        <f t="shared" si="18"/>
        <v>23.452868852459019</v>
      </c>
      <c r="G150" s="2">
        <v>38595</v>
      </c>
      <c r="H150">
        <v>4491</v>
      </c>
      <c r="J150" s="2">
        <v>38595</v>
      </c>
      <c r="K150">
        <v>8.9</v>
      </c>
      <c r="M150" s="2">
        <v>38595</v>
      </c>
      <c r="N150">
        <v>66.2</v>
      </c>
      <c r="P150" s="2">
        <v>40755</v>
      </c>
      <c r="Q150">
        <v>2.6</v>
      </c>
      <c r="S150" s="2">
        <v>40816</v>
      </c>
      <c r="T150">
        <v>1.5</v>
      </c>
      <c r="U150">
        <f t="shared" ref="U150:U181" si="22">U149</f>
        <v>1.8391566265060244</v>
      </c>
      <c r="V150" s="2">
        <v>40816</v>
      </c>
      <c r="W150">
        <v>3.3</v>
      </c>
      <c r="X150">
        <f t="shared" ref="X150:X181" si="23">X149</f>
        <v>3.5228915662650602</v>
      </c>
      <c r="Y150" s="2">
        <v>40816</v>
      </c>
      <c r="Z150">
        <v>2.6</v>
      </c>
      <c r="AA150">
        <f t="shared" ref="AA150:AA181" si="24">AA149</f>
        <v>2.6765060240963865</v>
      </c>
      <c r="AC150" s="2">
        <v>28368</v>
      </c>
      <c r="AD150">
        <v>367.25</v>
      </c>
      <c r="AE150">
        <f t="shared" si="17"/>
        <v>361.69516407599309</v>
      </c>
      <c r="AF150" s="2">
        <v>38595</v>
      </c>
      <c r="AG150">
        <v>2568</v>
      </c>
      <c r="AI150" s="2">
        <v>38595</v>
      </c>
      <c r="AJ150">
        <v>3.4</v>
      </c>
      <c r="AL150" s="2">
        <v>38595</v>
      </c>
      <c r="AM150">
        <v>0.67991997999999998</v>
      </c>
      <c r="AO150" s="2">
        <v>38595</v>
      </c>
      <c r="AP150">
        <v>0.30533706999999999</v>
      </c>
      <c r="AT150" s="2">
        <v>24166</v>
      </c>
      <c r="AU150">
        <v>1884</v>
      </c>
      <c r="AV150">
        <f t="shared" ref="AV150:AV213" si="25">AV149</f>
        <v>4337.9481792717088</v>
      </c>
      <c r="AW150" s="2">
        <v>24166</v>
      </c>
      <c r="AX150">
        <v>9.5</v>
      </c>
      <c r="AY150">
        <f t="shared" ref="AY150:AY213" si="26">AY149</f>
        <v>16.219300699300689</v>
      </c>
    </row>
    <row r="151" spans="1:51" x14ac:dyDescent="0.3">
      <c r="A151" s="2">
        <v>38625</v>
      </c>
      <c r="B151">
        <v>5</v>
      </c>
      <c r="C151">
        <f t="shared" si="16"/>
        <v>6.0028688524590166</v>
      </c>
      <c r="D151" s="2">
        <v>38625</v>
      </c>
      <c r="E151">
        <v>18.899999999999999</v>
      </c>
      <c r="F151">
        <f t="shared" si="18"/>
        <v>23.452868852459019</v>
      </c>
      <c r="G151" s="2">
        <v>38625</v>
      </c>
      <c r="H151">
        <v>4675</v>
      </c>
      <c r="J151" s="2">
        <v>38625</v>
      </c>
      <c r="K151">
        <v>9</v>
      </c>
      <c r="M151" s="2">
        <v>38625</v>
      </c>
      <c r="N151">
        <v>66.099999999999994</v>
      </c>
      <c r="P151" s="2">
        <v>40786</v>
      </c>
      <c r="Q151">
        <v>2.2999999999999998</v>
      </c>
      <c r="S151" s="2">
        <v>40847</v>
      </c>
      <c r="T151">
        <v>1.5</v>
      </c>
      <c r="U151">
        <f t="shared" si="22"/>
        <v>1.8391566265060244</v>
      </c>
      <c r="V151" s="2">
        <v>40847</v>
      </c>
      <c r="W151">
        <v>3.2</v>
      </c>
      <c r="X151">
        <f t="shared" si="23"/>
        <v>3.5228915662650602</v>
      </c>
      <c r="Y151" s="2">
        <v>40847</v>
      </c>
      <c r="Z151">
        <v>2.5</v>
      </c>
      <c r="AA151">
        <f t="shared" si="24"/>
        <v>2.6765060240963865</v>
      </c>
      <c r="AC151" s="2">
        <v>28398</v>
      </c>
      <c r="AD151">
        <v>362.25</v>
      </c>
      <c r="AE151">
        <f t="shared" si="17"/>
        <v>361.69516407599309</v>
      </c>
      <c r="AF151" s="2">
        <v>38625</v>
      </c>
      <c r="AG151">
        <v>2841</v>
      </c>
      <c r="AI151" s="2">
        <v>38625</v>
      </c>
      <c r="AJ151">
        <v>-0.3</v>
      </c>
      <c r="AL151" s="2">
        <v>38625</v>
      </c>
      <c r="AM151">
        <v>0.53588329000000001</v>
      </c>
      <c r="AO151" s="2">
        <v>38625</v>
      </c>
      <c r="AP151">
        <v>-2.6959489999999999E-2</v>
      </c>
      <c r="AT151" s="2">
        <v>24197</v>
      </c>
      <c r="AU151">
        <v>1905</v>
      </c>
      <c r="AV151">
        <f t="shared" si="25"/>
        <v>4337.9481792717088</v>
      </c>
      <c r="AW151" s="2">
        <v>24197</v>
      </c>
      <c r="AX151">
        <v>9.1999999999999993</v>
      </c>
      <c r="AY151">
        <f t="shared" si="26"/>
        <v>16.219300699300689</v>
      </c>
    </row>
    <row r="152" spans="1:51" x14ac:dyDescent="0.3">
      <c r="A152" s="2">
        <v>38656</v>
      </c>
      <c r="B152">
        <v>5</v>
      </c>
      <c r="C152">
        <f t="shared" si="16"/>
        <v>6.0028688524590166</v>
      </c>
      <c r="D152" s="2">
        <v>38656</v>
      </c>
      <c r="E152">
        <v>18.899999999999999</v>
      </c>
      <c r="F152">
        <f t="shared" si="18"/>
        <v>23.452868852459019</v>
      </c>
      <c r="G152" s="2">
        <v>38656</v>
      </c>
      <c r="H152">
        <v>4269</v>
      </c>
      <c r="J152" s="2">
        <v>38656</v>
      </c>
      <c r="K152">
        <v>8.6999999999999993</v>
      </c>
      <c r="M152" s="2">
        <v>38656</v>
      </c>
      <c r="N152">
        <v>66.099999999999994</v>
      </c>
      <c r="P152" s="2">
        <v>40816</v>
      </c>
      <c r="Q152">
        <v>2.6</v>
      </c>
      <c r="S152" s="2">
        <v>40877</v>
      </c>
      <c r="T152">
        <v>1.5</v>
      </c>
      <c r="U152">
        <f t="shared" si="22"/>
        <v>1.8391566265060244</v>
      </c>
      <c r="V152" s="2">
        <v>40877</v>
      </c>
      <c r="W152">
        <v>3.2</v>
      </c>
      <c r="X152">
        <f t="shared" si="23"/>
        <v>3.5228915662650602</v>
      </c>
      <c r="Y152" s="2">
        <v>40877</v>
      </c>
      <c r="Z152">
        <v>2.2999999999999998</v>
      </c>
      <c r="AA152">
        <f t="shared" si="24"/>
        <v>2.6765060240963865</v>
      </c>
      <c r="AC152" s="2">
        <v>28429</v>
      </c>
      <c r="AD152">
        <v>361.75</v>
      </c>
      <c r="AE152">
        <f t="shared" si="17"/>
        <v>361.69516407599309</v>
      </c>
      <c r="AF152" s="2">
        <v>38656</v>
      </c>
      <c r="AG152">
        <v>2752</v>
      </c>
      <c r="AI152" s="2">
        <v>38656</v>
      </c>
      <c r="AJ152">
        <v>2.7</v>
      </c>
      <c r="AL152" s="2">
        <v>38656</v>
      </c>
      <c r="AM152">
        <v>0.56081471999999999</v>
      </c>
      <c r="AO152" s="2">
        <v>38656</v>
      </c>
      <c r="AP152">
        <v>-0.10772027000000001</v>
      </c>
      <c r="AT152" s="2">
        <v>24227</v>
      </c>
      <c r="AU152">
        <v>1908</v>
      </c>
      <c r="AV152">
        <f t="shared" si="25"/>
        <v>4337.9481792717088</v>
      </c>
      <c r="AW152" s="2">
        <v>24227</v>
      </c>
      <c r="AX152">
        <v>9</v>
      </c>
      <c r="AY152">
        <f t="shared" si="26"/>
        <v>16.219300699300689</v>
      </c>
    </row>
    <row r="153" spans="1:51" x14ac:dyDescent="0.3">
      <c r="A153" s="2">
        <v>38686</v>
      </c>
      <c r="B153">
        <v>5</v>
      </c>
      <c r="C153">
        <f t="shared" ref="C153:C216" si="27">C152</f>
        <v>6.0028688524590166</v>
      </c>
      <c r="D153" s="2">
        <v>38686</v>
      </c>
      <c r="E153">
        <v>18</v>
      </c>
      <c r="F153">
        <f t="shared" si="18"/>
        <v>23.452868852459019</v>
      </c>
      <c r="G153" s="2">
        <v>38686</v>
      </c>
      <c r="H153">
        <v>4219</v>
      </c>
      <c r="J153" s="2">
        <v>38686</v>
      </c>
      <c r="K153">
        <v>8.6999999999999993</v>
      </c>
      <c r="M153" s="2">
        <v>38686</v>
      </c>
      <c r="N153">
        <v>66</v>
      </c>
      <c r="P153" s="2">
        <v>40847</v>
      </c>
      <c r="Q153">
        <v>2.5</v>
      </c>
      <c r="S153" s="2">
        <v>40908</v>
      </c>
      <c r="T153">
        <v>1.5</v>
      </c>
      <c r="U153">
        <f t="shared" si="22"/>
        <v>1.8391566265060244</v>
      </c>
      <c r="V153" s="2">
        <v>40908</v>
      </c>
      <c r="W153">
        <v>3.2</v>
      </c>
      <c r="X153">
        <f t="shared" si="23"/>
        <v>3.5228915662650602</v>
      </c>
      <c r="Y153" s="2">
        <v>40908</v>
      </c>
      <c r="Z153">
        <v>2.5</v>
      </c>
      <c r="AA153">
        <f t="shared" si="24"/>
        <v>2.6765060240963865</v>
      </c>
      <c r="AC153" s="2">
        <v>28459</v>
      </c>
      <c r="AD153">
        <v>353.5</v>
      </c>
      <c r="AE153">
        <f t="shared" ref="AE153:AE216" si="28">AE152</f>
        <v>361.69516407599309</v>
      </c>
      <c r="AF153" s="2">
        <v>38686</v>
      </c>
      <c r="AG153">
        <v>2587</v>
      </c>
      <c r="AI153" s="2">
        <v>38686</v>
      </c>
      <c r="AJ153">
        <v>9.3000000000000007</v>
      </c>
      <c r="AL153" s="2">
        <v>38686</v>
      </c>
      <c r="AM153">
        <v>0.63134544000000004</v>
      </c>
      <c r="AO153" s="2">
        <v>38686</v>
      </c>
      <c r="AP153">
        <v>0.26335409999999998</v>
      </c>
      <c r="AT153" s="2">
        <v>24258</v>
      </c>
      <c r="AU153">
        <v>1923</v>
      </c>
      <c r="AV153">
        <f t="shared" si="25"/>
        <v>4337.9481792717088</v>
      </c>
      <c r="AW153" s="2">
        <v>24258</v>
      </c>
      <c r="AX153">
        <v>9.5</v>
      </c>
      <c r="AY153">
        <f t="shared" si="26"/>
        <v>16.219300699300689</v>
      </c>
    </row>
    <row r="154" spans="1:51" x14ac:dyDescent="0.3">
      <c r="A154" s="2">
        <v>38717</v>
      </c>
      <c r="B154">
        <v>4.9000000000000004</v>
      </c>
      <c r="C154">
        <f t="shared" si="27"/>
        <v>6.0028688524590166</v>
      </c>
      <c r="D154" s="2">
        <v>38717</v>
      </c>
      <c r="E154">
        <v>18.7</v>
      </c>
      <c r="F154">
        <f t="shared" ref="F154:F217" si="29">F153</f>
        <v>23.452868852459019</v>
      </c>
      <c r="G154" s="2">
        <v>38717</v>
      </c>
      <c r="H154">
        <v>4115</v>
      </c>
      <c r="J154" s="2">
        <v>38717</v>
      </c>
      <c r="K154">
        <v>8.6</v>
      </c>
      <c r="M154" s="2">
        <v>38717</v>
      </c>
      <c r="N154">
        <v>66</v>
      </c>
      <c r="P154" s="2">
        <v>40877</v>
      </c>
      <c r="Q154">
        <v>2.2999999999999998</v>
      </c>
      <c r="S154" s="2">
        <v>40939</v>
      </c>
      <c r="T154">
        <v>1.5</v>
      </c>
      <c r="U154">
        <f t="shared" si="22"/>
        <v>1.8391566265060244</v>
      </c>
      <c r="V154" s="2">
        <v>40939</v>
      </c>
      <c r="W154">
        <v>3.2</v>
      </c>
      <c r="X154">
        <f t="shared" si="23"/>
        <v>3.5228915662650602</v>
      </c>
      <c r="Y154" s="2">
        <v>40939</v>
      </c>
      <c r="Z154">
        <v>2.7</v>
      </c>
      <c r="AA154">
        <f t="shared" si="24"/>
        <v>2.6765060240963865</v>
      </c>
      <c r="AC154" s="2">
        <v>28489</v>
      </c>
      <c r="AD154">
        <v>357.75</v>
      </c>
      <c r="AE154">
        <f t="shared" si="28"/>
        <v>361.69516407599309</v>
      </c>
      <c r="AF154" s="2">
        <v>38716</v>
      </c>
      <c r="AG154">
        <v>2660</v>
      </c>
      <c r="AI154" s="2">
        <v>38717</v>
      </c>
      <c r="AJ154">
        <v>10.5</v>
      </c>
      <c r="AL154" s="2">
        <v>38717</v>
      </c>
      <c r="AM154">
        <v>0.60965093999999997</v>
      </c>
      <c r="AO154" s="2">
        <v>38717</v>
      </c>
      <c r="AP154">
        <v>-6.7790939999999994E-2</v>
      </c>
      <c r="AT154" s="2">
        <v>24288</v>
      </c>
      <c r="AU154">
        <v>2185</v>
      </c>
      <c r="AV154">
        <f t="shared" si="25"/>
        <v>4337.9481792717088</v>
      </c>
      <c r="AW154" s="2">
        <v>24288</v>
      </c>
      <c r="AX154">
        <v>7.9</v>
      </c>
      <c r="AY154">
        <f t="shared" si="26"/>
        <v>16.219300699300689</v>
      </c>
    </row>
    <row r="155" spans="1:51" x14ac:dyDescent="0.3">
      <c r="A155" s="2">
        <v>38748</v>
      </c>
      <c r="B155">
        <v>4.7</v>
      </c>
      <c r="C155">
        <f t="shared" si="27"/>
        <v>6.0028688524590166</v>
      </c>
      <c r="D155" s="2">
        <v>38748</v>
      </c>
      <c r="E155">
        <v>16.7</v>
      </c>
      <c r="F155">
        <f t="shared" si="29"/>
        <v>23.452868852459019</v>
      </c>
      <c r="G155" s="2">
        <v>38748</v>
      </c>
      <c r="H155">
        <v>4123</v>
      </c>
      <c r="J155" s="2">
        <v>38748</v>
      </c>
      <c r="K155">
        <v>8.4</v>
      </c>
      <c r="M155" s="2">
        <v>38748</v>
      </c>
      <c r="N155">
        <v>66</v>
      </c>
      <c r="P155" s="2">
        <v>40908</v>
      </c>
      <c r="Q155">
        <v>2.5</v>
      </c>
      <c r="S155" s="2">
        <v>40968</v>
      </c>
      <c r="T155">
        <v>1.6</v>
      </c>
      <c r="U155">
        <f t="shared" si="22"/>
        <v>1.8391566265060244</v>
      </c>
      <c r="V155" s="2">
        <v>40968</v>
      </c>
      <c r="W155">
        <v>3.3</v>
      </c>
      <c r="X155">
        <f t="shared" si="23"/>
        <v>3.5228915662650602</v>
      </c>
      <c r="Y155" s="2">
        <v>40968</v>
      </c>
      <c r="Z155">
        <v>2.6</v>
      </c>
      <c r="AA155">
        <f t="shared" si="24"/>
        <v>2.6765060240963865</v>
      </c>
      <c r="AC155" s="2">
        <v>28521</v>
      </c>
      <c r="AD155">
        <v>351</v>
      </c>
      <c r="AE155">
        <f t="shared" si="28"/>
        <v>361.69516407599309</v>
      </c>
      <c r="AF155" s="2">
        <v>38748</v>
      </c>
      <c r="AG155">
        <v>2565</v>
      </c>
      <c r="AI155" s="2">
        <v>38748</v>
      </c>
      <c r="AJ155">
        <v>14.4</v>
      </c>
      <c r="AL155" s="2">
        <v>38748</v>
      </c>
      <c r="AM155">
        <v>0.78629369000000005</v>
      </c>
      <c r="AO155" s="2">
        <v>38748</v>
      </c>
      <c r="AP155">
        <v>0.23957602</v>
      </c>
      <c r="AT155" s="2">
        <v>24319</v>
      </c>
      <c r="AU155">
        <v>2128</v>
      </c>
      <c r="AV155">
        <f t="shared" si="25"/>
        <v>4337.9481792717088</v>
      </c>
      <c r="AW155" s="2">
        <v>24319</v>
      </c>
      <c r="AX155">
        <v>7.3</v>
      </c>
      <c r="AY155">
        <f t="shared" si="26"/>
        <v>16.219300699300689</v>
      </c>
    </row>
    <row r="156" spans="1:51" x14ac:dyDescent="0.3">
      <c r="A156" s="2">
        <v>38776</v>
      </c>
      <c r="B156">
        <v>4.8</v>
      </c>
      <c r="C156">
        <f t="shared" si="27"/>
        <v>6.0028688524590166</v>
      </c>
      <c r="D156" s="2">
        <v>38776</v>
      </c>
      <c r="E156">
        <v>18.7</v>
      </c>
      <c r="F156">
        <f t="shared" si="29"/>
        <v>23.452868852459019</v>
      </c>
      <c r="G156" s="2">
        <v>38776</v>
      </c>
      <c r="H156">
        <v>4174</v>
      </c>
      <c r="J156" s="2">
        <v>38776</v>
      </c>
      <c r="K156">
        <v>8.4</v>
      </c>
      <c r="M156" s="2">
        <v>38776</v>
      </c>
      <c r="N156">
        <v>66.099999999999994</v>
      </c>
      <c r="P156" s="2">
        <v>40939</v>
      </c>
      <c r="Q156">
        <v>2.7</v>
      </c>
      <c r="S156" s="2">
        <v>40999</v>
      </c>
      <c r="T156">
        <v>1.6</v>
      </c>
      <c r="U156">
        <f t="shared" si="22"/>
        <v>1.8391566265060244</v>
      </c>
      <c r="V156" s="2">
        <v>40999</v>
      </c>
      <c r="W156">
        <v>3.3</v>
      </c>
      <c r="X156">
        <f t="shared" si="23"/>
        <v>3.5228915662650602</v>
      </c>
      <c r="Y156" s="2">
        <v>40999</v>
      </c>
      <c r="Z156">
        <v>2.8</v>
      </c>
      <c r="AA156">
        <f t="shared" si="24"/>
        <v>2.6765060240963865</v>
      </c>
      <c r="AC156" s="2">
        <v>28549</v>
      </c>
      <c r="AD156">
        <v>383.25</v>
      </c>
      <c r="AE156">
        <f t="shared" si="28"/>
        <v>361.69516407599309</v>
      </c>
      <c r="AF156" s="2">
        <v>38776</v>
      </c>
      <c r="AG156">
        <v>2504</v>
      </c>
      <c r="AI156" s="2">
        <v>38776</v>
      </c>
      <c r="AJ156">
        <v>12.1</v>
      </c>
      <c r="AL156" s="2">
        <v>38776</v>
      </c>
      <c r="AM156">
        <v>0.83335316000000004</v>
      </c>
      <c r="AO156" s="2">
        <v>38776</v>
      </c>
      <c r="AP156">
        <v>7.0118390000000003E-2</v>
      </c>
      <c r="AT156" s="2">
        <v>24350</v>
      </c>
      <c r="AU156">
        <v>1942</v>
      </c>
      <c r="AV156">
        <f t="shared" si="25"/>
        <v>4337.9481792717088</v>
      </c>
      <c r="AW156" s="2">
        <v>24350</v>
      </c>
      <c r="AX156">
        <v>7</v>
      </c>
      <c r="AY156">
        <f t="shared" si="26"/>
        <v>16.219300699300689</v>
      </c>
    </row>
    <row r="157" spans="1:51" x14ac:dyDescent="0.3">
      <c r="A157" s="2">
        <v>38807</v>
      </c>
      <c r="B157">
        <v>4.7</v>
      </c>
      <c r="C157">
        <f t="shared" si="27"/>
        <v>6.0028688524590166</v>
      </c>
      <c r="D157" s="2">
        <v>38807</v>
      </c>
      <c r="E157">
        <v>18.600000000000001</v>
      </c>
      <c r="F157">
        <f t="shared" si="29"/>
        <v>23.452868852459019</v>
      </c>
      <c r="G157" s="2">
        <v>38807</v>
      </c>
      <c r="H157">
        <v>3972</v>
      </c>
      <c r="J157" s="2">
        <v>38807</v>
      </c>
      <c r="K157">
        <v>8.1999999999999993</v>
      </c>
      <c r="M157" s="2">
        <v>38807</v>
      </c>
      <c r="N157">
        <v>66.2</v>
      </c>
      <c r="P157" s="2">
        <v>40968</v>
      </c>
      <c r="Q157">
        <v>2.6</v>
      </c>
      <c r="S157" s="2">
        <v>41029</v>
      </c>
      <c r="T157">
        <v>1.6</v>
      </c>
      <c r="U157">
        <f t="shared" si="22"/>
        <v>1.8391566265060244</v>
      </c>
      <c r="V157" s="2">
        <v>41029</v>
      </c>
      <c r="W157">
        <v>3.2</v>
      </c>
      <c r="X157">
        <f t="shared" si="23"/>
        <v>3.5228915662650602</v>
      </c>
      <c r="Y157" s="2">
        <v>41029</v>
      </c>
      <c r="Z157">
        <v>2.6</v>
      </c>
      <c r="AA157">
        <f t="shared" si="24"/>
        <v>2.6765060240963865</v>
      </c>
      <c r="AC157" s="2">
        <v>28580</v>
      </c>
      <c r="AD157">
        <v>343.5</v>
      </c>
      <c r="AE157">
        <f t="shared" si="28"/>
        <v>361.69516407599309</v>
      </c>
      <c r="AF157" s="2">
        <v>38807</v>
      </c>
      <c r="AG157">
        <v>2405</v>
      </c>
      <c r="AI157" s="2">
        <v>38807</v>
      </c>
      <c r="AJ157">
        <v>8.3000000000000007</v>
      </c>
      <c r="AL157" s="2">
        <v>38807</v>
      </c>
      <c r="AM157">
        <v>0.77706085000000003</v>
      </c>
      <c r="AO157" s="2">
        <v>38807</v>
      </c>
      <c r="AP157">
        <v>0.19575907000000001</v>
      </c>
      <c r="AT157" s="2">
        <v>24380</v>
      </c>
      <c r="AU157">
        <v>1856</v>
      </c>
      <c r="AV157">
        <f t="shared" si="25"/>
        <v>4337.9481792717088</v>
      </c>
      <c r="AW157" s="2">
        <v>24380</v>
      </c>
      <c r="AX157">
        <v>7.1</v>
      </c>
      <c r="AY157">
        <f t="shared" si="26"/>
        <v>16.219300699300689</v>
      </c>
    </row>
    <row r="158" spans="1:51" x14ac:dyDescent="0.3">
      <c r="A158" s="2">
        <v>38837</v>
      </c>
      <c r="B158">
        <v>4.7</v>
      </c>
      <c r="C158">
        <f t="shared" si="27"/>
        <v>6.0028688524590166</v>
      </c>
      <c r="D158" s="2">
        <v>38837</v>
      </c>
      <c r="E158">
        <v>18.600000000000001</v>
      </c>
      <c r="F158">
        <f t="shared" si="29"/>
        <v>23.452868852459019</v>
      </c>
      <c r="G158" s="2">
        <v>38837</v>
      </c>
      <c r="H158">
        <v>3900</v>
      </c>
      <c r="J158" s="2">
        <v>38837</v>
      </c>
      <c r="K158">
        <v>8.1</v>
      </c>
      <c r="M158" s="2">
        <v>38837</v>
      </c>
      <c r="N158">
        <v>66.099999999999994</v>
      </c>
      <c r="P158" s="2">
        <v>40999</v>
      </c>
      <c r="Q158">
        <v>2.8</v>
      </c>
      <c r="S158" s="2">
        <v>41060</v>
      </c>
      <c r="T158">
        <v>1.6</v>
      </c>
      <c r="U158">
        <f t="shared" si="22"/>
        <v>1.8391566265060244</v>
      </c>
      <c r="V158" s="2">
        <v>41060</v>
      </c>
      <c r="W158">
        <v>3.3</v>
      </c>
      <c r="X158">
        <f t="shared" si="23"/>
        <v>3.5228915662650602</v>
      </c>
      <c r="Y158" s="2">
        <v>41060</v>
      </c>
      <c r="Z158">
        <v>2.7</v>
      </c>
      <c r="AA158">
        <f t="shared" si="24"/>
        <v>2.6765060240963865</v>
      </c>
      <c r="AC158" s="2">
        <v>28608</v>
      </c>
      <c r="AD158">
        <v>324.25</v>
      </c>
      <c r="AE158">
        <f t="shared" si="28"/>
        <v>361.69516407599309</v>
      </c>
      <c r="AF158" s="2">
        <v>38835</v>
      </c>
      <c r="AG158">
        <v>2357</v>
      </c>
      <c r="AI158" s="2">
        <v>38837</v>
      </c>
      <c r="AJ158">
        <v>4</v>
      </c>
      <c r="AL158" s="2">
        <v>38837</v>
      </c>
      <c r="AM158">
        <v>0.89173793000000001</v>
      </c>
      <c r="AO158" s="2">
        <v>38837</v>
      </c>
      <c r="AP158">
        <v>0.17000626999999999</v>
      </c>
      <c r="AT158" s="2">
        <v>24411</v>
      </c>
      <c r="AU158">
        <v>1857</v>
      </c>
      <c r="AV158">
        <f t="shared" si="25"/>
        <v>4337.9481792717088</v>
      </c>
      <c r="AW158" s="2">
        <v>24411</v>
      </c>
      <c r="AX158">
        <v>7.9</v>
      </c>
      <c r="AY158">
        <f t="shared" si="26"/>
        <v>16.219300699300689</v>
      </c>
    </row>
    <row r="159" spans="1:51" x14ac:dyDescent="0.3">
      <c r="A159" s="2">
        <v>38868</v>
      </c>
      <c r="B159">
        <v>4.5999999999999996</v>
      </c>
      <c r="C159">
        <f t="shared" si="27"/>
        <v>6.0028688524590166</v>
      </c>
      <c r="D159" s="2">
        <v>38868</v>
      </c>
      <c r="E159">
        <v>18.899999999999999</v>
      </c>
      <c r="F159">
        <f t="shared" si="29"/>
        <v>23.452868852459019</v>
      </c>
      <c r="G159" s="2">
        <v>38868</v>
      </c>
      <c r="H159">
        <v>4111</v>
      </c>
      <c r="J159" s="2">
        <v>38868</v>
      </c>
      <c r="K159">
        <v>8.1999999999999993</v>
      </c>
      <c r="M159" s="2">
        <v>38868</v>
      </c>
      <c r="N159">
        <v>66.099999999999994</v>
      </c>
      <c r="P159" s="2">
        <v>41029</v>
      </c>
      <c r="Q159">
        <v>2.6</v>
      </c>
      <c r="S159" s="2">
        <v>41090</v>
      </c>
      <c r="T159">
        <v>1.6</v>
      </c>
      <c r="U159">
        <f t="shared" si="22"/>
        <v>1.8391566265060244</v>
      </c>
      <c r="V159" s="2">
        <v>41090</v>
      </c>
      <c r="W159">
        <v>3.3</v>
      </c>
      <c r="X159">
        <f t="shared" si="23"/>
        <v>3.5228915662650602</v>
      </c>
      <c r="Y159" s="2">
        <v>41090</v>
      </c>
      <c r="Z159">
        <v>2.8</v>
      </c>
      <c r="AA159">
        <f t="shared" si="24"/>
        <v>2.6765060240963865</v>
      </c>
      <c r="AC159" s="2">
        <v>28641</v>
      </c>
      <c r="AD159">
        <v>327</v>
      </c>
      <c r="AE159">
        <f t="shared" si="28"/>
        <v>361.69516407599309</v>
      </c>
      <c r="AF159" s="2">
        <v>38868</v>
      </c>
      <c r="AG159">
        <v>2381</v>
      </c>
      <c r="AI159" s="2">
        <v>38868</v>
      </c>
      <c r="AJ159">
        <v>-0.5</v>
      </c>
      <c r="AL159" s="2">
        <v>38868</v>
      </c>
      <c r="AM159">
        <v>0.82385048000000005</v>
      </c>
      <c r="AO159" s="2">
        <v>38868</v>
      </c>
      <c r="AP159">
        <v>4.2128869999999999E-2</v>
      </c>
      <c r="AT159" s="2">
        <v>24441</v>
      </c>
      <c r="AU159">
        <v>1738</v>
      </c>
      <c r="AV159">
        <f t="shared" si="25"/>
        <v>4337.9481792717088</v>
      </c>
      <c r="AW159" s="2">
        <v>24441</v>
      </c>
      <c r="AX159">
        <v>7.3</v>
      </c>
      <c r="AY159">
        <f t="shared" si="26"/>
        <v>16.219300699300689</v>
      </c>
    </row>
    <row r="160" spans="1:51" x14ac:dyDescent="0.3">
      <c r="A160" s="2">
        <v>38898</v>
      </c>
      <c r="B160">
        <v>4.5999999999999996</v>
      </c>
      <c r="C160">
        <f t="shared" si="27"/>
        <v>6.0028688524590166</v>
      </c>
      <c r="D160" s="2">
        <v>38898</v>
      </c>
      <c r="E160">
        <v>16.600000000000001</v>
      </c>
      <c r="F160">
        <f t="shared" si="29"/>
        <v>23.452868852459019</v>
      </c>
      <c r="G160" s="2">
        <v>38898</v>
      </c>
      <c r="H160">
        <v>4318</v>
      </c>
      <c r="J160" s="2">
        <v>38898</v>
      </c>
      <c r="K160">
        <v>8.4</v>
      </c>
      <c r="M160" s="2">
        <v>38898</v>
      </c>
      <c r="N160">
        <v>66.2</v>
      </c>
      <c r="P160" s="2">
        <v>41060</v>
      </c>
      <c r="Q160">
        <v>2.7</v>
      </c>
      <c r="S160" s="2">
        <v>41121</v>
      </c>
      <c r="T160">
        <v>1.6</v>
      </c>
      <c r="U160">
        <f t="shared" si="22"/>
        <v>1.8391566265060244</v>
      </c>
      <c r="V160" s="2">
        <v>41121</v>
      </c>
      <c r="W160">
        <v>3.2</v>
      </c>
      <c r="X160">
        <f t="shared" si="23"/>
        <v>3.5228915662650602</v>
      </c>
      <c r="Y160" s="2">
        <v>41121</v>
      </c>
      <c r="Z160">
        <v>2.7</v>
      </c>
      <c r="AA160">
        <f t="shared" si="24"/>
        <v>2.6765060240963865</v>
      </c>
      <c r="AC160" s="2">
        <v>28671</v>
      </c>
      <c r="AD160">
        <v>333.75</v>
      </c>
      <c r="AE160">
        <f t="shared" si="28"/>
        <v>361.69516407599309</v>
      </c>
      <c r="AF160" s="2">
        <v>38898</v>
      </c>
      <c r="AG160">
        <v>2399</v>
      </c>
      <c r="AI160" s="2">
        <v>38898</v>
      </c>
      <c r="AJ160">
        <v>-0.5</v>
      </c>
      <c r="AL160" s="2">
        <v>38898</v>
      </c>
      <c r="AM160">
        <v>0.79637166999999998</v>
      </c>
      <c r="AO160" s="2">
        <v>38898</v>
      </c>
      <c r="AP160">
        <v>-0.13712916</v>
      </c>
      <c r="AT160" s="2">
        <v>24472</v>
      </c>
      <c r="AU160">
        <v>2007</v>
      </c>
      <c r="AV160">
        <f t="shared" si="25"/>
        <v>4337.9481792717088</v>
      </c>
      <c r="AW160" s="2">
        <v>24472</v>
      </c>
      <c r="AX160">
        <v>7.5</v>
      </c>
      <c r="AY160">
        <f t="shared" si="26"/>
        <v>16.219300699300689</v>
      </c>
    </row>
    <row r="161" spans="1:51" x14ac:dyDescent="0.3">
      <c r="A161" s="2">
        <v>38929</v>
      </c>
      <c r="B161">
        <v>4.7</v>
      </c>
      <c r="C161">
        <f t="shared" si="27"/>
        <v>6.0028688524590166</v>
      </c>
      <c r="D161" s="2">
        <v>38929</v>
      </c>
      <c r="E161">
        <v>18.3</v>
      </c>
      <c r="F161">
        <f t="shared" si="29"/>
        <v>23.452868852459019</v>
      </c>
      <c r="G161" s="2">
        <v>38929</v>
      </c>
      <c r="H161">
        <v>4303</v>
      </c>
      <c r="J161" s="2">
        <v>38929</v>
      </c>
      <c r="K161">
        <v>8.5</v>
      </c>
      <c r="M161" s="2">
        <v>38929</v>
      </c>
      <c r="N161">
        <v>66.099999999999994</v>
      </c>
      <c r="P161" s="2">
        <v>41090</v>
      </c>
      <c r="Q161">
        <v>2.8</v>
      </c>
      <c r="S161" s="2">
        <v>41152</v>
      </c>
      <c r="T161">
        <v>1.6</v>
      </c>
      <c r="U161">
        <f t="shared" si="22"/>
        <v>1.8391566265060244</v>
      </c>
      <c r="V161" s="2">
        <v>41152</v>
      </c>
      <c r="W161">
        <v>3.3</v>
      </c>
      <c r="X161">
        <f t="shared" si="23"/>
        <v>3.5228915662650602</v>
      </c>
      <c r="Y161" s="2">
        <v>41152</v>
      </c>
      <c r="Z161">
        <v>2.7</v>
      </c>
      <c r="AA161">
        <f t="shared" si="24"/>
        <v>2.6765060240963865</v>
      </c>
      <c r="AC161" s="2">
        <v>28702</v>
      </c>
      <c r="AD161">
        <v>350.75</v>
      </c>
      <c r="AE161">
        <f t="shared" si="28"/>
        <v>361.69516407599309</v>
      </c>
      <c r="AF161" s="2">
        <v>38929</v>
      </c>
      <c r="AG161">
        <v>2460</v>
      </c>
      <c r="AI161" s="2">
        <v>38929</v>
      </c>
      <c r="AJ161">
        <v>2.1</v>
      </c>
      <c r="AL161" s="2">
        <v>38929</v>
      </c>
      <c r="AM161">
        <v>0.78376743000000004</v>
      </c>
      <c r="AO161" s="2">
        <v>38929</v>
      </c>
      <c r="AP161">
        <v>-3.9603099999999999E-3</v>
      </c>
      <c r="AT161" s="2">
        <v>24503</v>
      </c>
      <c r="AU161">
        <v>2182</v>
      </c>
      <c r="AV161">
        <f t="shared" si="25"/>
        <v>4337.9481792717088</v>
      </c>
      <c r="AW161" s="2">
        <v>24503</v>
      </c>
      <c r="AX161">
        <v>6.9</v>
      </c>
      <c r="AY161">
        <f t="shared" si="26"/>
        <v>16.219300699300689</v>
      </c>
    </row>
    <row r="162" spans="1:51" x14ac:dyDescent="0.3">
      <c r="A162" s="2">
        <v>38960</v>
      </c>
      <c r="B162">
        <v>4.7</v>
      </c>
      <c r="C162">
        <f t="shared" si="27"/>
        <v>6.0028688524590166</v>
      </c>
      <c r="D162" s="2">
        <v>38960</v>
      </c>
      <c r="E162">
        <v>18.3</v>
      </c>
      <c r="F162">
        <f t="shared" si="29"/>
        <v>23.452868852459019</v>
      </c>
      <c r="G162" s="2">
        <v>38960</v>
      </c>
      <c r="H162">
        <v>4195</v>
      </c>
      <c r="J162" s="2">
        <v>38960</v>
      </c>
      <c r="K162">
        <v>8.4</v>
      </c>
      <c r="M162" s="2">
        <v>38960</v>
      </c>
      <c r="N162">
        <v>66.2</v>
      </c>
      <c r="P162" s="2">
        <v>41121</v>
      </c>
      <c r="Q162">
        <v>2.7</v>
      </c>
      <c r="S162" s="2">
        <v>41182</v>
      </c>
      <c r="T162">
        <v>1.5</v>
      </c>
      <c r="U162">
        <f t="shared" si="22"/>
        <v>1.8391566265060244</v>
      </c>
      <c r="V162" s="2">
        <v>41182</v>
      </c>
      <c r="W162">
        <v>3.2</v>
      </c>
      <c r="X162">
        <f t="shared" si="23"/>
        <v>3.5228915662650602</v>
      </c>
      <c r="Y162" s="2">
        <v>41182</v>
      </c>
      <c r="Z162">
        <v>2.6</v>
      </c>
      <c r="AA162">
        <f t="shared" si="24"/>
        <v>2.6765060240963865</v>
      </c>
      <c r="AC162" s="2">
        <v>28733</v>
      </c>
      <c r="AD162">
        <v>348.75</v>
      </c>
      <c r="AE162">
        <f t="shared" si="28"/>
        <v>361.69516407599309</v>
      </c>
      <c r="AF162" s="2">
        <v>38960</v>
      </c>
      <c r="AG162">
        <v>2457</v>
      </c>
      <c r="AI162" s="2">
        <v>38960</v>
      </c>
      <c r="AJ162">
        <v>1.9</v>
      </c>
      <c r="AL162" s="2">
        <v>38960</v>
      </c>
      <c r="AM162">
        <v>0.80280717000000001</v>
      </c>
      <c r="AO162" s="2">
        <v>38960</v>
      </c>
      <c r="AP162">
        <v>-9.1795500000000002E-2</v>
      </c>
      <c r="AT162" s="2">
        <v>24531</v>
      </c>
      <c r="AU162">
        <v>2322</v>
      </c>
      <c r="AV162">
        <f t="shared" si="25"/>
        <v>4337.9481792717088</v>
      </c>
      <c r="AW162" s="2">
        <v>24531</v>
      </c>
      <c r="AX162">
        <v>6.9</v>
      </c>
      <c r="AY162">
        <f t="shared" si="26"/>
        <v>16.219300699300689</v>
      </c>
    </row>
    <row r="163" spans="1:51" x14ac:dyDescent="0.3">
      <c r="A163" s="2">
        <v>38990</v>
      </c>
      <c r="B163">
        <v>4.5</v>
      </c>
      <c r="C163">
        <f t="shared" si="27"/>
        <v>6.0028688524590166</v>
      </c>
      <c r="D163" s="2">
        <v>38990</v>
      </c>
      <c r="E163">
        <v>18.100000000000001</v>
      </c>
      <c r="F163">
        <f t="shared" si="29"/>
        <v>23.452868852459019</v>
      </c>
      <c r="G163" s="2">
        <v>38990</v>
      </c>
      <c r="H163">
        <v>4115</v>
      </c>
      <c r="J163" s="2">
        <v>38990</v>
      </c>
      <c r="K163">
        <v>8</v>
      </c>
      <c r="M163" s="2">
        <v>38990</v>
      </c>
      <c r="N163">
        <v>66.099999999999994</v>
      </c>
      <c r="P163" s="2">
        <v>41152</v>
      </c>
      <c r="Q163">
        <v>2.7</v>
      </c>
      <c r="S163" s="2">
        <v>41213</v>
      </c>
      <c r="T163">
        <v>1.5</v>
      </c>
      <c r="U163">
        <f t="shared" si="22"/>
        <v>1.8391566265060244</v>
      </c>
      <c r="V163" s="2">
        <v>41213</v>
      </c>
      <c r="W163">
        <v>3.2</v>
      </c>
      <c r="X163">
        <f t="shared" si="23"/>
        <v>3.5228915662650602</v>
      </c>
      <c r="Y163" s="2">
        <v>41213</v>
      </c>
      <c r="Z163">
        <v>2.7</v>
      </c>
      <c r="AA163">
        <f t="shared" si="24"/>
        <v>2.6765060240963865</v>
      </c>
      <c r="AC163" s="2">
        <v>28762</v>
      </c>
      <c r="AD163">
        <v>325</v>
      </c>
      <c r="AE163">
        <f t="shared" si="28"/>
        <v>361.69516407599309</v>
      </c>
      <c r="AF163" s="2">
        <v>38989</v>
      </c>
      <c r="AG163">
        <v>2437</v>
      </c>
      <c r="AI163" s="2">
        <v>38990</v>
      </c>
      <c r="AJ163">
        <v>1.1000000000000001</v>
      </c>
      <c r="AL163" s="2">
        <v>38990</v>
      </c>
      <c r="AM163">
        <v>0.81308513999999998</v>
      </c>
      <c r="AO163" s="2">
        <v>38990</v>
      </c>
      <c r="AP163">
        <v>-0.20236228000000001</v>
      </c>
      <c r="AT163" s="2">
        <v>24562</v>
      </c>
      <c r="AU163">
        <v>2308</v>
      </c>
      <c r="AV163">
        <f t="shared" si="25"/>
        <v>4337.9481792717088</v>
      </c>
      <c r="AW163" s="2">
        <v>24562</v>
      </c>
      <c r="AX163">
        <v>6.2</v>
      </c>
      <c r="AY163">
        <f t="shared" si="26"/>
        <v>16.219300699300689</v>
      </c>
    </row>
    <row r="164" spans="1:51" x14ac:dyDescent="0.3">
      <c r="A164" s="2">
        <v>39021</v>
      </c>
      <c r="B164">
        <v>4.4000000000000004</v>
      </c>
      <c r="C164">
        <f t="shared" si="27"/>
        <v>6.0028688524590166</v>
      </c>
      <c r="D164" s="2">
        <v>39021</v>
      </c>
      <c r="E164">
        <v>15.9</v>
      </c>
      <c r="F164">
        <f t="shared" si="29"/>
        <v>23.452868852459019</v>
      </c>
      <c r="G164" s="2">
        <v>39021</v>
      </c>
      <c r="H164">
        <v>4352</v>
      </c>
      <c r="J164" s="2">
        <v>39021</v>
      </c>
      <c r="K164">
        <v>8.1999999999999993</v>
      </c>
      <c r="M164" s="2">
        <v>39021</v>
      </c>
      <c r="N164">
        <v>66.2</v>
      </c>
      <c r="P164" s="2">
        <v>41182</v>
      </c>
      <c r="Q164">
        <v>2.6</v>
      </c>
      <c r="S164" s="2">
        <v>41243</v>
      </c>
      <c r="T164">
        <v>1.5</v>
      </c>
      <c r="U164">
        <f t="shared" si="22"/>
        <v>1.8391566265060244</v>
      </c>
      <c r="V164" s="2">
        <v>41243</v>
      </c>
      <c r="W164">
        <v>3.3</v>
      </c>
      <c r="X164">
        <f t="shared" si="23"/>
        <v>3.5228915662650602</v>
      </c>
      <c r="Y164" s="2">
        <v>41243</v>
      </c>
      <c r="Z164">
        <v>2.5</v>
      </c>
      <c r="AA164">
        <f t="shared" si="24"/>
        <v>2.6765060240963865</v>
      </c>
      <c r="AC164" s="2">
        <v>28794</v>
      </c>
      <c r="AD164">
        <v>328.25</v>
      </c>
      <c r="AE164">
        <f t="shared" si="28"/>
        <v>361.69516407599309</v>
      </c>
      <c r="AF164" s="2">
        <v>39021</v>
      </c>
      <c r="AG164">
        <v>2449</v>
      </c>
      <c r="AI164" s="2">
        <v>39021</v>
      </c>
      <c r="AJ164">
        <v>1.7</v>
      </c>
      <c r="AL164" s="2">
        <v>39021</v>
      </c>
      <c r="AM164">
        <v>0.80687030000000004</v>
      </c>
      <c r="AO164" s="2">
        <v>39021</v>
      </c>
      <c r="AP164">
        <v>-0.13659988000000001</v>
      </c>
      <c r="AT164" s="2">
        <v>24592</v>
      </c>
      <c r="AU164">
        <v>2374</v>
      </c>
      <c r="AV164">
        <f t="shared" si="25"/>
        <v>4337.9481792717088</v>
      </c>
      <c r="AW164" s="2">
        <v>24592</v>
      </c>
      <c r="AX164">
        <v>6.1</v>
      </c>
      <c r="AY164">
        <f t="shared" si="26"/>
        <v>16.219300699300689</v>
      </c>
    </row>
    <row r="165" spans="1:51" x14ac:dyDescent="0.3">
      <c r="A165" s="2">
        <v>39051</v>
      </c>
      <c r="B165">
        <v>4.5</v>
      </c>
      <c r="C165">
        <f t="shared" si="27"/>
        <v>6.0028688524590166</v>
      </c>
      <c r="D165" s="2">
        <v>39051</v>
      </c>
      <c r="E165">
        <v>16.399999999999999</v>
      </c>
      <c r="F165">
        <f t="shared" si="29"/>
        <v>23.452868852459019</v>
      </c>
      <c r="G165" s="2">
        <v>39051</v>
      </c>
      <c r="H165">
        <v>4190</v>
      </c>
      <c r="J165" s="2">
        <v>39051</v>
      </c>
      <c r="K165">
        <v>8.1</v>
      </c>
      <c r="M165" s="2">
        <v>39051</v>
      </c>
      <c r="N165">
        <v>66.3</v>
      </c>
      <c r="P165" s="2">
        <v>41213</v>
      </c>
      <c r="Q165">
        <v>2.7</v>
      </c>
      <c r="S165" s="2">
        <v>41274</v>
      </c>
      <c r="T165">
        <v>1.5</v>
      </c>
      <c r="U165">
        <f t="shared" si="22"/>
        <v>1.8391566265060244</v>
      </c>
      <c r="V165" s="2">
        <v>41274</v>
      </c>
      <c r="W165">
        <v>3.2</v>
      </c>
      <c r="X165">
        <f t="shared" si="23"/>
        <v>3.5228915662650602</v>
      </c>
      <c r="Y165" s="2">
        <v>41274</v>
      </c>
      <c r="Z165">
        <v>2.6</v>
      </c>
      <c r="AA165">
        <f t="shared" si="24"/>
        <v>2.6765060240963865</v>
      </c>
      <c r="AC165" s="2">
        <v>28824</v>
      </c>
      <c r="AD165">
        <v>330.5</v>
      </c>
      <c r="AE165">
        <f t="shared" si="28"/>
        <v>361.69516407599309</v>
      </c>
      <c r="AF165" s="2">
        <v>39051</v>
      </c>
      <c r="AG165">
        <v>2517</v>
      </c>
      <c r="AI165" s="2">
        <v>39051</v>
      </c>
      <c r="AJ165">
        <v>4.9000000000000004</v>
      </c>
      <c r="AL165" s="2">
        <v>39051</v>
      </c>
      <c r="AM165">
        <v>0.87874489</v>
      </c>
      <c r="AO165" s="2">
        <v>39051</v>
      </c>
      <c r="AP165">
        <v>-0.19004188</v>
      </c>
      <c r="AT165" s="2">
        <v>24623</v>
      </c>
      <c r="AU165">
        <v>1835</v>
      </c>
      <c r="AV165">
        <f t="shared" si="25"/>
        <v>4337.9481792717088</v>
      </c>
      <c r="AW165" s="2">
        <v>24623</v>
      </c>
      <c r="AX165">
        <v>5.3</v>
      </c>
      <c r="AY165">
        <f t="shared" si="26"/>
        <v>16.219300699300689</v>
      </c>
    </row>
    <row r="166" spans="1:51" x14ac:dyDescent="0.3">
      <c r="A166" s="2">
        <v>39082</v>
      </c>
      <c r="B166">
        <v>4.4000000000000004</v>
      </c>
      <c r="C166">
        <f t="shared" si="27"/>
        <v>6.0028688524590166</v>
      </c>
      <c r="D166" s="2">
        <v>39082</v>
      </c>
      <c r="E166">
        <v>16.2</v>
      </c>
      <c r="F166">
        <f t="shared" si="29"/>
        <v>23.452868852459019</v>
      </c>
      <c r="G166" s="2">
        <v>39082</v>
      </c>
      <c r="H166">
        <v>4187</v>
      </c>
      <c r="J166" s="2">
        <v>39082</v>
      </c>
      <c r="K166">
        <v>7.9</v>
      </c>
      <c r="M166" s="2">
        <v>39082</v>
      </c>
      <c r="N166">
        <v>66.400000000000006</v>
      </c>
      <c r="P166" s="2">
        <v>41243</v>
      </c>
      <c r="Q166">
        <v>2.5</v>
      </c>
      <c r="S166" s="2">
        <v>41305</v>
      </c>
      <c r="T166">
        <v>1.7</v>
      </c>
      <c r="U166">
        <f t="shared" si="22"/>
        <v>1.8391566265060244</v>
      </c>
      <c r="V166" s="2">
        <v>41305</v>
      </c>
      <c r="W166">
        <v>3.3</v>
      </c>
      <c r="X166">
        <f t="shared" si="23"/>
        <v>3.5228915662650602</v>
      </c>
      <c r="Y166" s="2">
        <v>41305</v>
      </c>
      <c r="Z166">
        <v>2.7</v>
      </c>
      <c r="AA166">
        <f t="shared" si="24"/>
        <v>2.6765060240963865</v>
      </c>
      <c r="AC166" s="2">
        <v>28853</v>
      </c>
      <c r="AD166">
        <v>350.25</v>
      </c>
      <c r="AE166">
        <f t="shared" si="28"/>
        <v>361.69516407599309</v>
      </c>
      <c r="AF166" s="2">
        <v>39080</v>
      </c>
      <c r="AG166">
        <v>2455</v>
      </c>
      <c r="AI166" s="2">
        <v>39082</v>
      </c>
      <c r="AJ166">
        <v>6</v>
      </c>
      <c r="AL166" s="2">
        <v>39082</v>
      </c>
      <c r="AM166">
        <v>0.79122583000000002</v>
      </c>
      <c r="AO166" s="2">
        <v>39082</v>
      </c>
      <c r="AP166">
        <v>-0.12476075</v>
      </c>
      <c r="AT166" s="2">
        <v>24653</v>
      </c>
      <c r="AU166">
        <v>2095</v>
      </c>
      <c r="AV166">
        <f t="shared" si="25"/>
        <v>4337.9481792717088</v>
      </c>
      <c r="AW166" s="2">
        <v>24653</v>
      </c>
      <c r="AX166">
        <v>5</v>
      </c>
      <c r="AY166">
        <f t="shared" si="26"/>
        <v>16.219300699300689</v>
      </c>
    </row>
    <row r="167" spans="1:51" x14ac:dyDescent="0.3">
      <c r="A167" s="2">
        <v>39113</v>
      </c>
      <c r="B167">
        <v>4.5999999999999996</v>
      </c>
      <c r="C167">
        <f t="shared" si="27"/>
        <v>6.0028688524590166</v>
      </c>
      <c r="D167" s="2">
        <v>39113</v>
      </c>
      <c r="E167">
        <v>16.3</v>
      </c>
      <c r="F167">
        <f t="shared" si="29"/>
        <v>23.452868852459019</v>
      </c>
      <c r="G167" s="2">
        <v>39113</v>
      </c>
      <c r="H167">
        <v>4279</v>
      </c>
      <c r="J167" s="2">
        <v>39113</v>
      </c>
      <c r="K167">
        <v>8.4</v>
      </c>
      <c r="M167" s="2">
        <v>39113</v>
      </c>
      <c r="N167">
        <v>66.400000000000006</v>
      </c>
      <c r="P167" s="2">
        <v>41274</v>
      </c>
      <c r="Q167">
        <v>2.6</v>
      </c>
      <c r="S167" s="2">
        <v>41333</v>
      </c>
      <c r="T167">
        <v>1.7</v>
      </c>
      <c r="U167">
        <f t="shared" si="22"/>
        <v>1.8391566265060244</v>
      </c>
      <c r="V167" s="2">
        <v>41333</v>
      </c>
      <c r="W167">
        <v>3.3</v>
      </c>
      <c r="X167">
        <f t="shared" si="23"/>
        <v>3.5228915662650602</v>
      </c>
      <c r="Y167" s="2">
        <v>41333</v>
      </c>
      <c r="Z167">
        <v>2.8</v>
      </c>
      <c r="AA167">
        <f t="shared" si="24"/>
        <v>2.6765060240963865</v>
      </c>
      <c r="AC167" s="2">
        <v>28886</v>
      </c>
      <c r="AD167">
        <v>357.5</v>
      </c>
      <c r="AE167">
        <f t="shared" si="28"/>
        <v>361.69516407599309</v>
      </c>
      <c r="AF167" s="2">
        <v>39113</v>
      </c>
      <c r="AG167">
        <v>2520</v>
      </c>
      <c r="AI167" s="2">
        <v>39113</v>
      </c>
      <c r="AJ167">
        <v>6.2</v>
      </c>
      <c r="AL167" s="2">
        <v>39113</v>
      </c>
      <c r="AM167">
        <v>0.76865282000000001</v>
      </c>
      <c r="AO167" s="2">
        <v>39113</v>
      </c>
      <c r="AP167">
        <v>0.10741676</v>
      </c>
      <c r="AT167" s="2">
        <v>24684</v>
      </c>
      <c r="AU167">
        <v>2062</v>
      </c>
      <c r="AV167">
        <f t="shared" si="25"/>
        <v>4337.9481792717088</v>
      </c>
      <c r="AW167" s="2">
        <v>24684</v>
      </c>
      <c r="AX167">
        <v>5.2</v>
      </c>
      <c r="AY167">
        <f t="shared" si="26"/>
        <v>16.219300699300689</v>
      </c>
    </row>
    <row r="168" spans="1:51" x14ac:dyDescent="0.3">
      <c r="A168" s="2">
        <v>39141</v>
      </c>
      <c r="B168">
        <v>4.5</v>
      </c>
      <c r="C168">
        <f t="shared" si="27"/>
        <v>6.0028688524590166</v>
      </c>
      <c r="D168" s="2">
        <v>39141</v>
      </c>
      <c r="E168">
        <v>18</v>
      </c>
      <c r="F168">
        <f t="shared" si="29"/>
        <v>23.452868852459019</v>
      </c>
      <c r="G168" s="2">
        <v>39141</v>
      </c>
      <c r="H168">
        <v>4220</v>
      </c>
      <c r="J168" s="2">
        <v>39141</v>
      </c>
      <c r="K168">
        <v>8.1999999999999993</v>
      </c>
      <c r="M168" s="2">
        <v>39141</v>
      </c>
      <c r="N168">
        <v>66.3</v>
      </c>
      <c r="P168" s="2">
        <v>41305</v>
      </c>
      <c r="Q168">
        <v>2.7</v>
      </c>
      <c r="S168" s="2">
        <v>41364</v>
      </c>
      <c r="T168">
        <v>1.5</v>
      </c>
      <c r="U168">
        <f t="shared" si="22"/>
        <v>1.8391566265060244</v>
      </c>
      <c r="V168" s="2">
        <v>41364</v>
      </c>
      <c r="W168">
        <v>3.2</v>
      </c>
      <c r="X168">
        <f t="shared" si="23"/>
        <v>3.5228915662650602</v>
      </c>
      <c r="Y168" s="2">
        <v>41364</v>
      </c>
      <c r="Z168">
        <v>2.8</v>
      </c>
      <c r="AA168">
        <f t="shared" si="24"/>
        <v>2.6765060240963865</v>
      </c>
      <c r="AC168" s="2">
        <v>28914</v>
      </c>
      <c r="AD168">
        <v>358.5</v>
      </c>
      <c r="AE168">
        <f t="shared" si="28"/>
        <v>361.69516407599309</v>
      </c>
      <c r="AF168" s="2">
        <v>39141</v>
      </c>
      <c r="AG168">
        <v>2549</v>
      </c>
      <c r="AI168" s="2">
        <v>39141</v>
      </c>
      <c r="AJ168">
        <v>3.8</v>
      </c>
      <c r="AL168" s="2">
        <v>39141</v>
      </c>
      <c r="AM168">
        <v>0.84259835999999999</v>
      </c>
      <c r="AO168" s="2">
        <v>39141</v>
      </c>
      <c r="AP168">
        <v>-0.17652396000000001</v>
      </c>
      <c r="AT168" s="2">
        <v>24715</v>
      </c>
      <c r="AU168">
        <v>2069</v>
      </c>
      <c r="AV168">
        <f t="shared" si="25"/>
        <v>4337.9481792717088</v>
      </c>
      <c r="AW168" s="2">
        <v>24715</v>
      </c>
      <c r="AX168">
        <v>6.7</v>
      </c>
      <c r="AY168">
        <f t="shared" si="26"/>
        <v>16.219300699300689</v>
      </c>
    </row>
    <row r="169" spans="1:51" x14ac:dyDescent="0.3">
      <c r="A169" s="2">
        <v>39172</v>
      </c>
      <c r="B169">
        <v>4.4000000000000004</v>
      </c>
      <c r="C169">
        <f t="shared" si="27"/>
        <v>6.0028688524590166</v>
      </c>
      <c r="D169" s="2">
        <v>39172</v>
      </c>
      <c r="E169">
        <v>18.600000000000001</v>
      </c>
      <c r="F169">
        <f t="shared" si="29"/>
        <v>23.452868852459019</v>
      </c>
      <c r="G169" s="2">
        <v>39172</v>
      </c>
      <c r="H169">
        <v>4253</v>
      </c>
      <c r="J169" s="2">
        <v>39172</v>
      </c>
      <c r="K169">
        <v>8</v>
      </c>
      <c r="M169" s="2">
        <v>39172</v>
      </c>
      <c r="N169">
        <v>66.2</v>
      </c>
      <c r="P169" s="2">
        <v>41333</v>
      </c>
      <c r="Q169">
        <v>2.8</v>
      </c>
      <c r="S169" s="2">
        <v>41394</v>
      </c>
      <c r="T169">
        <v>1.7</v>
      </c>
      <c r="U169">
        <f t="shared" si="22"/>
        <v>1.8391566265060244</v>
      </c>
      <c r="V169" s="2">
        <v>41394</v>
      </c>
      <c r="W169">
        <v>3.3</v>
      </c>
      <c r="X169">
        <f t="shared" si="23"/>
        <v>3.5228915662650602</v>
      </c>
      <c r="Y169" s="2">
        <v>41394</v>
      </c>
      <c r="Z169">
        <v>2.8</v>
      </c>
      <c r="AA169">
        <f t="shared" si="24"/>
        <v>2.6765060240963865</v>
      </c>
      <c r="AC169" s="2">
        <v>28944</v>
      </c>
      <c r="AD169">
        <v>358.75</v>
      </c>
      <c r="AE169">
        <f t="shared" si="28"/>
        <v>361.69516407599309</v>
      </c>
      <c r="AF169" s="2">
        <v>39171</v>
      </c>
      <c r="AG169">
        <v>2499</v>
      </c>
      <c r="AI169" s="2">
        <v>39172</v>
      </c>
      <c r="AJ169">
        <v>4.3</v>
      </c>
      <c r="AL169" s="2">
        <v>39172</v>
      </c>
      <c r="AM169">
        <v>0.86485177999999996</v>
      </c>
      <c r="AO169" s="2">
        <v>39172</v>
      </c>
      <c r="AP169">
        <v>2.7053300000000001E-3</v>
      </c>
      <c r="AT169" s="2">
        <v>24745</v>
      </c>
      <c r="AU169">
        <v>2233</v>
      </c>
      <c r="AV169">
        <f t="shared" si="25"/>
        <v>4337.9481792717088</v>
      </c>
      <c r="AW169" s="2">
        <v>24745</v>
      </c>
      <c r="AX169">
        <v>5.4</v>
      </c>
      <c r="AY169">
        <f t="shared" si="26"/>
        <v>16.219300699300689</v>
      </c>
    </row>
    <row r="170" spans="1:51" x14ac:dyDescent="0.3">
      <c r="A170" s="2">
        <v>39202</v>
      </c>
      <c r="B170">
        <v>4.5</v>
      </c>
      <c r="C170">
        <f t="shared" si="27"/>
        <v>6.0028688524590166</v>
      </c>
      <c r="D170" s="2">
        <v>39202</v>
      </c>
      <c r="E170">
        <v>17.399999999999999</v>
      </c>
      <c r="F170">
        <f t="shared" si="29"/>
        <v>23.452868852459019</v>
      </c>
      <c r="G170" s="2">
        <v>39202</v>
      </c>
      <c r="H170">
        <v>4313</v>
      </c>
      <c r="J170" s="2">
        <v>39202</v>
      </c>
      <c r="K170">
        <v>8.1999999999999993</v>
      </c>
      <c r="M170" s="2">
        <v>39202</v>
      </c>
      <c r="N170">
        <v>65.900000000000006</v>
      </c>
      <c r="P170" s="2">
        <v>41364</v>
      </c>
      <c r="Q170">
        <v>2.8</v>
      </c>
      <c r="S170" s="2">
        <v>41425</v>
      </c>
      <c r="T170">
        <v>1.7</v>
      </c>
      <c r="U170">
        <f t="shared" si="22"/>
        <v>1.8391566265060244</v>
      </c>
      <c r="V170" s="2">
        <v>41425</v>
      </c>
      <c r="W170">
        <v>3.4</v>
      </c>
      <c r="X170">
        <f t="shared" si="23"/>
        <v>3.5228915662650602</v>
      </c>
      <c r="Y170" s="2">
        <v>41425</v>
      </c>
      <c r="Z170">
        <v>2.8</v>
      </c>
      <c r="AA170">
        <f t="shared" si="24"/>
        <v>2.6765060240963865</v>
      </c>
      <c r="AC170" s="2">
        <v>28975</v>
      </c>
      <c r="AD170">
        <v>415.5</v>
      </c>
      <c r="AE170">
        <f t="shared" si="28"/>
        <v>361.69516407599309</v>
      </c>
      <c r="AF170" s="2">
        <v>39202</v>
      </c>
      <c r="AG170">
        <v>2486</v>
      </c>
      <c r="AI170" s="2">
        <v>39202</v>
      </c>
      <c r="AJ170">
        <v>0.7</v>
      </c>
      <c r="AL170" s="2">
        <v>39202</v>
      </c>
      <c r="AM170">
        <v>0.72258027000000002</v>
      </c>
      <c r="AO170" s="2">
        <v>39202</v>
      </c>
      <c r="AP170">
        <v>-0.13947845</v>
      </c>
      <c r="AT170" s="2">
        <v>24776</v>
      </c>
      <c r="AU170">
        <v>2180</v>
      </c>
      <c r="AV170">
        <f t="shared" si="25"/>
        <v>4337.9481792717088</v>
      </c>
      <c r="AW170" s="2">
        <v>24776</v>
      </c>
      <c r="AX170">
        <v>5.6</v>
      </c>
      <c r="AY170">
        <f t="shared" si="26"/>
        <v>16.219300699300689</v>
      </c>
    </row>
    <row r="171" spans="1:51" x14ac:dyDescent="0.3">
      <c r="A171" s="2">
        <v>39233</v>
      </c>
      <c r="B171">
        <v>4.4000000000000004</v>
      </c>
      <c r="C171">
        <f t="shared" si="27"/>
        <v>6.0028688524590166</v>
      </c>
      <c r="D171" s="2">
        <v>39233</v>
      </c>
      <c r="E171">
        <v>16.5</v>
      </c>
      <c r="F171">
        <f t="shared" si="29"/>
        <v>23.452868852459019</v>
      </c>
      <c r="G171" s="2">
        <v>39233</v>
      </c>
      <c r="H171">
        <v>4473</v>
      </c>
      <c r="J171" s="2">
        <v>39233</v>
      </c>
      <c r="K171">
        <v>8.1999999999999993</v>
      </c>
      <c r="M171" s="2">
        <v>39233</v>
      </c>
      <c r="N171">
        <v>66</v>
      </c>
      <c r="P171" s="2">
        <v>41394</v>
      </c>
      <c r="Q171">
        <v>2.8</v>
      </c>
      <c r="S171" s="2">
        <v>41455</v>
      </c>
      <c r="T171">
        <v>1.6</v>
      </c>
      <c r="U171">
        <f t="shared" si="22"/>
        <v>1.8391566265060244</v>
      </c>
      <c r="V171" s="2">
        <v>41455</v>
      </c>
      <c r="W171">
        <v>3.2</v>
      </c>
      <c r="X171">
        <f t="shared" si="23"/>
        <v>3.5228915662650602</v>
      </c>
      <c r="Y171" s="2">
        <v>41455</v>
      </c>
      <c r="Z171">
        <v>2.8</v>
      </c>
      <c r="AA171">
        <f t="shared" si="24"/>
        <v>2.6765060240963865</v>
      </c>
      <c r="AC171" s="2">
        <v>29006</v>
      </c>
      <c r="AD171">
        <v>348</v>
      </c>
      <c r="AE171">
        <f t="shared" si="28"/>
        <v>361.69516407599309</v>
      </c>
      <c r="AF171" s="2">
        <v>39233</v>
      </c>
      <c r="AG171">
        <v>2480</v>
      </c>
      <c r="AI171" s="2">
        <v>39233</v>
      </c>
      <c r="AJ171">
        <v>0.1</v>
      </c>
      <c r="AL171" s="2">
        <v>39233</v>
      </c>
      <c r="AM171">
        <v>0.75745200000000001</v>
      </c>
      <c r="AO171" s="2">
        <v>39233</v>
      </c>
      <c r="AP171">
        <v>-2.5590580000000002E-2</v>
      </c>
      <c r="AT171" s="2">
        <v>24806</v>
      </c>
      <c r="AU171">
        <v>2227</v>
      </c>
      <c r="AV171">
        <f t="shared" si="25"/>
        <v>4337.9481792717088</v>
      </c>
      <c r="AW171" s="2">
        <v>24806</v>
      </c>
      <c r="AX171">
        <v>5.9</v>
      </c>
      <c r="AY171">
        <f t="shared" si="26"/>
        <v>16.219300699300689</v>
      </c>
    </row>
    <row r="172" spans="1:51" x14ac:dyDescent="0.3">
      <c r="A172" s="2">
        <v>39263</v>
      </c>
      <c r="B172">
        <v>4.5999999999999996</v>
      </c>
      <c r="C172">
        <f t="shared" si="27"/>
        <v>6.0028688524590166</v>
      </c>
      <c r="D172" s="2">
        <v>39263</v>
      </c>
      <c r="E172">
        <v>16.399999999999999</v>
      </c>
      <c r="F172">
        <f t="shared" si="29"/>
        <v>23.452868852459019</v>
      </c>
      <c r="G172" s="2">
        <v>39263</v>
      </c>
      <c r="H172">
        <v>4342</v>
      </c>
      <c r="J172" s="2">
        <v>39263</v>
      </c>
      <c r="K172">
        <v>8.3000000000000007</v>
      </c>
      <c r="M172" s="2">
        <v>39263</v>
      </c>
      <c r="N172">
        <v>66</v>
      </c>
      <c r="P172" s="2">
        <v>41425</v>
      </c>
      <c r="Q172">
        <v>2.8</v>
      </c>
      <c r="S172" s="2">
        <v>41486</v>
      </c>
      <c r="T172">
        <v>1.7</v>
      </c>
      <c r="U172">
        <f t="shared" si="22"/>
        <v>1.8391566265060244</v>
      </c>
      <c r="V172" s="2">
        <v>41486</v>
      </c>
      <c r="W172">
        <v>3.3</v>
      </c>
      <c r="X172">
        <f t="shared" si="23"/>
        <v>3.5228915662650602</v>
      </c>
      <c r="Y172" s="2">
        <v>41486</v>
      </c>
      <c r="Z172">
        <v>2.8</v>
      </c>
      <c r="AA172">
        <f t="shared" si="24"/>
        <v>2.6765060240963865</v>
      </c>
      <c r="AC172" s="2">
        <v>29035</v>
      </c>
      <c r="AD172">
        <v>366</v>
      </c>
      <c r="AE172">
        <f t="shared" si="28"/>
        <v>361.69516407599309</v>
      </c>
      <c r="AF172" s="2">
        <v>39262</v>
      </c>
      <c r="AG172">
        <v>2501</v>
      </c>
      <c r="AI172" s="2">
        <v>39263</v>
      </c>
      <c r="AJ172">
        <v>-2.7</v>
      </c>
      <c r="AL172" s="2">
        <v>39263</v>
      </c>
      <c r="AM172">
        <v>0.69776651999999995</v>
      </c>
      <c r="AO172" s="2">
        <v>39263</v>
      </c>
      <c r="AP172">
        <v>-0.14252365</v>
      </c>
      <c r="AT172" s="2">
        <v>24837</v>
      </c>
      <c r="AU172">
        <v>2124</v>
      </c>
      <c r="AV172">
        <f t="shared" si="25"/>
        <v>4337.9481792717088</v>
      </c>
      <c r="AW172" s="2">
        <v>24837</v>
      </c>
      <c r="AX172">
        <v>6.5</v>
      </c>
      <c r="AY172">
        <f t="shared" si="26"/>
        <v>16.219300699300689</v>
      </c>
    </row>
    <row r="173" spans="1:51" x14ac:dyDescent="0.3">
      <c r="A173" s="2">
        <v>39294</v>
      </c>
      <c r="B173">
        <v>4.7</v>
      </c>
      <c r="C173">
        <f t="shared" si="27"/>
        <v>6.0028688524590166</v>
      </c>
      <c r="D173" s="2">
        <v>39294</v>
      </c>
      <c r="E173">
        <v>18.3</v>
      </c>
      <c r="F173">
        <f t="shared" si="29"/>
        <v>23.452868852459019</v>
      </c>
      <c r="G173" s="2">
        <v>39294</v>
      </c>
      <c r="H173">
        <v>4410</v>
      </c>
      <c r="J173" s="2">
        <v>39294</v>
      </c>
      <c r="K173">
        <v>8.4</v>
      </c>
      <c r="M173" s="2">
        <v>39294</v>
      </c>
      <c r="N173">
        <v>66</v>
      </c>
      <c r="P173" s="2">
        <v>41455</v>
      </c>
      <c r="Q173">
        <v>2.8</v>
      </c>
      <c r="S173" s="2">
        <v>41517</v>
      </c>
      <c r="T173">
        <v>1.7</v>
      </c>
      <c r="U173">
        <f t="shared" si="22"/>
        <v>1.8391566265060244</v>
      </c>
      <c r="V173" s="2">
        <v>41517</v>
      </c>
      <c r="W173">
        <v>3.5</v>
      </c>
      <c r="X173">
        <f t="shared" si="23"/>
        <v>3.5228915662650602</v>
      </c>
      <c r="Y173" s="2">
        <v>41517</v>
      </c>
      <c r="Z173">
        <v>2.8</v>
      </c>
      <c r="AA173">
        <f t="shared" si="24"/>
        <v>2.6765060240963865</v>
      </c>
      <c r="AC173" s="2">
        <v>29067</v>
      </c>
      <c r="AD173">
        <v>379.25</v>
      </c>
      <c r="AE173">
        <f t="shared" si="28"/>
        <v>361.69516407599309</v>
      </c>
      <c r="AF173" s="2">
        <v>39294</v>
      </c>
      <c r="AG173">
        <v>2537</v>
      </c>
      <c r="AI173" s="2">
        <v>39294</v>
      </c>
      <c r="AJ173">
        <v>-4.9000000000000004</v>
      </c>
      <c r="AL173" s="2">
        <v>39294</v>
      </c>
      <c r="AM173">
        <v>0.65451309000000002</v>
      </c>
      <c r="AO173" s="2">
        <v>39294</v>
      </c>
      <c r="AP173">
        <v>-0.21184122</v>
      </c>
      <c r="AT173" s="2">
        <v>24868</v>
      </c>
      <c r="AU173">
        <v>1873</v>
      </c>
      <c r="AV173">
        <f t="shared" si="25"/>
        <v>4337.9481792717088</v>
      </c>
      <c r="AW173" s="2">
        <v>24868</v>
      </c>
      <c r="AX173">
        <v>6.6</v>
      </c>
      <c r="AY173">
        <f t="shared" si="26"/>
        <v>16.219300699300689</v>
      </c>
    </row>
    <row r="174" spans="1:51" x14ac:dyDescent="0.3">
      <c r="A174" s="2">
        <v>39325</v>
      </c>
      <c r="B174">
        <v>4.5999999999999996</v>
      </c>
      <c r="C174">
        <f t="shared" si="27"/>
        <v>6.0028688524590166</v>
      </c>
      <c r="D174" s="2">
        <v>39325</v>
      </c>
      <c r="E174">
        <v>17.5</v>
      </c>
      <c r="F174">
        <f t="shared" si="29"/>
        <v>23.452868852459019</v>
      </c>
      <c r="G174" s="2">
        <v>39325</v>
      </c>
      <c r="H174">
        <v>4576</v>
      </c>
      <c r="J174" s="2">
        <v>39325</v>
      </c>
      <c r="K174">
        <v>8.4</v>
      </c>
      <c r="M174" s="2">
        <v>39325</v>
      </c>
      <c r="N174">
        <v>65.8</v>
      </c>
      <c r="P174" s="2">
        <v>41486</v>
      </c>
      <c r="Q174">
        <v>2.8</v>
      </c>
      <c r="S174" s="2">
        <v>41547</v>
      </c>
      <c r="T174">
        <v>1.8</v>
      </c>
      <c r="U174">
        <f t="shared" si="22"/>
        <v>1.8391566265060244</v>
      </c>
      <c r="V174" s="2">
        <v>41547</v>
      </c>
      <c r="W174">
        <v>3.4</v>
      </c>
      <c r="X174">
        <f t="shared" si="23"/>
        <v>3.5228915662650602</v>
      </c>
      <c r="Y174" s="2">
        <v>41547</v>
      </c>
      <c r="Z174">
        <v>2.8</v>
      </c>
      <c r="AA174">
        <f t="shared" si="24"/>
        <v>2.6765060240963865</v>
      </c>
      <c r="AC174" s="2">
        <v>29098</v>
      </c>
      <c r="AD174">
        <v>388</v>
      </c>
      <c r="AE174">
        <f t="shared" si="28"/>
        <v>361.69516407599309</v>
      </c>
      <c r="AF174" s="2">
        <v>39325</v>
      </c>
      <c r="AG174">
        <v>2565</v>
      </c>
      <c r="AI174" s="2">
        <v>39325</v>
      </c>
      <c r="AJ174">
        <v>-6.6</v>
      </c>
      <c r="AL174" s="2">
        <v>39325</v>
      </c>
      <c r="AM174">
        <v>0.62728240000000002</v>
      </c>
      <c r="AO174" s="2">
        <v>39325</v>
      </c>
      <c r="AP174">
        <v>-0.38098063999999998</v>
      </c>
      <c r="AT174" s="2">
        <v>24897</v>
      </c>
      <c r="AU174">
        <v>2153</v>
      </c>
      <c r="AV174">
        <f t="shared" si="25"/>
        <v>4337.9481792717088</v>
      </c>
      <c r="AW174" s="2">
        <v>24897</v>
      </c>
      <c r="AX174">
        <v>5.9</v>
      </c>
      <c r="AY174">
        <f t="shared" si="26"/>
        <v>16.219300699300689</v>
      </c>
    </row>
    <row r="175" spans="1:51" x14ac:dyDescent="0.3">
      <c r="A175" s="2">
        <v>39355</v>
      </c>
      <c r="B175">
        <v>4.7</v>
      </c>
      <c r="C175">
        <f t="shared" si="27"/>
        <v>6.0028688524590166</v>
      </c>
      <c r="D175" s="2">
        <v>39355</v>
      </c>
      <c r="E175">
        <v>17.5</v>
      </c>
      <c r="F175">
        <f t="shared" si="29"/>
        <v>23.452868852459019</v>
      </c>
      <c r="G175" s="2">
        <v>39355</v>
      </c>
      <c r="H175">
        <v>4521</v>
      </c>
      <c r="J175" s="2">
        <v>39355</v>
      </c>
      <c r="K175">
        <v>8.4</v>
      </c>
      <c r="M175" s="2">
        <v>39355</v>
      </c>
      <c r="N175">
        <v>66</v>
      </c>
      <c r="P175" s="2">
        <v>41517</v>
      </c>
      <c r="Q175">
        <v>2.8</v>
      </c>
      <c r="S175" s="2">
        <v>41578</v>
      </c>
      <c r="T175">
        <v>1.8</v>
      </c>
      <c r="U175">
        <f t="shared" si="22"/>
        <v>1.8391566265060244</v>
      </c>
      <c r="V175" s="2">
        <v>41578</v>
      </c>
      <c r="W175">
        <v>3.2</v>
      </c>
      <c r="X175">
        <f t="shared" si="23"/>
        <v>3.5228915662650602</v>
      </c>
      <c r="Y175" s="2">
        <v>41578</v>
      </c>
      <c r="Z175">
        <v>2.9</v>
      </c>
      <c r="AA175">
        <f t="shared" si="24"/>
        <v>2.6765060240963865</v>
      </c>
      <c r="AC175" s="2">
        <v>29126</v>
      </c>
      <c r="AD175">
        <v>385</v>
      </c>
      <c r="AE175">
        <f t="shared" si="28"/>
        <v>361.69516407599309</v>
      </c>
      <c r="AF175" s="2">
        <v>39353</v>
      </c>
      <c r="AG175">
        <v>2518</v>
      </c>
      <c r="AI175" s="2">
        <v>39355</v>
      </c>
      <c r="AJ175">
        <v>-4.8</v>
      </c>
      <c r="AL175" s="2">
        <v>39355</v>
      </c>
      <c r="AM175">
        <v>0.55788806999999996</v>
      </c>
      <c r="AO175" s="2">
        <v>39355</v>
      </c>
      <c r="AP175">
        <v>-0.37752745999999998</v>
      </c>
      <c r="AT175" s="2">
        <v>24928</v>
      </c>
      <c r="AU175">
        <v>1983</v>
      </c>
      <c r="AV175">
        <f t="shared" si="25"/>
        <v>4337.9481792717088</v>
      </c>
      <c r="AW175" s="2">
        <v>24928</v>
      </c>
      <c r="AX175">
        <v>6.2</v>
      </c>
      <c r="AY175">
        <f t="shared" si="26"/>
        <v>16.219300699300689</v>
      </c>
    </row>
    <row r="176" spans="1:51" x14ac:dyDescent="0.3">
      <c r="A176" s="2">
        <v>39386</v>
      </c>
      <c r="B176">
        <v>4.7</v>
      </c>
      <c r="C176">
        <f t="shared" si="27"/>
        <v>6.0028688524590166</v>
      </c>
      <c r="D176" s="2">
        <v>39386</v>
      </c>
      <c r="E176">
        <v>17.7</v>
      </c>
      <c r="F176">
        <f t="shared" si="29"/>
        <v>23.452868852459019</v>
      </c>
      <c r="G176" s="2">
        <v>39386</v>
      </c>
      <c r="H176">
        <v>4325</v>
      </c>
      <c r="J176" s="2">
        <v>39386</v>
      </c>
      <c r="K176">
        <v>8.4</v>
      </c>
      <c r="M176" s="2">
        <v>39386</v>
      </c>
      <c r="N176">
        <v>65.8</v>
      </c>
      <c r="P176" s="2">
        <v>41547</v>
      </c>
      <c r="Q176">
        <v>2.8</v>
      </c>
      <c r="S176" s="2">
        <v>41608</v>
      </c>
      <c r="T176">
        <v>1.7</v>
      </c>
      <c r="U176">
        <f t="shared" si="22"/>
        <v>1.8391566265060244</v>
      </c>
      <c r="V176" s="2">
        <v>41608</v>
      </c>
      <c r="W176">
        <v>3.3</v>
      </c>
      <c r="X176">
        <f t="shared" si="23"/>
        <v>3.5228915662650602</v>
      </c>
      <c r="Y176" s="2">
        <v>41608</v>
      </c>
      <c r="Z176">
        <v>2.7</v>
      </c>
      <c r="AA176">
        <f t="shared" si="24"/>
        <v>2.6765060240963865</v>
      </c>
      <c r="AC176" s="2">
        <v>29159</v>
      </c>
      <c r="AD176">
        <v>402.25</v>
      </c>
      <c r="AE176">
        <f t="shared" si="28"/>
        <v>361.69516407599309</v>
      </c>
      <c r="AF176" s="2">
        <v>39386</v>
      </c>
      <c r="AG176">
        <v>2587</v>
      </c>
      <c r="AI176" s="2">
        <v>39386</v>
      </c>
      <c r="AJ176">
        <v>-2.2999999999999998</v>
      </c>
      <c r="AL176" s="2">
        <v>39386</v>
      </c>
      <c r="AM176">
        <v>0.45591210999999998</v>
      </c>
      <c r="AO176" s="2">
        <v>39386</v>
      </c>
      <c r="AP176">
        <v>-0.33481633</v>
      </c>
      <c r="AT176" s="2">
        <v>24958</v>
      </c>
      <c r="AU176">
        <v>1943</v>
      </c>
      <c r="AV176">
        <f t="shared" si="25"/>
        <v>4337.9481792717088</v>
      </c>
      <c r="AW176" s="2">
        <v>24958</v>
      </c>
      <c r="AX176">
        <v>5.5</v>
      </c>
      <c r="AY176">
        <f t="shared" si="26"/>
        <v>16.219300699300689</v>
      </c>
    </row>
    <row r="177" spans="1:51" x14ac:dyDescent="0.3">
      <c r="A177" s="2">
        <v>39416</v>
      </c>
      <c r="B177">
        <v>4.7</v>
      </c>
      <c r="C177">
        <f t="shared" si="27"/>
        <v>6.0028688524590166</v>
      </c>
      <c r="D177" s="2">
        <v>39416</v>
      </c>
      <c r="E177">
        <v>18.899999999999999</v>
      </c>
      <c r="F177">
        <f t="shared" si="29"/>
        <v>23.452868852459019</v>
      </c>
      <c r="G177" s="2">
        <v>39416</v>
      </c>
      <c r="H177">
        <v>4494</v>
      </c>
      <c r="J177" s="2">
        <v>39416</v>
      </c>
      <c r="K177">
        <v>8.4</v>
      </c>
      <c r="M177" s="2">
        <v>39416</v>
      </c>
      <c r="N177">
        <v>66</v>
      </c>
      <c r="P177" s="2">
        <v>41578</v>
      </c>
      <c r="Q177">
        <v>2.9</v>
      </c>
      <c r="S177" s="2">
        <v>41639</v>
      </c>
      <c r="T177">
        <v>1.7</v>
      </c>
      <c r="U177">
        <f t="shared" si="22"/>
        <v>1.8391566265060244</v>
      </c>
      <c r="V177" s="2">
        <v>41639</v>
      </c>
      <c r="W177">
        <v>3.3</v>
      </c>
      <c r="X177">
        <f t="shared" si="23"/>
        <v>3.5228915662650602</v>
      </c>
      <c r="Y177" s="2">
        <v>41639</v>
      </c>
      <c r="Z177">
        <v>2.7</v>
      </c>
      <c r="AA177">
        <f t="shared" si="24"/>
        <v>2.6765060240963865</v>
      </c>
      <c r="AC177" s="2">
        <v>29189</v>
      </c>
      <c r="AD177">
        <v>418.5</v>
      </c>
      <c r="AE177">
        <f t="shared" si="28"/>
        <v>361.69516407599309</v>
      </c>
      <c r="AF177" s="2">
        <v>39416</v>
      </c>
      <c r="AG177">
        <v>2639</v>
      </c>
      <c r="AI177" s="2">
        <v>39416</v>
      </c>
      <c r="AJ177">
        <v>-1.8</v>
      </c>
      <c r="AL177" s="2">
        <v>39416</v>
      </c>
      <c r="AM177">
        <v>0.45056987999999998</v>
      </c>
      <c r="AO177" s="2">
        <v>39416</v>
      </c>
      <c r="AP177">
        <v>-0.49226265000000002</v>
      </c>
      <c r="AT177" s="2">
        <v>24989</v>
      </c>
      <c r="AU177">
        <v>1933</v>
      </c>
      <c r="AV177">
        <f t="shared" si="25"/>
        <v>4337.9481792717088</v>
      </c>
      <c r="AW177" s="2">
        <v>24989</v>
      </c>
      <c r="AX177">
        <v>5</v>
      </c>
      <c r="AY177">
        <f t="shared" si="26"/>
        <v>16.219300699300689</v>
      </c>
    </row>
    <row r="178" spans="1:51" x14ac:dyDescent="0.3">
      <c r="A178" s="2">
        <v>39447</v>
      </c>
      <c r="B178">
        <v>5</v>
      </c>
      <c r="C178">
        <f t="shared" si="27"/>
        <v>6.0028688524590166</v>
      </c>
      <c r="D178" s="2">
        <v>39447</v>
      </c>
      <c r="E178">
        <v>17.399999999999999</v>
      </c>
      <c r="F178">
        <f t="shared" si="29"/>
        <v>23.452868852459019</v>
      </c>
      <c r="G178" s="2">
        <v>39447</v>
      </c>
      <c r="H178">
        <v>4618</v>
      </c>
      <c r="J178" s="2">
        <v>39447</v>
      </c>
      <c r="K178">
        <v>8.8000000000000007</v>
      </c>
      <c r="M178" s="2">
        <v>39447</v>
      </c>
      <c r="N178">
        <v>66</v>
      </c>
      <c r="P178" s="2">
        <v>41608</v>
      </c>
      <c r="Q178">
        <v>2.7</v>
      </c>
      <c r="S178" s="2">
        <v>41670</v>
      </c>
      <c r="T178">
        <v>1.7</v>
      </c>
      <c r="U178">
        <f t="shared" si="22"/>
        <v>1.8391566265060244</v>
      </c>
      <c r="V178" s="2">
        <v>41670</v>
      </c>
      <c r="W178">
        <v>3.4</v>
      </c>
      <c r="X178">
        <f t="shared" si="23"/>
        <v>3.5228915662650602</v>
      </c>
      <c r="Y178" s="2">
        <v>41670</v>
      </c>
      <c r="Z178">
        <v>2.8</v>
      </c>
      <c r="AA178">
        <f t="shared" si="24"/>
        <v>2.6765060240963865</v>
      </c>
      <c r="AC178" s="2">
        <v>29220</v>
      </c>
      <c r="AD178">
        <v>431.25</v>
      </c>
      <c r="AE178">
        <f t="shared" si="28"/>
        <v>361.69516407599309</v>
      </c>
      <c r="AF178" s="2">
        <v>39447</v>
      </c>
      <c r="AG178">
        <v>2760</v>
      </c>
      <c r="AI178" s="2">
        <v>39447</v>
      </c>
      <c r="AJ178">
        <v>-3.7</v>
      </c>
      <c r="AL178" s="2">
        <v>39447</v>
      </c>
      <c r="AM178">
        <v>0.37576198999999999</v>
      </c>
      <c r="AO178" s="2">
        <v>39447</v>
      </c>
      <c r="AP178">
        <v>-0.45290953</v>
      </c>
      <c r="AT178" s="2">
        <v>25019</v>
      </c>
      <c r="AU178">
        <v>2052</v>
      </c>
      <c r="AV178">
        <f t="shared" si="25"/>
        <v>4337.9481792717088</v>
      </c>
      <c r="AW178" s="2">
        <v>25019</v>
      </c>
      <c r="AX178">
        <v>5.4</v>
      </c>
      <c r="AY178">
        <f t="shared" si="26"/>
        <v>16.219300699300689</v>
      </c>
    </row>
    <row r="179" spans="1:51" x14ac:dyDescent="0.3">
      <c r="A179" s="2">
        <v>39478</v>
      </c>
      <c r="B179">
        <v>5</v>
      </c>
      <c r="C179">
        <f t="shared" si="27"/>
        <v>6.0028688524590166</v>
      </c>
      <c r="D179" s="2">
        <v>39478</v>
      </c>
      <c r="E179">
        <v>18.5</v>
      </c>
      <c r="F179">
        <f t="shared" si="29"/>
        <v>23.452868852459019</v>
      </c>
      <c r="G179" s="2">
        <v>39478</v>
      </c>
      <c r="H179">
        <v>4846</v>
      </c>
      <c r="J179" s="2">
        <v>39478</v>
      </c>
      <c r="K179">
        <v>9.1999999999999993</v>
      </c>
      <c r="M179" s="2">
        <v>39478</v>
      </c>
      <c r="N179">
        <v>66.2</v>
      </c>
      <c r="P179" s="2">
        <v>41639</v>
      </c>
      <c r="Q179">
        <v>2.7</v>
      </c>
      <c r="S179" s="2">
        <v>41698</v>
      </c>
      <c r="T179">
        <v>1.7</v>
      </c>
      <c r="U179">
        <f t="shared" si="22"/>
        <v>1.8391566265060244</v>
      </c>
      <c r="V179" s="2">
        <v>41698</v>
      </c>
      <c r="W179">
        <v>3.4</v>
      </c>
      <c r="X179">
        <f t="shared" si="23"/>
        <v>3.5228915662650602</v>
      </c>
      <c r="Y179" s="2">
        <v>41698</v>
      </c>
      <c r="Z179">
        <v>2.9</v>
      </c>
      <c r="AA179">
        <f t="shared" si="24"/>
        <v>2.6765060240963865</v>
      </c>
      <c r="AC179" s="2">
        <v>29251</v>
      </c>
      <c r="AD179">
        <v>414.25</v>
      </c>
      <c r="AE179">
        <f t="shared" si="28"/>
        <v>361.69516407599309</v>
      </c>
      <c r="AF179" s="2">
        <v>39478</v>
      </c>
      <c r="AG179">
        <v>2845</v>
      </c>
      <c r="AI179" s="2">
        <v>39478</v>
      </c>
      <c r="AJ179">
        <v>-5.9</v>
      </c>
      <c r="AL179" s="2">
        <v>39478</v>
      </c>
      <c r="AM179">
        <v>0.43758753</v>
      </c>
      <c r="AO179" s="2">
        <v>39478</v>
      </c>
      <c r="AP179">
        <v>-0.81334262999999996</v>
      </c>
      <c r="AT179" s="2">
        <v>25050</v>
      </c>
      <c r="AU179">
        <v>1950</v>
      </c>
      <c r="AV179">
        <f t="shared" si="25"/>
        <v>4337.9481792717088</v>
      </c>
      <c r="AW179" s="2">
        <v>25050</v>
      </c>
      <c r="AX179">
        <v>5.5</v>
      </c>
      <c r="AY179">
        <f t="shared" si="26"/>
        <v>16.219300699300689</v>
      </c>
    </row>
    <row r="180" spans="1:51" x14ac:dyDescent="0.3">
      <c r="A180" s="2">
        <v>39507</v>
      </c>
      <c r="B180">
        <v>4.9000000000000004</v>
      </c>
      <c r="C180">
        <f t="shared" si="27"/>
        <v>6.0028688524590166</v>
      </c>
      <c r="D180" s="2">
        <v>39507</v>
      </c>
      <c r="E180">
        <v>17.8</v>
      </c>
      <c r="F180">
        <f t="shared" si="29"/>
        <v>23.452868852459019</v>
      </c>
      <c r="G180" s="2">
        <v>39507</v>
      </c>
      <c r="H180">
        <v>4902</v>
      </c>
      <c r="J180" s="2">
        <v>39507</v>
      </c>
      <c r="K180">
        <v>9</v>
      </c>
      <c r="M180" s="2">
        <v>39507</v>
      </c>
      <c r="N180">
        <v>66</v>
      </c>
      <c r="P180" s="2">
        <v>41670</v>
      </c>
      <c r="Q180">
        <v>2.8</v>
      </c>
      <c r="S180" s="2">
        <v>41729</v>
      </c>
      <c r="T180">
        <v>1.8</v>
      </c>
      <c r="U180">
        <f t="shared" si="22"/>
        <v>1.8391566265060244</v>
      </c>
      <c r="V180" s="2">
        <v>41729</v>
      </c>
      <c r="W180">
        <v>3.4</v>
      </c>
      <c r="X180">
        <f t="shared" si="23"/>
        <v>3.5228915662650602</v>
      </c>
      <c r="Y180" s="2">
        <v>41729</v>
      </c>
      <c r="Z180">
        <v>2.9</v>
      </c>
      <c r="AA180">
        <f t="shared" si="24"/>
        <v>2.6765060240963865</v>
      </c>
      <c r="AC180" s="2">
        <v>29280</v>
      </c>
      <c r="AD180">
        <v>419.25</v>
      </c>
      <c r="AE180">
        <f t="shared" si="28"/>
        <v>361.69516407599309</v>
      </c>
      <c r="AF180" s="2">
        <v>39507</v>
      </c>
      <c r="AG180">
        <v>2867</v>
      </c>
      <c r="AI180" s="2">
        <v>39507</v>
      </c>
      <c r="AJ180">
        <v>-9.8000000000000007</v>
      </c>
      <c r="AL180" s="2">
        <v>39507</v>
      </c>
      <c r="AM180">
        <v>0.35053668999999998</v>
      </c>
      <c r="AO180" s="2">
        <v>39507</v>
      </c>
      <c r="AP180">
        <v>-1.08945599</v>
      </c>
      <c r="AT180" s="2">
        <v>25081</v>
      </c>
      <c r="AU180">
        <v>1962</v>
      </c>
      <c r="AV180">
        <f t="shared" si="25"/>
        <v>4337.9481792717088</v>
      </c>
      <c r="AW180" s="2">
        <v>25081</v>
      </c>
      <c r="AX180">
        <v>5.5</v>
      </c>
      <c r="AY180">
        <f t="shared" si="26"/>
        <v>16.219300699300689</v>
      </c>
    </row>
    <row r="181" spans="1:51" x14ac:dyDescent="0.3">
      <c r="A181" s="2">
        <v>39538</v>
      </c>
      <c r="B181">
        <v>5.0999999999999996</v>
      </c>
      <c r="C181">
        <f t="shared" si="27"/>
        <v>6.0028688524590166</v>
      </c>
      <c r="D181" s="2">
        <v>39538</v>
      </c>
      <c r="E181">
        <v>16.899999999999999</v>
      </c>
      <c r="F181">
        <f t="shared" si="29"/>
        <v>23.452868852459019</v>
      </c>
      <c r="G181" s="2">
        <v>39538</v>
      </c>
      <c r="H181">
        <v>4904</v>
      </c>
      <c r="J181" s="2">
        <v>39538</v>
      </c>
      <c r="K181">
        <v>9.1</v>
      </c>
      <c r="M181" s="2">
        <v>39538</v>
      </c>
      <c r="N181">
        <v>66.099999999999994</v>
      </c>
      <c r="P181" s="2">
        <v>41698</v>
      </c>
      <c r="Q181">
        <v>2.9</v>
      </c>
      <c r="S181" s="2">
        <v>41759</v>
      </c>
      <c r="T181">
        <v>1.8</v>
      </c>
      <c r="U181">
        <f t="shared" si="22"/>
        <v>1.8391566265060244</v>
      </c>
      <c r="V181" s="2">
        <v>41759</v>
      </c>
      <c r="W181">
        <v>3.5</v>
      </c>
      <c r="X181">
        <f t="shared" si="23"/>
        <v>3.5228915662650602</v>
      </c>
      <c r="Y181" s="2">
        <v>41759</v>
      </c>
      <c r="Z181">
        <v>3.2</v>
      </c>
      <c r="AA181">
        <f t="shared" si="24"/>
        <v>2.6765060240963865</v>
      </c>
      <c r="AC181" s="2">
        <v>29311</v>
      </c>
      <c r="AD181">
        <v>440</v>
      </c>
      <c r="AE181">
        <f t="shared" si="28"/>
        <v>361.69516407599309</v>
      </c>
      <c r="AF181" s="2">
        <v>39538</v>
      </c>
      <c r="AG181">
        <v>2967</v>
      </c>
      <c r="AI181" s="2">
        <v>39538</v>
      </c>
      <c r="AJ181">
        <v>-11.6</v>
      </c>
      <c r="AL181" s="2">
        <v>39538</v>
      </c>
      <c r="AM181">
        <v>0.182645</v>
      </c>
      <c r="AO181" s="2">
        <v>39538</v>
      </c>
      <c r="AP181">
        <v>-1.2493814999999999</v>
      </c>
      <c r="AT181" s="2">
        <v>25111</v>
      </c>
      <c r="AU181">
        <v>1946</v>
      </c>
      <c r="AV181">
        <f t="shared" si="25"/>
        <v>4337.9481792717088</v>
      </c>
      <c r="AW181" s="2">
        <v>25111</v>
      </c>
      <c r="AX181">
        <v>4.9000000000000004</v>
      </c>
      <c r="AY181">
        <f t="shared" si="26"/>
        <v>16.219300699300689</v>
      </c>
    </row>
    <row r="182" spans="1:51" x14ac:dyDescent="0.3">
      <c r="A182" s="2">
        <v>39568</v>
      </c>
      <c r="B182">
        <v>5</v>
      </c>
      <c r="C182">
        <f t="shared" si="27"/>
        <v>6.0028688524590166</v>
      </c>
      <c r="D182" s="2">
        <v>39568</v>
      </c>
      <c r="E182">
        <v>17.7</v>
      </c>
      <c r="F182">
        <f t="shared" si="29"/>
        <v>23.452868852459019</v>
      </c>
      <c r="G182" s="2">
        <v>39568</v>
      </c>
      <c r="H182">
        <v>5220</v>
      </c>
      <c r="J182" s="2">
        <v>39568</v>
      </c>
      <c r="K182">
        <v>9.1999999999999993</v>
      </c>
      <c r="M182" s="2">
        <v>39568</v>
      </c>
      <c r="N182">
        <v>65.900000000000006</v>
      </c>
      <c r="P182" s="2">
        <v>41729</v>
      </c>
      <c r="Q182">
        <v>2.9</v>
      </c>
      <c r="S182" s="2">
        <v>41790</v>
      </c>
      <c r="T182">
        <v>1.8</v>
      </c>
      <c r="U182">
        <f t="shared" ref="U182:U192" si="30">U181</f>
        <v>1.8391566265060244</v>
      </c>
      <c r="V182" s="2">
        <v>41790</v>
      </c>
      <c r="W182">
        <v>3.5</v>
      </c>
      <c r="X182">
        <f t="shared" ref="X182:X192" si="31">X181</f>
        <v>3.5228915662650602</v>
      </c>
      <c r="Y182" s="2">
        <v>41790</v>
      </c>
      <c r="Z182">
        <v>3.2</v>
      </c>
      <c r="AA182">
        <f t="shared" ref="AA182:AA192" si="32">AA181</f>
        <v>2.6765060240963865</v>
      </c>
      <c r="AC182" s="2">
        <v>29341</v>
      </c>
      <c r="AD182">
        <v>529.75</v>
      </c>
      <c r="AE182">
        <f t="shared" si="28"/>
        <v>361.69516407599309</v>
      </c>
      <c r="AF182" s="2">
        <v>39568</v>
      </c>
      <c r="AG182">
        <v>2986</v>
      </c>
      <c r="AI182" s="2">
        <v>39568</v>
      </c>
      <c r="AJ182">
        <v>-12.7</v>
      </c>
      <c r="AL182" s="2">
        <v>39568</v>
      </c>
      <c r="AM182">
        <v>0.31895974999999999</v>
      </c>
      <c r="AO182" s="2">
        <v>39568</v>
      </c>
      <c r="AP182">
        <v>-1.50416729</v>
      </c>
      <c r="AT182" s="2">
        <v>25142</v>
      </c>
      <c r="AU182">
        <v>1883</v>
      </c>
      <c r="AV182">
        <f t="shared" si="25"/>
        <v>4337.9481792717088</v>
      </c>
      <c r="AW182" s="2">
        <v>25142</v>
      </c>
      <c r="AX182">
        <v>5</v>
      </c>
      <c r="AY182">
        <f t="shared" si="26"/>
        <v>16.219300699300689</v>
      </c>
    </row>
    <row r="183" spans="1:51" x14ac:dyDescent="0.3">
      <c r="A183" s="2">
        <v>39599</v>
      </c>
      <c r="B183">
        <v>5.4</v>
      </c>
      <c r="C183">
        <f t="shared" si="27"/>
        <v>6.0028688524590166</v>
      </c>
      <c r="D183" s="2">
        <v>39599</v>
      </c>
      <c r="E183">
        <v>18.3</v>
      </c>
      <c r="F183">
        <f t="shared" si="29"/>
        <v>23.452868852459019</v>
      </c>
      <c r="G183" s="2">
        <v>39599</v>
      </c>
      <c r="H183">
        <v>5286</v>
      </c>
      <c r="J183" s="2">
        <v>39599</v>
      </c>
      <c r="K183">
        <v>9.6999999999999993</v>
      </c>
      <c r="M183" s="2">
        <v>39599</v>
      </c>
      <c r="N183">
        <v>66.099999999999994</v>
      </c>
      <c r="P183" s="2">
        <v>41759</v>
      </c>
      <c r="Q183">
        <v>3.2</v>
      </c>
      <c r="S183" s="2">
        <v>41820</v>
      </c>
      <c r="T183">
        <v>1.8</v>
      </c>
      <c r="U183">
        <f t="shared" si="30"/>
        <v>1.8391566265060244</v>
      </c>
      <c r="V183" s="2">
        <v>41820</v>
      </c>
      <c r="W183">
        <v>3.5</v>
      </c>
      <c r="X183">
        <f t="shared" si="31"/>
        <v>3.5228915662650602</v>
      </c>
      <c r="Y183" s="2">
        <v>41820</v>
      </c>
      <c r="Z183">
        <v>3.3</v>
      </c>
      <c r="AA183">
        <f t="shared" si="32"/>
        <v>2.6765060240963865</v>
      </c>
      <c r="AC183" s="2">
        <v>29371</v>
      </c>
      <c r="AD183">
        <v>626.75</v>
      </c>
      <c r="AE183">
        <f t="shared" si="28"/>
        <v>361.69516407599309</v>
      </c>
      <c r="AF183" s="2">
        <v>39598</v>
      </c>
      <c r="AG183">
        <v>3055</v>
      </c>
      <c r="AI183" s="2">
        <v>39599</v>
      </c>
      <c r="AJ183">
        <v>-14.8</v>
      </c>
      <c r="AL183" s="2">
        <v>39599</v>
      </c>
      <c r="AM183">
        <v>4.5356590000000002E-2</v>
      </c>
      <c r="AO183" s="2">
        <v>39599</v>
      </c>
      <c r="AP183">
        <v>-1.6651766000000001</v>
      </c>
      <c r="AT183" s="2">
        <v>25172</v>
      </c>
      <c r="AU183">
        <v>1927</v>
      </c>
      <c r="AV183">
        <f t="shared" si="25"/>
        <v>4337.9481792717088</v>
      </c>
      <c r="AW183" s="2">
        <v>25172</v>
      </c>
      <c r="AX183">
        <v>4.8</v>
      </c>
      <c r="AY183">
        <f t="shared" si="26"/>
        <v>16.219300699300689</v>
      </c>
    </row>
    <row r="184" spans="1:51" x14ac:dyDescent="0.3">
      <c r="A184" s="2">
        <v>39629</v>
      </c>
      <c r="B184">
        <v>5.6</v>
      </c>
      <c r="C184">
        <f t="shared" si="27"/>
        <v>6.0028688524590166</v>
      </c>
      <c r="D184" s="2">
        <v>39629</v>
      </c>
      <c r="E184">
        <v>18.2</v>
      </c>
      <c r="F184">
        <f t="shared" si="29"/>
        <v>23.452868852459019</v>
      </c>
      <c r="G184" s="2">
        <v>39629</v>
      </c>
      <c r="H184">
        <v>5540</v>
      </c>
      <c r="J184" s="2">
        <v>39629</v>
      </c>
      <c r="K184">
        <v>10.1</v>
      </c>
      <c r="M184" s="2">
        <v>39629</v>
      </c>
      <c r="N184">
        <v>66.099999999999994</v>
      </c>
      <c r="P184" s="2">
        <v>41790</v>
      </c>
      <c r="Q184">
        <v>3.2</v>
      </c>
      <c r="S184" s="2">
        <v>41851</v>
      </c>
      <c r="T184">
        <v>1.9</v>
      </c>
      <c r="U184">
        <f t="shared" si="30"/>
        <v>1.8391566265060244</v>
      </c>
      <c r="V184" s="2">
        <v>41851</v>
      </c>
      <c r="W184">
        <v>3.6</v>
      </c>
      <c r="X184">
        <f t="shared" si="31"/>
        <v>3.5228915662650602</v>
      </c>
      <c r="Y184" s="2">
        <v>41851</v>
      </c>
      <c r="Z184">
        <v>3.2</v>
      </c>
      <c r="AA184">
        <f t="shared" si="32"/>
        <v>2.6765060240963865</v>
      </c>
      <c r="AC184" s="2">
        <v>29402</v>
      </c>
      <c r="AD184">
        <v>607</v>
      </c>
      <c r="AE184">
        <f t="shared" si="28"/>
        <v>361.69516407599309</v>
      </c>
      <c r="AF184" s="2">
        <v>39629</v>
      </c>
      <c r="AG184">
        <v>3110</v>
      </c>
      <c r="AI184" s="2">
        <v>39629</v>
      </c>
      <c r="AJ184">
        <v>-13.4</v>
      </c>
      <c r="AL184" s="2">
        <v>39629</v>
      </c>
      <c r="AM184">
        <v>7.6906429999999998E-2</v>
      </c>
      <c r="AO184" s="2">
        <v>39629</v>
      </c>
      <c r="AP184">
        <v>-1.82729276</v>
      </c>
      <c r="AT184" s="2">
        <v>25203</v>
      </c>
      <c r="AU184">
        <v>1988</v>
      </c>
      <c r="AV184">
        <f t="shared" si="25"/>
        <v>4337.9481792717088</v>
      </c>
      <c r="AW184" s="2">
        <v>25203</v>
      </c>
      <c r="AX184">
        <v>6</v>
      </c>
      <c r="AY184">
        <f t="shared" si="26"/>
        <v>16.219300699300689</v>
      </c>
    </row>
    <row r="185" spans="1:51" x14ac:dyDescent="0.3">
      <c r="A185" s="2">
        <v>39660</v>
      </c>
      <c r="B185">
        <v>5.8</v>
      </c>
      <c r="C185">
        <f t="shared" si="27"/>
        <v>6.0028688524590166</v>
      </c>
      <c r="D185" s="2">
        <v>39660</v>
      </c>
      <c r="E185">
        <v>18.899999999999999</v>
      </c>
      <c r="F185">
        <f t="shared" si="29"/>
        <v>23.452868852459019</v>
      </c>
      <c r="G185" s="2">
        <v>39660</v>
      </c>
      <c r="H185">
        <v>5930</v>
      </c>
      <c r="J185" s="2">
        <v>39660</v>
      </c>
      <c r="K185">
        <v>10.5</v>
      </c>
      <c r="M185" s="2">
        <v>39660</v>
      </c>
      <c r="N185">
        <v>66.099999999999994</v>
      </c>
      <c r="P185" s="2">
        <v>41820</v>
      </c>
      <c r="Q185">
        <v>3.3</v>
      </c>
      <c r="S185" s="2">
        <v>41882</v>
      </c>
      <c r="T185">
        <v>1.8</v>
      </c>
      <c r="U185">
        <f t="shared" si="30"/>
        <v>1.8391566265060244</v>
      </c>
      <c r="V185" s="2">
        <v>41882</v>
      </c>
      <c r="W185">
        <v>3.5</v>
      </c>
      <c r="X185">
        <f t="shared" si="31"/>
        <v>3.5228915662650602</v>
      </c>
      <c r="Y185" s="2">
        <v>41882</v>
      </c>
      <c r="Z185">
        <v>3.5</v>
      </c>
      <c r="AA185">
        <f t="shared" si="32"/>
        <v>2.6765060240963865</v>
      </c>
      <c r="AC185" s="2">
        <v>29433</v>
      </c>
      <c r="AD185">
        <v>559.25</v>
      </c>
      <c r="AE185">
        <f t="shared" si="28"/>
        <v>361.69516407599309</v>
      </c>
      <c r="AF185" s="2">
        <v>39660</v>
      </c>
      <c r="AG185">
        <v>3261</v>
      </c>
      <c r="AI185" s="2">
        <v>39660</v>
      </c>
      <c r="AJ185">
        <v>-16.100000000000001</v>
      </c>
      <c r="AL185" s="2">
        <v>39660</v>
      </c>
      <c r="AM185">
        <v>-0.12012738000000001</v>
      </c>
      <c r="AO185" s="2">
        <v>39660</v>
      </c>
      <c r="AP185">
        <v>-1.8870884299999999</v>
      </c>
      <c r="AT185" s="2">
        <v>25234</v>
      </c>
      <c r="AU185">
        <v>1914</v>
      </c>
      <c r="AV185">
        <f t="shared" si="25"/>
        <v>4337.9481792717088</v>
      </c>
      <c r="AW185" s="2">
        <v>25234</v>
      </c>
      <c r="AX185">
        <v>4.9000000000000004</v>
      </c>
      <c r="AY185">
        <f t="shared" si="26"/>
        <v>16.219300699300689</v>
      </c>
    </row>
    <row r="186" spans="1:51" x14ac:dyDescent="0.3">
      <c r="A186" s="2">
        <v>39691</v>
      </c>
      <c r="B186">
        <v>6.1</v>
      </c>
      <c r="C186">
        <f t="shared" si="27"/>
        <v>6.0028688524590166</v>
      </c>
      <c r="D186" s="2">
        <v>39691</v>
      </c>
      <c r="E186">
        <v>19.8</v>
      </c>
      <c r="F186">
        <f t="shared" si="29"/>
        <v>23.452868852459019</v>
      </c>
      <c r="G186" s="2">
        <v>39691</v>
      </c>
      <c r="H186">
        <v>5851</v>
      </c>
      <c r="J186" s="2">
        <v>39691</v>
      </c>
      <c r="K186">
        <v>10.8</v>
      </c>
      <c r="M186" s="2">
        <v>39691</v>
      </c>
      <c r="N186">
        <v>66.099999999999994</v>
      </c>
      <c r="P186" s="2">
        <v>41851</v>
      </c>
      <c r="Q186">
        <v>3.2</v>
      </c>
      <c r="S186" s="2">
        <v>41912</v>
      </c>
      <c r="T186">
        <v>2</v>
      </c>
      <c r="U186">
        <f t="shared" si="30"/>
        <v>1.8391566265060244</v>
      </c>
      <c r="V186" s="2">
        <v>41912</v>
      </c>
      <c r="W186">
        <v>3.6</v>
      </c>
      <c r="X186">
        <f t="shared" si="31"/>
        <v>3.5228915662650602</v>
      </c>
      <c r="Y186" s="2">
        <v>41912</v>
      </c>
      <c r="Z186">
        <v>3.2</v>
      </c>
      <c r="AA186">
        <f t="shared" si="32"/>
        <v>2.6765060240963865</v>
      </c>
      <c r="AC186" s="2">
        <v>29462</v>
      </c>
      <c r="AD186">
        <v>518</v>
      </c>
      <c r="AE186">
        <f t="shared" si="28"/>
        <v>361.69516407599309</v>
      </c>
      <c r="AF186" s="2">
        <v>39689</v>
      </c>
      <c r="AG186">
        <v>3464</v>
      </c>
      <c r="AI186" s="2">
        <v>39691</v>
      </c>
      <c r="AJ186">
        <v>-19.5</v>
      </c>
      <c r="AL186" s="2">
        <v>39691</v>
      </c>
      <c r="AM186">
        <v>-0.13595076</v>
      </c>
      <c r="AO186" s="2">
        <v>39691</v>
      </c>
      <c r="AP186">
        <v>-1.68638943</v>
      </c>
      <c r="AT186" s="2">
        <v>25262</v>
      </c>
      <c r="AU186">
        <v>1952</v>
      </c>
      <c r="AV186">
        <f t="shared" si="25"/>
        <v>4337.9481792717088</v>
      </c>
      <c r="AW186" s="2">
        <v>25262</v>
      </c>
      <c r="AX186">
        <v>4.3</v>
      </c>
      <c r="AY186">
        <f t="shared" si="26"/>
        <v>16.219300699300689</v>
      </c>
    </row>
    <row r="187" spans="1:51" x14ac:dyDescent="0.3">
      <c r="A187" s="2">
        <v>39721</v>
      </c>
      <c r="B187">
        <v>6.1</v>
      </c>
      <c r="C187">
        <f t="shared" si="27"/>
        <v>6.0028688524590166</v>
      </c>
      <c r="D187" s="2">
        <v>39721</v>
      </c>
      <c r="E187">
        <v>21.3</v>
      </c>
      <c r="F187">
        <f t="shared" si="29"/>
        <v>23.452868852459019</v>
      </c>
      <c r="G187" s="2">
        <v>39721</v>
      </c>
      <c r="H187">
        <v>6148</v>
      </c>
      <c r="J187" s="2">
        <v>39721</v>
      </c>
      <c r="K187">
        <v>11</v>
      </c>
      <c r="M187" s="2">
        <v>39721</v>
      </c>
      <c r="N187">
        <v>66</v>
      </c>
      <c r="P187" s="2">
        <v>41882</v>
      </c>
      <c r="Q187">
        <v>3.5</v>
      </c>
      <c r="S187" s="2">
        <v>41943</v>
      </c>
      <c r="T187">
        <v>2</v>
      </c>
      <c r="U187">
        <f t="shared" si="30"/>
        <v>1.8391566265060244</v>
      </c>
      <c r="V187" s="2">
        <v>41943</v>
      </c>
      <c r="W187">
        <v>3.7</v>
      </c>
      <c r="X187">
        <f t="shared" si="31"/>
        <v>3.5228915662650602</v>
      </c>
      <c r="Y187" s="2">
        <v>41943</v>
      </c>
      <c r="Z187">
        <v>3.4</v>
      </c>
      <c r="AA187">
        <f t="shared" si="32"/>
        <v>2.6765060240963865</v>
      </c>
      <c r="AC187" s="2">
        <v>29494</v>
      </c>
      <c r="AD187">
        <v>482.75</v>
      </c>
      <c r="AE187">
        <f t="shared" si="28"/>
        <v>361.69516407599309</v>
      </c>
      <c r="AF187" s="2">
        <v>39721</v>
      </c>
      <c r="AG187">
        <v>3623</v>
      </c>
      <c r="AI187" s="2">
        <v>39721</v>
      </c>
      <c r="AJ187">
        <v>-25.5</v>
      </c>
      <c r="AL187" s="2">
        <v>39721</v>
      </c>
      <c r="AM187">
        <v>-0.2203049</v>
      </c>
      <c r="AO187" s="2">
        <v>39721</v>
      </c>
      <c r="AP187">
        <v>-1.85220626</v>
      </c>
      <c r="AT187" s="2">
        <v>25293</v>
      </c>
      <c r="AU187">
        <v>2044</v>
      </c>
      <c r="AV187">
        <f t="shared" si="25"/>
        <v>4337.9481792717088</v>
      </c>
      <c r="AW187" s="2">
        <v>25293</v>
      </c>
      <c r="AX187">
        <v>4.4000000000000004</v>
      </c>
      <c r="AY187">
        <f t="shared" si="26"/>
        <v>16.219300699300689</v>
      </c>
    </row>
    <row r="188" spans="1:51" x14ac:dyDescent="0.3">
      <c r="A188" s="2">
        <v>39752</v>
      </c>
      <c r="B188">
        <v>6.5</v>
      </c>
      <c r="C188">
        <f t="shared" si="27"/>
        <v>6.0028688524590166</v>
      </c>
      <c r="D188" s="2">
        <v>39752</v>
      </c>
      <c r="E188">
        <v>22.3</v>
      </c>
      <c r="F188">
        <f t="shared" si="29"/>
        <v>23.452868852459019</v>
      </c>
      <c r="G188" s="2">
        <v>39752</v>
      </c>
      <c r="H188">
        <v>6690</v>
      </c>
      <c r="J188" s="2">
        <v>39752</v>
      </c>
      <c r="K188">
        <v>11.8</v>
      </c>
      <c r="M188" s="2">
        <v>39752</v>
      </c>
      <c r="N188">
        <v>66</v>
      </c>
      <c r="P188" s="2">
        <v>41912</v>
      </c>
      <c r="Q188">
        <v>3.2</v>
      </c>
      <c r="S188" s="2">
        <v>41973</v>
      </c>
      <c r="T188">
        <v>1.9</v>
      </c>
      <c r="U188">
        <f t="shared" si="30"/>
        <v>1.8391566265060244</v>
      </c>
      <c r="V188" s="2">
        <v>41973</v>
      </c>
      <c r="W188">
        <v>3.6</v>
      </c>
      <c r="X188">
        <f t="shared" si="31"/>
        <v>3.5228915662650602</v>
      </c>
      <c r="Y188" s="2">
        <v>41973</v>
      </c>
      <c r="Z188">
        <v>3.2</v>
      </c>
      <c r="AA188">
        <f t="shared" si="32"/>
        <v>2.6765060240963865</v>
      </c>
      <c r="AC188" s="2">
        <v>29525</v>
      </c>
      <c r="AD188">
        <v>427.25</v>
      </c>
      <c r="AE188">
        <f t="shared" si="28"/>
        <v>361.69516407599309</v>
      </c>
      <c r="AF188" s="2">
        <v>39752</v>
      </c>
      <c r="AG188">
        <v>3928</v>
      </c>
      <c r="AI188" s="2">
        <v>39752</v>
      </c>
      <c r="AJ188">
        <v>-35</v>
      </c>
      <c r="AL188" s="2">
        <v>39752</v>
      </c>
      <c r="AM188">
        <v>-0.52797658999999997</v>
      </c>
      <c r="AO188" s="2">
        <v>39752</v>
      </c>
      <c r="AP188">
        <v>-2.8314154399999998</v>
      </c>
      <c r="AT188" s="2">
        <v>25323</v>
      </c>
      <c r="AU188">
        <v>1951</v>
      </c>
      <c r="AV188">
        <f t="shared" si="25"/>
        <v>4337.9481792717088</v>
      </c>
      <c r="AW188" s="2">
        <v>25323</v>
      </c>
      <c r="AX188">
        <v>4.8</v>
      </c>
      <c r="AY188">
        <f t="shared" si="26"/>
        <v>16.219300699300689</v>
      </c>
    </row>
    <row r="189" spans="1:51" x14ac:dyDescent="0.3">
      <c r="A189" s="2">
        <v>39782</v>
      </c>
      <c r="B189">
        <v>6.8</v>
      </c>
      <c r="C189">
        <f t="shared" si="27"/>
        <v>6.0028688524590166</v>
      </c>
      <c r="D189" s="2">
        <v>39782</v>
      </c>
      <c r="E189">
        <v>21.1</v>
      </c>
      <c r="F189">
        <f t="shared" si="29"/>
        <v>23.452868852459019</v>
      </c>
      <c r="G189" s="2">
        <v>39782</v>
      </c>
      <c r="H189">
        <v>7311</v>
      </c>
      <c r="J189" s="2">
        <v>39782</v>
      </c>
      <c r="K189">
        <v>12.6</v>
      </c>
      <c r="M189" s="2">
        <v>39782</v>
      </c>
      <c r="N189">
        <v>65.900000000000006</v>
      </c>
      <c r="P189" s="2">
        <v>41943</v>
      </c>
      <c r="Q189">
        <v>3.4</v>
      </c>
      <c r="S189" s="2">
        <v>42004</v>
      </c>
      <c r="T189">
        <v>1.9</v>
      </c>
      <c r="U189">
        <f t="shared" si="30"/>
        <v>1.8391566265060244</v>
      </c>
      <c r="V189" s="2">
        <v>42004</v>
      </c>
      <c r="W189">
        <v>3.7</v>
      </c>
      <c r="X189">
        <f t="shared" si="31"/>
        <v>3.5228915662650602</v>
      </c>
      <c r="Y189" s="2">
        <v>42004</v>
      </c>
      <c r="Z189">
        <v>3.3</v>
      </c>
      <c r="AA189">
        <f t="shared" si="32"/>
        <v>2.6765060240963865</v>
      </c>
      <c r="AC189" s="2">
        <v>29553</v>
      </c>
      <c r="AD189">
        <v>411</v>
      </c>
      <c r="AE189">
        <f t="shared" si="28"/>
        <v>361.69516407599309</v>
      </c>
      <c r="AF189" s="2">
        <v>39780</v>
      </c>
      <c r="AG189">
        <v>4447</v>
      </c>
      <c r="AI189" s="2">
        <v>39782</v>
      </c>
      <c r="AJ189">
        <v>-43</v>
      </c>
      <c r="AL189" s="2">
        <v>39782</v>
      </c>
      <c r="AM189">
        <v>-0.84229969000000005</v>
      </c>
      <c r="AO189" s="2">
        <v>39782</v>
      </c>
      <c r="AP189">
        <v>-3.5370797600000001</v>
      </c>
      <c r="AT189" s="2">
        <v>25354</v>
      </c>
      <c r="AU189">
        <v>1961</v>
      </c>
      <c r="AV189">
        <f t="shared" si="25"/>
        <v>4337.9481792717088</v>
      </c>
      <c r="AW189" s="2">
        <v>25354</v>
      </c>
      <c r="AX189">
        <v>4.7</v>
      </c>
      <c r="AY189">
        <f t="shared" si="26"/>
        <v>16.219300699300689</v>
      </c>
    </row>
    <row r="190" spans="1:51" x14ac:dyDescent="0.3">
      <c r="A190" s="2">
        <v>39813</v>
      </c>
      <c r="B190">
        <v>7.3</v>
      </c>
      <c r="C190">
        <f t="shared" si="27"/>
        <v>6.0028688524590166</v>
      </c>
      <c r="D190" s="2">
        <v>39813</v>
      </c>
      <c r="E190">
        <v>23.1</v>
      </c>
      <c r="F190">
        <f t="shared" si="29"/>
        <v>23.452868852459019</v>
      </c>
      <c r="G190" s="2">
        <v>39813</v>
      </c>
      <c r="H190">
        <v>8029</v>
      </c>
      <c r="J190" s="2">
        <v>39813</v>
      </c>
      <c r="K190">
        <v>13.6</v>
      </c>
      <c r="M190" s="2">
        <v>39813</v>
      </c>
      <c r="N190">
        <v>65.8</v>
      </c>
      <c r="P190" s="2">
        <v>41973</v>
      </c>
      <c r="Q190">
        <v>3.2</v>
      </c>
      <c r="S190" s="2">
        <v>42035</v>
      </c>
      <c r="T190">
        <v>2</v>
      </c>
      <c r="U190">
        <f t="shared" si="30"/>
        <v>1.8391566265060244</v>
      </c>
      <c r="V190" s="2">
        <v>42035</v>
      </c>
      <c r="W190">
        <v>3.6</v>
      </c>
      <c r="X190">
        <f t="shared" si="31"/>
        <v>3.5228915662650602</v>
      </c>
      <c r="Y190" s="2">
        <v>42035</v>
      </c>
      <c r="Z190">
        <v>3.5</v>
      </c>
      <c r="AA190">
        <f t="shared" si="32"/>
        <v>2.6765060240963865</v>
      </c>
      <c r="AC190" s="2">
        <v>29586</v>
      </c>
      <c r="AD190">
        <v>410</v>
      </c>
      <c r="AE190">
        <f t="shared" si="28"/>
        <v>361.69516407599309</v>
      </c>
      <c r="AF190" s="2">
        <v>39813</v>
      </c>
      <c r="AG190">
        <v>4679</v>
      </c>
      <c r="AI190" s="2">
        <v>39813</v>
      </c>
      <c r="AJ190">
        <v>-43.2</v>
      </c>
      <c r="AL190" s="2">
        <v>39813</v>
      </c>
      <c r="AM190">
        <v>-0.94103703000000005</v>
      </c>
      <c r="AO190" s="2">
        <v>39813</v>
      </c>
      <c r="AP190">
        <v>-4.0075972000000002</v>
      </c>
      <c r="AT190" s="2">
        <v>25384</v>
      </c>
      <c r="AU190">
        <v>2092</v>
      </c>
      <c r="AV190">
        <f t="shared" si="25"/>
        <v>4337.9481792717088</v>
      </c>
      <c r="AW190" s="2">
        <v>25384</v>
      </c>
      <c r="AX190">
        <v>4.4000000000000004</v>
      </c>
      <c r="AY190">
        <f t="shared" si="26"/>
        <v>16.219300699300689</v>
      </c>
    </row>
    <row r="191" spans="1:51" x14ac:dyDescent="0.3">
      <c r="A191" s="2">
        <v>39844</v>
      </c>
      <c r="B191">
        <v>7.8</v>
      </c>
      <c r="C191">
        <f t="shared" si="27"/>
        <v>6.0028688524590166</v>
      </c>
      <c r="D191" s="2">
        <v>39844</v>
      </c>
      <c r="E191">
        <v>22.6</v>
      </c>
      <c r="F191">
        <f t="shared" si="29"/>
        <v>23.452868852459019</v>
      </c>
      <c r="G191" s="2">
        <v>39844</v>
      </c>
      <c r="H191">
        <v>8046</v>
      </c>
      <c r="J191" s="2">
        <v>39844</v>
      </c>
      <c r="K191">
        <v>14.2</v>
      </c>
      <c r="M191" s="2">
        <v>39844</v>
      </c>
      <c r="N191">
        <v>65.7</v>
      </c>
      <c r="P191" s="2">
        <v>42004</v>
      </c>
      <c r="Q191">
        <v>3.3</v>
      </c>
      <c r="S191" s="2">
        <v>42063</v>
      </c>
      <c r="T191">
        <v>1.9</v>
      </c>
      <c r="U191">
        <f t="shared" si="30"/>
        <v>1.8391566265060244</v>
      </c>
      <c r="V191" s="2">
        <v>42063</v>
      </c>
      <c r="W191">
        <v>3.5</v>
      </c>
      <c r="X191">
        <f t="shared" si="31"/>
        <v>3.5228915662650602</v>
      </c>
      <c r="Y191" s="2">
        <v>42063</v>
      </c>
      <c r="Z191">
        <v>3.5</v>
      </c>
      <c r="AA191">
        <f t="shared" si="32"/>
        <v>2.6765060240963865</v>
      </c>
      <c r="AC191" s="2">
        <v>29616</v>
      </c>
      <c r="AD191">
        <v>413.75</v>
      </c>
      <c r="AE191">
        <f t="shared" si="28"/>
        <v>361.69516407599309</v>
      </c>
      <c r="AF191" s="2">
        <v>39843</v>
      </c>
      <c r="AG191">
        <v>5010</v>
      </c>
      <c r="AI191" s="2">
        <v>39844</v>
      </c>
      <c r="AJ191">
        <v>-43.4</v>
      </c>
      <c r="AL191" s="2">
        <v>39844</v>
      </c>
      <c r="AM191">
        <v>-1.1929531499999999</v>
      </c>
      <c r="AO191" s="2">
        <v>39844</v>
      </c>
      <c r="AP191">
        <v>-4.3127911000000001</v>
      </c>
      <c r="AT191" s="2">
        <v>25415</v>
      </c>
      <c r="AU191">
        <v>2004</v>
      </c>
      <c r="AV191">
        <f t="shared" si="25"/>
        <v>4337.9481792717088</v>
      </c>
      <c r="AW191" s="2">
        <v>25415</v>
      </c>
      <c r="AX191">
        <v>5.6</v>
      </c>
      <c r="AY191">
        <f t="shared" si="26"/>
        <v>16.219300699300689</v>
      </c>
    </row>
    <row r="192" spans="1:51" x14ac:dyDescent="0.3">
      <c r="A192" s="2">
        <v>39872</v>
      </c>
      <c r="B192">
        <v>8.3000000000000007</v>
      </c>
      <c r="C192">
        <f t="shared" si="27"/>
        <v>6.0028688524590166</v>
      </c>
      <c r="D192" s="2">
        <v>39872</v>
      </c>
      <c r="E192">
        <v>23.4</v>
      </c>
      <c r="F192">
        <f t="shared" si="29"/>
        <v>23.452868852459019</v>
      </c>
      <c r="G192" s="2">
        <v>39872</v>
      </c>
      <c r="H192">
        <v>8796</v>
      </c>
      <c r="J192" s="2">
        <v>39872</v>
      </c>
      <c r="K192">
        <v>15.2</v>
      </c>
      <c r="M192" s="2">
        <v>39872</v>
      </c>
      <c r="N192">
        <v>65.8</v>
      </c>
      <c r="P192" s="2">
        <v>42035</v>
      </c>
      <c r="Q192">
        <v>3.5</v>
      </c>
      <c r="S192" s="2">
        <v>42094</v>
      </c>
      <c r="T192">
        <v>1.9</v>
      </c>
      <c r="U192">
        <f t="shared" si="30"/>
        <v>1.8391566265060244</v>
      </c>
      <c r="V192" s="2">
        <v>42094</v>
      </c>
      <c r="W192">
        <v>3.6</v>
      </c>
      <c r="X192">
        <f t="shared" si="31"/>
        <v>3.5228915662650602</v>
      </c>
      <c r="Y192" s="2">
        <v>42094</v>
      </c>
      <c r="Z192">
        <v>3.5</v>
      </c>
      <c r="AA192">
        <f t="shared" si="32"/>
        <v>2.6765060240963865</v>
      </c>
      <c r="AC192" s="2">
        <v>29644</v>
      </c>
      <c r="AD192">
        <v>428.75</v>
      </c>
      <c r="AE192">
        <f t="shared" si="28"/>
        <v>361.69516407599309</v>
      </c>
      <c r="AF192" s="2">
        <v>39871</v>
      </c>
      <c r="AG192">
        <v>5445</v>
      </c>
      <c r="AI192" s="2">
        <v>39872</v>
      </c>
      <c r="AJ192">
        <v>-41.1</v>
      </c>
      <c r="AL192" s="2">
        <v>39872</v>
      </c>
      <c r="AM192">
        <v>-1.43273972</v>
      </c>
      <c r="AO192" s="2">
        <v>39872</v>
      </c>
      <c r="AP192">
        <v>-4.3367364999999998</v>
      </c>
      <c r="AT192" s="2">
        <v>25446</v>
      </c>
      <c r="AU192">
        <v>2142</v>
      </c>
      <c r="AV192">
        <f t="shared" si="25"/>
        <v>4337.9481792717088</v>
      </c>
      <c r="AW192" s="2">
        <v>25446</v>
      </c>
      <c r="AX192">
        <v>4.5999999999999996</v>
      </c>
      <c r="AY192">
        <f t="shared" si="26"/>
        <v>16.219300699300689</v>
      </c>
    </row>
    <row r="193" spans="1:51" x14ac:dyDescent="0.3">
      <c r="A193" s="2">
        <v>39903</v>
      </c>
      <c r="B193">
        <v>8.6999999999999993</v>
      </c>
      <c r="C193">
        <f t="shared" si="27"/>
        <v>6.0028688524590166</v>
      </c>
      <c r="D193" s="2">
        <v>39903</v>
      </c>
      <c r="E193">
        <v>24.2</v>
      </c>
      <c r="F193">
        <f t="shared" si="29"/>
        <v>23.452868852459019</v>
      </c>
      <c r="G193" s="2">
        <v>39903</v>
      </c>
      <c r="H193">
        <v>9145</v>
      </c>
      <c r="J193" s="2">
        <v>39903</v>
      </c>
      <c r="K193">
        <v>15.8</v>
      </c>
      <c r="M193" s="2">
        <v>39903</v>
      </c>
      <c r="N193">
        <v>65.599999999999994</v>
      </c>
      <c r="P193" s="2">
        <v>42063</v>
      </c>
      <c r="Q193">
        <v>3.5</v>
      </c>
      <c r="S193" s="2">
        <v>42124</v>
      </c>
      <c r="T193">
        <v>1.9</v>
      </c>
      <c r="V193" s="2">
        <v>42124</v>
      </c>
      <c r="W193">
        <v>3.6</v>
      </c>
      <c r="Y193" s="2">
        <v>42124</v>
      </c>
      <c r="Z193">
        <v>3.8</v>
      </c>
      <c r="AC193" s="2">
        <v>29676</v>
      </c>
      <c r="AD193">
        <v>407.5</v>
      </c>
      <c r="AE193">
        <f t="shared" si="28"/>
        <v>361.69516407599309</v>
      </c>
      <c r="AF193" s="2">
        <v>39903</v>
      </c>
      <c r="AG193">
        <v>5935</v>
      </c>
      <c r="AI193" s="2">
        <v>39903</v>
      </c>
      <c r="AJ193">
        <v>-36.5</v>
      </c>
      <c r="AL193" s="2">
        <v>39903</v>
      </c>
      <c r="AM193">
        <v>-1.74281825</v>
      </c>
      <c r="AO193" s="2">
        <v>39903</v>
      </c>
      <c r="AP193">
        <v>-4.0933116500000004</v>
      </c>
      <c r="AT193" s="2">
        <v>25476</v>
      </c>
      <c r="AU193">
        <v>2190</v>
      </c>
      <c r="AV193">
        <f t="shared" si="25"/>
        <v>4337.9481792717088</v>
      </c>
      <c r="AW193" s="2">
        <v>25476</v>
      </c>
      <c r="AX193">
        <v>4.9000000000000004</v>
      </c>
      <c r="AY193">
        <f t="shared" si="26"/>
        <v>16.219300699300689</v>
      </c>
    </row>
    <row r="194" spans="1:51" x14ac:dyDescent="0.3">
      <c r="A194" s="2">
        <v>39933</v>
      </c>
      <c r="B194">
        <v>9</v>
      </c>
      <c r="C194">
        <f t="shared" si="27"/>
        <v>6.0028688524590166</v>
      </c>
      <c r="D194" s="2">
        <v>39933</v>
      </c>
      <c r="E194">
        <v>27.1</v>
      </c>
      <c r="F194">
        <f t="shared" si="29"/>
        <v>23.452868852459019</v>
      </c>
      <c r="G194" s="2">
        <v>39933</v>
      </c>
      <c r="H194">
        <v>8908</v>
      </c>
      <c r="J194" s="2">
        <v>39933</v>
      </c>
      <c r="K194">
        <v>15.9</v>
      </c>
      <c r="M194" s="2">
        <v>39933</v>
      </c>
      <c r="N194">
        <v>65.7</v>
      </c>
      <c r="P194" s="2">
        <v>42094</v>
      </c>
      <c r="Q194">
        <v>3.5</v>
      </c>
      <c r="S194" s="2">
        <v>42155</v>
      </c>
      <c r="T194">
        <v>1.9</v>
      </c>
      <c r="V194" s="2">
        <v>42155</v>
      </c>
      <c r="W194">
        <v>3.6</v>
      </c>
      <c r="Y194" s="2">
        <v>42155</v>
      </c>
      <c r="Z194">
        <v>3.7</v>
      </c>
      <c r="AC194" s="2">
        <v>29706</v>
      </c>
      <c r="AD194">
        <v>410.25</v>
      </c>
      <c r="AE194">
        <f t="shared" si="28"/>
        <v>361.69516407599309</v>
      </c>
      <c r="AF194" s="2">
        <v>39933</v>
      </c>
      <c r="AG194">
        <v>6300</v>
      </c>
      <c r="AI194" s="2">
        <v>39933</v>
      </c>
      <c r="AJ194">
        <v>-26.2</v>
      </c>
      <c r="AL194" s="2">
        <v>39933</v>
      </c>
      <c r="AM194">
        <v>-1.75059813</v>
      </c>
      <c r="AO194" s="2">
        <v>39933</v>
      </c>
      <c r="AP194">
        <v>-3.4263728800000002</v>
      </c>
      <c r="AT194" s="2">
        <v>25507</v>
      </c>
      <c r="AU194">
        <v>2165</v>
      </c>
      <c r="AV194">
        <f t="shared" si="25"/>
        <v>4337.9481792717088</v>
      </c>
      <c r="AW194" s="2">
        <v>25507</v>
      </c>
      <c r="AX194">
        <v>4.5</v>
      </c>
      <c r="AY194">
        <f t="shared" si="26"/>
        <v>16.219300699300689</v>
      </c>
    </row>
    <row r="195" spans="1:51" x14ac:dyDescent="0.3">
      <c r="A195" s="2">
        <v>39964</v>
      </c>
      <c r="B195">
        <v>9.4</v>
      </c>
      <c r="C195">
        <f t="shared" si="27"/>
        <v>6.0028688524590166</v>
      </c>
      <c r="D195" s="2">
        <v>39964</v>
      </c>
      <c r="E195">
        <v>27</v>
      </c>
      <c r="F195">
        <f t="shared" si="29"/>
        <v>23.452868852459019</v>
      </c>
      <c r="G195" s="2">
        <v>39964</v>
      </c>
      <c r="H195">
        <v>9113</v>
      </c>
      <c r="J195" s="2">
        <v>39964</v>
      </c>
      <c r="K195">
        <v>16.5</v>
      </c>
      <c r="M195" s="2">
        <v>39964</v>
      </c>
      <c r="N195">
        <v>65.7</v>
      </c>
      <c r="P195" s="2">
        <v>42124</v>
      </c>
      <c r="Q195">
        <v>3.8</v>
      </c>
      <c r="S195" s="2">
        <v>42185</v>
      </c>
      <c r="T195">
        <v>2</v>
      </c>
      <c r="V195" s="2">
        <v>42185</v>
      </c>
      <c r="W195">
        <v>3.6</v>
      </c>
      <c r="Y195" s="2">
        <v>42185</v>
      </c>
      <c r="Z195">
        <v>3.5</v>
      </c>
      <c r="AC195" s="2">
        <v>29735</v>
      </c>
      <c r="AD195">
        <v>417.25</v>
      </c>
      <c r="AE195">
        <f t="shared" si="28"/>
        <v>361.69516407599309</v>
      </c>
      <c r="AF195" s="2">
        <v>39962</v>
      </c>
      <c r="AG195">
        <v>6635</v>
      </c>
      <c r="AI195" s="2">
        <v>39964</v>
      </c>
      <c r="AJ195">
        <v>-11.4</v>
      </c>
      <c r="AL195" s="2">
        <v>39964</v>
      </c>
      <c r="AM195">
        <v>-1.8553641700000001</v>
      </c>
      <c r="AO195" s="2">
        <v>39964</v>
      </c>
      <c r="AP195">
        <v>-2.6779175</v>
      </c>
      <c r="AT195" s="2">
        <v>25537</v>
      </c>
      <c r="AU195">
        <v>2084</v>
      </c>
      <c r="AV195">
        <f t="shared" si="25"/>
        <v>4337.9481792717088</v>
      </c>
      <c r="AW195" s="2">
        <v>25537</v>
      </c>
      <c r="AX195">
        <v>5.0999999999999996</v>
      </c>
      <c r="AY195">
        <f t="shared" si="26"/>
        <v>16.219300699300689</v>
      </c>
    </row>
    <row r="196" spans="1:51" x14ac:dyDescent="0.3">
      <c r="A196" s="2">
        <v>39994</v>
      </c>
      <c r="B196">
        <v>9.5</v>
      </c>
      <c r="C196">
        <f t="shared" si="27"/>
        <v>6.0028688524590166</v>
      </c>
      <c r="D196" s="2">
        <v>39994</v>
      </c>
      <c r="E196">
        <v>29</v>
      </c>
      <c r="F196">
        <f t="shared" si="29"/>
        <v>23.452868852459019</v>
      </c>
      <c r="G196" s="2">
        <v>39994</v>
      </c>
      <c r="H196">
        <v>9024</v>
      </c>
      <c r="J196" s="2">
        <v>39994</v>
      </c>
      <c r="K196">
        <v>16.5</v>
      </c>
      <c r="M196" s="2">
        <v>39994</v>
      </c>
      <c r="N196">
        <v>65.7</v>
      </c>
      <c r="S196" s="2">
        <v>42216</v>
      </c>
      <c r="T196">
        <v>2</v>
      </c>
      <c r="V196" s="2">
        <v>42216</v>
      </c>
      <c r="W196">
        <v>3.6</v>
      </c>
      <c r="Y196" s="2">
        <v>42216</v>
      </c>
      <c r="Z196">
        <v>4</v>
      </c>
      <c r="AC196" s="2">
        <v>29767</v>
      </c>
      <c r="AD196">
        <v>433</v>
      </c>
      <c r="AE196">
        <f t="shared" si="28"/>
        <v>361.69516407599309</v>
      </c>
      <c r="AF196" s="2">
        <v>39994</v>
      </c>
      <c r="AG196">
        <v>6618</v>
      </c>
      <c r="AI196" s="2">
        <v>39994</v>
      </c>
      <c r="AJ196">
        <v>-3.9</v>
      </c>
      <c r="AL196" s="2">
        <v>39994</v>
      </c>
      <c r="AM196">
        <v>-1.9227333500000001</v>
      </c>
      <c r="AO196" s="2">
        <v>39994</v>
      </c>
      <c r="AP196">
        <v>-2.1179262699999999</v>
      </c>
      <c r="AT196" s="2">
        <v>25568</v>
      </c>
      <c r="AU196">
        <v>2122</v>
      </c>
      <c r="AV196">
        <f t="shared" si="25"/>
        <v>4337.9481792717088</v>
      </c>
      <c r="AW196" s="2">
        <v>25568</v>
      </c>
      <c r="AX196">
        <v>4.5999999999999996</v>
      </c>
      <c r="AY196">
        <f t="shared" si="26"/>
        <v>16.219300699300689</v>
      </c>
    </row>
    <row r="197" spans="1:51" x14ac:dyDescent="0.3">
      <c r="A197" s="2">
        <v>40025</v>
      </c>
      <c r="B197">
        <v>9.5</v>
      </c>
      <c r="C197">
        <f t="shared" si="27"/>
        <v>6.0028688524590166</v>
      </c>
      <c r="D197" s="2">
        <v>40025</v>
      </c>
      <c r="E197">
        <v>34</v>
      </c>
      <c r="F197">
        <f t="shared" si="29"/>
        <v>23.452868852459019</v>
      </c>
      <c r="G197" s="2">
        <v>40025</v>
      </c>
      <c r="H197">
        <v>8891</v>
      </c>
      <c r="J197" s="2">
        <v>40025</v>
      </c>
      <c r="K197">
        <v>16.399999999999999</v>
      </c>
      <c r="M197" s="2">
        <v>40025</v>
      </c>
      <c r="N197">
        <v>65.5</v>
      </c>
      <c r="S197" s="2">
        <v>42247</v>
      </c>
      <c r="T197">
        <v>2</v>
      </c>
      <c r="V197" s="2">
        <v>42247</v>
      </c>
      <c r="W197">
        <v>3.6</v>
      </c>
      <c r="Y197" s="2">
        <v>42247</v>
      </c>
      <c r="Z197">
        <v>3.7</v>
      </c>
      <c r="AC197" s="2">
        <v>29798</v>
      </c>
      <c r="AD197">
        <v>434.75</v>
      </c>
      <c r="AE197">
        <f t="shared" si="28"/>
        <v>361.69516407599309</v>
      </c>
      <c r="AF197" s="2">
        <v>40025</v>
      </c>
      <c r="AG197">
        <v>6111</v>
      </c>
      <c r="AI197" s="2">
        <v>40025</v>
      </c>
      <c r="AJ197">
        <v>1.1000000000000001</v>
      </c>
      <c r="AL197" s="2">
        <v>40025</v>
      </c>
      <c r="AM197">
        <v>-1.99486053</v>
      </c>
      <c r="AO197" s="2">
        <v>40025</v>
      </c>
      <c r="AP197">
        <v>-1.5875559099999998</v>
      </c>
      <c r="AT197" s="2">
        <v>25599</v>
      </c>
      <c r="AU197">
        <v>2182</v>
      </c>
      <c r="AV197">
        <f t="shared" si="25"/>
        <v>4337.9481792717088</v>
      </c>
      <c r="AW197" s="2">
        <v>25599</v>
      </c>
      <c r="AX197">
        <v>4.5</v>
      </c>
      <c r="AY197">
        <f t="shared" si="26"/>
        <v>16.219300699300689</v>
      </c>
    </row>
    <row r="198" spans="1:51" x14ac:dyDescent="0.3">
      <c r="A198" s="2">
        <v>40056</v>
      </c>
      <c r="B198">
        <v>9.6</v>
      </c>
      <c r="C198">
        <f t="shared" si="27"/>
        <v>6.0028688524590166</v>
      </c>
      <c r="D198" s="2">
        <v>40056</v>
      </c>
      <c r="E198">
        <v>34.299999999999997</v>
      </c>
      <c r="F198">
        <f t="shared" si="29"/>
        <v>23.452868852459019</v>
      </c>
      <c r="G198" s="2">
        <v>40056</v>
      </c>
      <c r="H198">
        <v>9029</v>
      </c>
      <c r="J198" s="2">
        <v>40056</v>
      </c>
      <c r="K198">
        <v>16.7</v>
      </c>
      <c r="M198" s="2">
        <v>40056</v>
      </c>
      <c r="N198">
        <v>65.400000000000006</v>
      </c>
      <c r="S198" s="2">
        <v>42277</v>
      </c>
      <c r="T198">
        <v>2</v>
      </c>
      <c r="V198" s="2">
        <v>42277</v>
      </c>
      <c r="W198">
        <v>3.6</v>
      </c>
      <c r="Y198" s="2">
        <v>42277</v>
      </c>
      <c r="Z198">
        <v>3.7</v>
      </c>
      <c r="AC198" s="2">
        <v>29829</v>
      </c>
      <c r="AD198">
        <v>443.75</v>
      </c>
      <c r="AE198">
        <f t="shared" si="28"/>
        <v>361.69516407599309</v>
      </c>
      <c r="AF198" s="2">
        <v>40056</v>
      </c>
      <c r="AG198">
        <v>5970</v>
      </c>
      <c r="AI198" s="2">
        <v>40056</v>
      </c>
      <c r="AJ198">
        <v>2.2999999999999998</v>
      </c>
      <c r="AL198" s="2">
        <v>40056</v>
      </c>
      <c r="AM198">
        <v>-2.0313572799999999</v>
      </c>
      <c r="AO198" s="2">
        <v>40056</v>
      </c>
      <c r="AP198">
        <v>-1.2900408699999999</v>
      </c>
      <c r="AT198" s="2">
        <v>25627</v>
      </c>
      <c r="AU198">
        <v>2186</v>
      </c>
      <c r="AV198">
        <f t="shared" si="25"/>
        <v>4337.9481792717088</v>
      </c>
      <c r="AW198" s="2">
        <v>25627</v>
      </c>
      <c r="AX198">
        <v>4.5999999999999996</v>
      </c>
      <c r="AY198">
        <f t="shared" si="26"/>
        <v>16.219300699300689</v>
      </c>
    </row>
    <row r="199" spans="1:51" x14ac:dyDescent="0.3">
      <c r="A199" s="2">
        <v>40086</v>
      </c>
      <c r="B199">
        <v>9.8000000000000007</v>
      </c>
      <c r="C199">
        <f t="shared" si="27"/>
        <v>6.0028688524590166</v>
      </c>
      <c r="D199" s="2">
        <v>40086</v>
      </c>
      <c r="E199">
        <v>36.6</v>
      </c>
      <c r="F199">
        <f t="shared" si="29"/>
        <v>23.452868852459019</v>
      </c>
      <c r="G199" s="2">
        <v>40086</v>
      </c>
      <c r="H199">
        <v>8847</v>
      </c>
      <c r="J199" s="2">
        <v>40086</v>
      </c>
      <c r="K199">
        <v>16.7</v>
      </c>
      <c r="M199" s="2">
        <v>40086</v>
      </c>
      <c r="N199">
        <v>65.099999999999994</v>
      </c>
      <c r="S199" s="2">
        <v>42308</v>
      </c>
      <c r="T199">
        <v>2</v>
      </c>
      <c r="V199" s="2">
        <v>42308</v>
      </c>
      <c r="W199">
        <v>3.7</v>
      </c>
      <c r="Y199" s="2">
        <v>42308</v>
      </c>
      <c r="Z199">
        <v>3.7</v>
      </c>
      <c r="AC199" s="2">
        <v>29859</v>
      </c>
      <c r="AD199">
        <v>473.25</v>
      </c>
      <c r="AE199">
        <f t="shared" si="28"/>
        <v>361.69516407599309</v>
      </c>
      <c r="AF199" s="2">
        <v>40086</v>
      </c>
      <c r="AG199">
        <v>5912</v>
      </c>
      <c r="AI199" s="2">
        <v>40086</v>
      </c>
      <c r="AJ199">
        <v>3.1</v>
      </c>
      <c r="AL199" s="2">
        <v>40086</v>
      </c>
      <c r="AM199">
        <v>-2.0685867299999998</v>
      </c>
      <c r="AO199" s="2">
        <v>40086</v>
      </c>
      <c r="AP199">
        <v>-0.74970150999999996</v>
      </c>
      <c r="AT199" s="2">
        <v>25658</v>
      </c>
      <c r="AU199">
        <v>2236</v>
      </c>
      <c r="AV199">
        <f t="shared" si="25"/>
        <v>4337.9481792717088</v>
      </c>
      <c r="AW199" s="2">
        <v>25658</v>
      </c>
      <c r="AX199">
        <v>5</v>
      </c>
      <c r="AY199">
        <f t="shared" si="26"/>
        <v>16.219300699300689</v>
      </c>
    </row>
    <row r="200" spans="1:51" x14ac:dyDescent="0.3">
      <c r="A200" s="2">
        <v>40117</v>
      </c>
      <c r="B200">
        <v>10</v>
      </c>
      <c r="C200">
        <f t="shared" si="27"/>
        <v>6.0028688524590166</v>
      </c>
      <c r="D200" s="2">
        <v>40117</v>
      </c>
      <c r="E200">
        <v>36.6</v>
      </c>
      <c r="F200">
        <f t="shared" si="29"/>
        <v>23.452868852459019</v>
      </c>
      <c r="G200" s="2">
        <v>40117</v>
      </c>
      <c r="H200">
        <v>8979</v>
      </c>
      <c r="J200" s="2">
        <v>40117</v>
      </c>
      <c r="K200">
        <v>17.100000000000001</v>
      </c>
      <c r="M200" s="2">
        <v>40117</v>
      </c>
      <c r="N200">
        <v>65</v>
      </c>
      <c r="S200" s="2">
        <v>42338</v>
      </c>
      <c r="T200">
        <v>2</v>
      </c>
      <c r="V200" s="2">
        <v>42338</v>
      </c>
      <c r="W200">
        <v>3.7</v>
      </c>
      <c r="Y200" s="2">
        <v>42338</v>
      </c>
      <c r="Z200">
        <v>3.5</v>
      </c>
      <c r="AC200" s="2">
        <v>29889</v>
      </c>
      <c r="AD200">
        <v>493.75</v>
      </c>
      <c r="AE200">
        <f t="shared" si="28"/>
        <v>361.69516407599309</v>
      </c>
      <c r="AF200" s="2">
        <v>40116</v>
      </c>
      <c r="AG200">
        <v>5649</v>
      </c>
      <c r="AI200" s="2">
        <v>40117</v>
      </c>
      <c r="AJ200">
        <v>3.5</v>
      </c>
      <c r="AL200" s="2">
        <v>40117</v>
      </c>
      <c r="AM200">
        <v>-2.1308286499999998</v>
      </c>
      <c r="AO200" s="2">
        <v>40117</v>
      </c>
      <c r="AP200">
        <v>-0.75759401000000004</v>
      </c>
      <c r="AT200" s="2">
        <v>25688</v>
      </c>
      <c r="AU200">
        <v>2631</v>
      </c>
      <c r="AV200">
        <f t="shared" si="25"/>
        <v>4337.9481792717088</v>
      </c>
      <c r="AW200" s="2">
        <v>25688</v>
      </c>
      <c r="AX200">
        <v>5.3</v>
      </c>
      <c r="AY200">
        <f t="shared" si="26"/>
        <v>16.219300699300689</v>
      </c>
    </row>
    <row r="201" spans="1:51" x14ac:dyDescent="0.3">
      <c r="A201" s="2">
        <v>40147</v>
      </c>
      <c r="B201">
        <v>9.9</v>
      </c>
      <c r="C201">
        <f t="shared" si="27"/>
        <v>6.0028688524590166</v>
      </c>
      <c r="D201" s="2">
        <v>40147</v>
      </c>
      <c r="E201">
        <v>39.299999999999997</v>
      </c>
      <c r="F201">
        <f t="shared" si="29"/>
        <v>23.452868852459019</v>
      </c>
      <c r="G201" s="2">
        <v>40147</v>
      </c>
      <c r="H201">
        <v>9114</v>
      </c>
      <c r="J201" s="2">
        <v>40147</v>
      </c>
      <c r="K201">
        <v>17.100000000000001</v>
      </c>
      <c r="M201" s="2">
        <v>40147</v>
      </c>
      <c r="N201">
        <v>65</v>
      </c>
      <c r="S201" s="2">
        <v>42369</v>
      </c>
      <c r="T201">
        <v>2.2000000000000002</v>
      </c>
      <c r="V201" s="2">
        <v>42369</v>
      </c>
      <c r="W201">
        <v>3.8</v>
      </c>
      <c r="Y201" s="2">
        <v>42369</v>
      </c>
      <c r="Z201">
        <v>3.6</v>
      </c>
      <c r="AC201" s="2">
        <v>29920</v>
      </c>
      <c r="AD201">
        <v>511.75</v>
      </c>
      <c r="AE201">
        <f t="shared" si="28"/>
        <v>361.69516407599309</v>
      </c>
      <c r="AF201" s="2">
        <v>40147</v>
      </c>
      <c r="AG201">
        <v>5323</v>
      </c>
      <c r="AI201" s="2">
        <v>40147</v>
      </c>
      <c r="AJ201">
        <v>8.8000000000000007</v>
      </c>
      <c r="AL201" s="2">
        <v>40147</v>
      </c>
      <c r="AM201">
        <v>-2.04849696</v>
      </c>
      <c r="AO201" s="2">
        <v>40147</v>
      </c>
      <c r="AP201">
        <v>-0.33150751000000001</v>
      </c>
      <c r="AT201" s="2">
        <v>25719</v>
      </c>
      <c r="AU201">
        <v>2487</v>
      </c>
      <c r="AV201">
        <f t="shared" si="25"/>
        <v>4337.9481792717088</v>
      </c>
      <c r="AW201" s="2">
        <v>25719</v>
      </c>
      <c r="AX201">
        <v>5.9</v>
      </c>
      <c r="AY201">
        <f t="shared" si="26"/>
        <v>16.219300699300689</v>
      </c>
    </row>
    <row r="202" spans="1:51" x14ac:dyDescent="0.3">
      <c r="A202" s="2">
        <v>40178</v>
      </c>
      <c r="B202">
        <v>9.9</v>
      </c>
      <c r="C202">
        <f t="shared" si="27"/>
        <v>6.0028688524590166</v>
      </c>
      <c r="D202" s="2">
        <v>40178</v>
      </c>
      <c r="E202">
        <v>40.4</v>
      </c>
      <c r="F202">
        <f t="shared" si="29"/>
        <v>23.452868852459019</v>
      </c>
      <c r="G202" s="2">
        <v>40178</v>
      </c>
      <c r="H202">
        <v>9098</v>
      </c>
      <c r="J202" s="2">
        <v>40178</v>
      </c>
      <c r="K202">
        <v>17.100000000000001</v>
      </c>
      <c r="M202" s="2">
        <v>40178</v>
      </c>
      <c r="N202">
        <v>64.599999999999994</v>
      </c>
      <c r="S202" s="2">
        <v>42400</v>
      </c>
      <c r="T202">
        <v>2</v>
      </c>
      <c r="V202" s="2">
        <v>42400</v>
      </c>
      <c r="W202">
        <v>3.6</v>
      </c>
      <c r="Y202" s="2">
        <v>42400</v>
      </c>
      <c r="Z202">
        <v>3.8</v>
      </c>
      <c r="AC202" s="2">
        <v>29951</v>
      </c>
      <c r="AD202">
        <v>551</v>
      </c>
      <c r="AE202">
        <f t="shared" si="28"/>
        <v>361.69516407599309</v>
      </c>
      <c r="AF202" s="2">
        <v>40178</v>
      </c>
      <c r="AG202">
        <v>4987</v>
      </c>
      <c r="AI202" s="2">
        <v>40178</v>
      </c>
      <c r="AJ202">
        <v>8.9</v>
      </c>
      <c r="AL202" s="2">
        <v>40178</v>
      </c>
      <c r="AM202">
        <v>-2.1818396299999998</v>
      </c>
      <c r="AO202" s="2">
        <v>40178</v>
      </c>
      <c r="AP202">
        <v>-1.6388360000000001E-2</v>
      </c>
      <c r="AT202" s="2">
        <v>25749</v>
      </c>
      <c r="AU202">
        <v>2353</v>
      </c>
      <c r="AV202">
        <f t="shared" si="25"/>
        <v>4337.9481792717088</v>
      </c>
      <c r="AW202" s="2">
        <v>25749</v>
      </c>
      <c r="AX202">
        <v>5.5</v>
      </c>
      <c r="AY202">
        <f t="shared" si="26"/>
        <v>16.219300699300689</v>
      </c>
    </row>
    <row r="203" spans="1:51" x14ac:dyDescent="0.3">
      <c r="A203" s="2">
        <v>40209</v>
      </c>
      <c r="B203">
        <v>9.8000000000000007</v>
      </c>
      <c r="C203">
        <f t="shared" si="27"/>
        <v>6.0028688524590166</v>
      </c>
      <c r="D203" s="2">
        <v>40209</v>
      </c>
      <c r="E203">
        <v>41.6</v>
      </c>
      <c r="F203">
        <f t="shared" si="29"/>
        <v>23.452868852459019</v>
      </c>
      <c r="G203" s="2">
        <v>40209</v>
      </c>
      <c r="H203">
        <v>8530</v>
      </c>
      <c r="J203" s="2">
        <v>40209</v>
      </c>
      <c r="K203">
        <v>16.7</v>
      </c>
      <c r="M203" s="2">
        <v>40209</v>
      </c>
      <c r="N203">
        <v>64.8</v>
      </c>
      <c r="S203" s="2">
        <v>42429</v>
      </c>
      <c r="T203">
        <v>2.1</v>
      </c>
      <c r="V203" s="2">
        <v>42429</v>
      </c>
      <c r="W203">
        <v>3.8</v>
      </c>
      <c r="Y203" s="2">
        <v>42429</v>
      </c>
      <c r="Z203">
        <v>3.7</v>
      </c>
      <c r="AC203" s="2">
        <v>29980</v>
      </c>
      <c r="AD203">
        <v>545.25</v>
      </c>
      <c r="AE203">
        <f t="shared" si="28"/>
        <v>361.69516407599309</v>
      </c>
      <c r="AF203" s="2">
        <v>40207</v>
      </c>
      <c r="AG203">
        <v>4796</v>
      </c>
      <c r="AI203" s="2">
        <v>40209</v>
      </c>
      <c r="AJ203">
        <v>10.9</v>
      </c>
      <c r="AL203" s="2">
        <v>40209</v>
      </c>
      <c r="AM203">
        <v>-2.0595248499999999</v>
      </c>
      <c r="AO203" s="2">
        <v>40209</v>
      </c>
      <c r="AP203">
        <v>0.31557618999999998</v>
      </c>
      <c r="AT203" s="2">
        <v>25780</v>
      </c>
      <c r="AU203">
        <v>2493</v>
      </c>
      <c r="AV203">
        <f t="shared" si="25"/>
        <v>4337.9481792717088</v>
      </c>
      <c r="AW203" s="2">
        <v>25780</v>
      </c>
      <c r="AX203">
        <v>5.7</v>
      </c>
      <c r="AY203">
        <f t="shared" si="26"/>
        <v>16.219300699300689</v>
      </c>
    </row>
    <row r="204" spans="1:51" x14ac:dyDescent="0.3">
      <c r="A204" s="2">
        <v>40237</v>
      </c>
      <c r="B204">
        <v>9.8000000000000007</v>
      </c>
      <c r="C204">
        <f t="shared" si="27"/>
        <v>6.0028688524590166</v>
      </c>
      <c r="D204" s="2">
        <v>40237</v>
      </c>
      <c r="E204">
        <v>40.5</v>
      </c>
      <c r="F204">
        <f t="shared" si="29"/>
        <v>23.452868852459019</v>
      </c>
      <c r="G204" s="2">
        <v>40237</v>
      </c>
      <c r="H204">
        <v>8936</v>
      </c>
      <c r="J204" s="2">
        <v>40237</v>
      </c>
      <c r="K204">
        <v>17</v>
      </c>
      <c r="M204" s="2">
        <v>40237</v>
      </c>
      <c r="N204">
        <v>64.900000000000006</v>
      </c>
      <c r="S204" s="2">
        <v>42460</v>
      </c>
      <c r="T204">
        <v>2</v>
      </c>
      <c r="V204" s="2">
        <v>42460</v>
      </c>
      <c r="W204">
        <v>3.7</v>
      </c>
      <c r="Y204" s="2">
        <v>42460</v>
      </c>
      <c r="Z204">
        <v>3.9</v>
      </c>
      <c r="AC204" s="2">
        <v>30008</v>
      </c>
      <c r="AD204">
        <v>533.75</v>
      </c>
      <c r="AE204">
        <f t="shared" si="28"/>
        <v>361.69516407599309</v>
      </c>
      <c r="AF204" s="2">
        <v>40235</v>
      </c>
      <c r="AG204">
        <v>4755</v>
      </c>
      <c r="AI204" s="2">
        <v>40237</v>
      </c>
      <c r="AJ204">
        <v>9.9</v>
      </c>
      <c r="AL204" s="2">
        <v>40237</v>
      </c>
      <c r="AM204">
        <v>-2.1622884400000002</v>
      </c>
      <c r="AO204" s="2">
        <v>40237</v>
      </c>
      <c r="AP204">
        <v>2.561685E-2</v>
      </c>
      <c r="AT204" s="2">
        <v>25811</v>
      </c>
      <c r="AU204">
        <v>2438</v>
      </c>
      <c r="AV204">
        <f t="shared" si="25"/>
        <v>4337.9481792717088</v>
      </c>
      <c r="AW204" s="2">
        <v>25811</v>
      </c>
      <c r="AX204">
        <v>5.9</v>
      </c>
      <c r="AY204">
        <f t="shared" si="26"/>
        <v>16.219300699300689</v>
      </c>
    </row>
    <row r="205" spans="1:51" x14ac:dyDescent="0.3">
      <c r="A205" s="2">
        <v>40268</v>
      </c>
      <c r="B205">
        <v>9.9</v>
      </c>
      <c r="C205">
        <f t="shared" si="27"/>
        <v>6.0028688524590166</v>
      </c>
      <c r="D205" s="2">
        <v>40268</v>
      </c>
      <c r="E205">
        <v>43.2</v>
      </c>
      <c r="F205">
        <f t="shared" si="29"/>
        <v>23.452868852459019</v>
      </c>
      <c r="G205" s="2">
        <v>40268</v>
      </c>
      <c r="H205">
        <v>9233</v>
      </c>
      <c r="J205" s="2">
        <v>40268</v>
      </c>
      <c r="K205">
        <v>17.100000000000001</v>
      </c>
      <c r="M205" s="2">
        <v>40268</v>
      </c>
      <c r="N205">
        <v>64.900000000000006</v>
      </c>
      <c r="S205" s="2">
        <v>42490</v>
      </c>
      <c r="T205">
        <v>2</v>
      </c>
      <c r="V205" s="2">
        <v>42490</v>
      </c>
      <c r="W205">
        <v>3.5</v>
      </c>
      <c r="Y205" s="2">
        <v>42490</v>
      </c>
      <c r="Z205">
        <v>3.8</v>
      </c>
      <c r="AC205" s="2">
        <v>30041</v>
      </c>
      <c r="AD205">
        <v>556.5</v>
      </c>
      <c r="AE205">
        <f t="shared" si="28"/>
        <v>361.69516407599309</v>
      </c>
      <c r="AF205" s="2">
        <v>40268</v>
      </c>
      <c r="AG205">
        <v>4668</v>
      </c>
      <c r="AI205" s="2">
        <v>40268</v>
      </c>
      <c r="AJ205">
        <v>12.9</v>
      </c>
      <c r="AL205" s="2">
        <v>40268</v>
      </c>
      <c r="AM205">
        <v>-2.11203729</v>
      </c>
      <c r="AO205" s="2">
        <v>40268</v>
      </c>
      <c r="AP205">
        <v>0.26200755999999997</v>
      </c>
      <c r="AT205" s="2">
        <v>25841</v>
      </c>
      <c r="AU205">
        <v>2425</v>
      </c>
      <c r="AV205">
        <f t="shared" si="25"/>
        <v>4337.9481792717088</v>
      </c>
      <c r="AW205" s="2">
        <v>25841</v>
      </c>
      <c r="AX205">
        <v>6.3</v>
      </c>
      <c r="AY205">
        <f t="shared" si="26"/>
        <v>16.219300699300689</v>
      </c>
    </row>
    <row r="206" spans="1:51" x14ac:dyDescent="0.3">
      <c r="A206" s="2">
        <v>40298</v>
      </c>
      <c r="B206">
        <v>9.9</v>
      </c>
      <c r="C206">
        <f t="shared" si="27"/>
        <v>6.0028688524590166</v>
      </c>
      <c r="D206" s="2">
        <v>40298</v>
      </c>
      <c r="E206">
        <v>45.5</v>
      </c>
      <c r="F206">
        <f t="shared" si="29"/>
        <v>23.452868852459019</v>
      </c>
      <c r="G206" s="2">
        <v>40298</v>
      </c>
      <c r="H206">
        <v>9178</v>
      </c>
      <c r="J206" s="2">
        <v>40298</v>
      </c>
      <c r="K206">
        <v>17.100000000000001</v>
      </c>
      <c r="M206" s="2">
        <v>40298</v>
      </c>
      <c r="N206">
        <v>65.2</v>
      </c>
      <c r="S206" s="2">
        <v>42521</v>
      </c>
      <c r="T206">
        <v>2.1</v>
      </c>
      <c r="V206" s="2">
        <v>42521</v>
      </c>
      <c r="W206">
        <v>3.6</v>
      </c>
      <c r="Y206" s="2">
        <v>42521</v>
      </c>
      <c r="Z206">
        <v>3.7</v>
      </c>
      <c r="AC206" s="2">
        <v>30071</v>
      </c>
      <c r="AD206">
        <v>586.5</v>
      </c>
      <c r="AE206">
        <f t="shared" si="28"/>
        <v>361.69516407599309</v>
      </c>
      <c r="AF206" s="2">
        <v>40298</v>
      </c>
      <c r="AG206">
        <v>4695</v>
      </c>
      <c r="AI206" s="2">
        <v>40298</v>
      </c>
      <c r="AJ206">
        <v>12.5</v>
      </c>
      <c r="AL206" s="2">
        <v>40298</v>
      </c>
      <c r="AM206">
        <v>-2.0401709800000001</v>
      </c>
      <c r="AO206" s="2">
        <v>40298</v>
      </c>
      <c r="AP206">
        <v>0.54489832999999999</v>
      </c>
      <c r="AT206" s="2">
        <v>25872</v>
      </c>
      <c r="AU206">
        <v>2612</v>
      </c>
      <c r="AV206">
        <f t="shared" si="25"/>
        <v>4337.9481792717088</v>
      </c>
      <c r="AW206" s="2">
        <v>25872</v>
      </c>
      <c r="AX206">
        <v>5.6</v>
      </c>
      <c r="AY206">
        <f t="shared" si="26"/>
        <v>16.219300699300689</v>
      </c>
    </row>
    <row r="207" spans="1:51" x14ac:dyDescent="0.3">
      <c r="A207" s="2">
        <v>40329</v>
      </c>
      <c r="B207">
        <v>9.6</v>
      </c>
      <c r="C207">
        <f t="shared" si="27"/>
        <v>6.0028688524590166</v>
      </c>
      <c r="D207" s="2">
        <v>40329</v>
      </c>
      <c r="E207">
        <v>44.9</v>
      </c>
      <c r="F207">
        <f t="shared" si="29"/>
        <v>23.452868852459019</v>
      </c>
      <c r="G207" s="2">
        <v>40329</v>
      </c>
      <c r="H207">
        <v>8845</v>
      </c>
      <c r="J207" s="2">
        <v>40329</v>
      </c>
      <c r="K207">
        <v>16.600000000000001</v>
      </c>
      <c r="M207" s="2">
        <v>40329</v>
      </c>
      <c r="N207">
        <v>64.900000000000006</v>
      </c>
      <c r="S207" s="2">
        <v>42551</v>
      </c>
      <c r="T207">
        <v>2.1</v>
      </c>
      <c r="V207" s="2">
        <v>42551</v>
      </c>
      <c r="W207">
        <v>3.6</v>
      </c>
      <c r="Y207" s="2">
        <v>42551</v>
      </c>
      <c r="Z207">
        <v>3.7</v>
      </c>
      <c r="AC207" s="2">
        <v>30102</v>
      </c>
      <c r="AD207">
        <v>585.75</v>
      </c>
      <c r="AE207">
        <f t="shared" si="28"/>
        <v>361.69516407599309</v>
      </c>
      <c r="AF207" s="2">
        <v>40329</v>
      </c>
      <c r="AG207">
        <v>4553</v>
      </c>
      <c r="AI207" s="2">
        <v>40329</v>
      </c>
      <c r="AJ207">
        <v>6.3</v>
      </c>
      <c r="AL207" s="2">
        <v>40329</v>
      </c>
      <c r="AM207">
        <v>-2.00358349</v>
      </c>
      <c r="AO207" s="2">
        <v>40329</v>
      </c>
      <c r="AP207">
        <v>0.84752691000000002</v>
      </c>
      <c r="AT207" s="2">
        <v>25902</v>
      </c>
      <c r="AU207">
        <v>2581</v>
      </c>
      <c r="AV207">
        <f t="shared" si="25"/>
        <v>4337.9481792717088</v>
      </c>
      <c r="AW207" s="2">
        <v>25902</v>
      </c>
      <c r="AX207">
        <v>6.7</v>
      </c>
      <c r="AY207">
        <f t="shared" si="26"/>
        <v>16.219300699300689</v>
      </c>
    </row>
    <row r="208" spans="1:51" x14ac:dyDescent="0.3">
      <c r="A208" s="2">
        <v>40359</v>
      </c>
      <c r="B208">
        <v>9.4</v>
      </c>
      <c r="C208">
        <f t="shared" si="27"/>
        <v>6.0028688524590166</v>
      </c>
      <c r="D208" s="2">
        <v>40359</v>
      </c>
      <c r="E208">
        <v>44.9</v>
      </c>
      <c r="F208">
        <f t="shared" si="29"/>
        <v>23.452868852459019</v>
      </c>
      <c r="G208" s="2">
        <v>40359</v>
      </c>
      <c r="H208">
        <v>8577</v>
      </c>
      <c r="J208" s="2">
        <v>40359</v>
      </c>
      <c r="K208">
        <v>16.399999999999999</v>
      </c>
      <c r="M208" s="2">
        <v>40359</v>
      </c>
      <c r="N208">
        <v>64.599999999999994</v>
      </c>
      <c r="S208" s="2">
        <v>42582</v>
      </c>
      <c r="T208">
        <v>2.1</v>
      </c>
      <c r="V208" s="2">
        <v>42582</v>
      </c>
      <c r="W208">
        <v>3.7</v>
      </c>
      <c r="Y208" s="2">
        <v>42582</v>
      </c>
      <c r="Z208">
        <v>4</v>
      </c>
      <c r="AC208" s="2">
        <v>30132</v>
      </c>
      <c r="AD208">
        <v>599.5</v>
      </c>
      <c r="AE208">
        <f t="shared" si="28"/>
        <v>361.69516407599309</v>
      </c>
      <c r="AF208" s="2">
        <v>40359</v>
      </c>
      <c r="AG208">
        <v>4484</v>
      </c>
      <c r="AI208" s="2">
        <v>40359</v>
      </c>
      <c r="AJ208">
        <v>3.9</v>
      </c>
      <c r="AL208" s="2">
        <v>40359</v>
      </c>
      <c r="AM208">
        <v>-1.9990602900000001</v>
      </c>
      <c r="AO208" s="2">
        <v>40359</v>
      </c>
      <c r="AP208">
        <v>0.53688104000000003</v>
      </c>
      <c r="AT208" s="2">
        <v>25933</v>
      </c>
      <c r="AU208">
        <v>2760</v>
      </c>
      <c r="AV208">
        <f t="shared" si="25"/>
        <v>4337.9481792717088</v>
      </c>
      <c r="AW208" s="2">
        <v>25933</v>
      </c>
      <c r="AX208">
        <v>7.6</v>
      </c>
      <c r="AY208">
        <f t="shared" si="26"/>
        <v>16.219300699300689</v>
      </c>
    </row>
    <row r="209" spans="1:51" x14ac:dyDescent="0.3">
      <c r="A209" s="2">
        <v>40390</v>
      </c>
      <c r="B209">
        <v>9.4</v>
      </c>
      <c r="C209">
        <f t="shared" si="27"/>
        <v>6.0028688524590166</v>
      </c>
      <c r="D209" s="2">
        <v>40390</v>
      </c>
      <c r="E209">
        <v>44.9</v>
      </c>
      <c r="F209">
        <f t="shared" si="29"/>
        <v>23.452868852459019</v>
      </c>
      <c r="G209" s="2">
        <v>40390</v>
      </c>
      <c r="H209">
        <v>8500</v>
      </c>
      <c r="J209" s="2">
        <v>40390</v>
      </c>
      <c r="K209">
        <v>16.399999999999999</v>
      </c>
      <c r="M209" s="2">
        <v>40390</v>
      </c>
      <c r="N209">
        <v>64.599999999999994</v>
      </c>
      <c r="S209" s="2">
        <v>42613</v>
      </c>
      <c r="T209">
        <v>2.1</v>
      </c>
      <c r="V209" s="2">
        <v>42613</v>
      </c>
      <c r="W209">
        <v>3.7</v>
      </c>
      <c r="Y209" s="2">
        <v>42613</v>
      </c>
      <c r="Z209">
        <v>3.7</v>
      </c>
      <c r="AC209" s="2">
        <v>30162</v>
      </c>
      <c r="AD209">
        <v>570</v>
      </c>
      <c r="AE209">
        <f t="shared" si="28"/>
        <v>361.69516407599309</v>
      </c>
      <c r="AF209" s="2">
        <v>40389</v>
      </c>
      <c r="AG209">
        <v>4467</v>
      </c>
      <c r="AI209" s="2">
        <v>40390</v>
      </c>
      <c r="AJ209">
        <v>1.8</v>
      </c>
      <c r="AL209" s="2">
        <v>40390</v>
      </c>
      <c r="AM209">
        <v>-1.97108529</v>
      </c>
      <c r="AO209" s="2">
        <v>40390</v>
      </c>
      <c r="AP209">
        <v>0.37043690000000001</v>
      </c>
      <c r="AT209" s="2">
        <v>25964</v>
      </c>
      <c r="AU209">
        <v>2756</v>
      </c>
      <c r="AV209">
        <f t="shared" si="25"/>
        <v>4337.9481792717088</v>
      </c>
      <c r="AW209" s="2">
        <v>25964</v>
      </c>
      <c r="AX209">
        <v>8.5</v>
      </c>
      <c r="AY209">
        <f t="shared" si="26"/>
        <v>16.219300699300689</v>
      </c>
    </row>
    <row r="210" spans="1:51" x14ac:dyDescent="0.3">
      <c r="A210" s="2">
        <v>40421</v>
      </c>
      <c r="B210">
        <v>9.5</v>
      </c>
      <c r="C210">
        <f t="shared" si="27"/>
        <v>6.0028688524590166</v>
      </c>
      <c r="D210" s="2">
        <v>40421</v>
      </c>
      <c r="E210">
        <v>42.8</v>
      </c>
      <c r="F210">
        <f t="shared" si="29"/>
        <v>23.452868852459019</v>
      </c>
      <c r="G210" s="2">
        <v>40421</v>
      </c>
      <c r="H210">
        <v>8800</v>
      </c>
      <c r="J210" s="2">
        <v>40421</v>
      </c>
      <c r="K210">
        <v>16.5</v>
      </c>
      <c r="M210" s="2">
        <v>40421</v>
      </c>
      <c r="N210">
        <v>64.7</v>
      </c>
      <c r="S210" s="2">
        <v>42643</v>
      </c>
      <c r="T210">
        <v>2.1</v>
      </c>
      <c r="V210" s="2">
        <v>42643</v>
      </c>
      <c r="W210">
        <v>3.6</v>
      </c>
      <c r="Y210" s="2">
        <v>42643</v>
      </c>
      <c r="Z210">
        <v>3.8</v>
      </c>
      <c r="AC210" s="2">
        <v>30194</v>
      </c>
      <c r="AD210">
        <v>629.5</v>
      </c>
      <c r="AE210">
        <f t="shared" si="28"/>
        <v>361.69516407599309</v>
      </c>
      <c r="AF210" s="2">
        <v>40421</v>
      </c>
      <c r="AG210">
        <v>4509</v>
      </c>
      <c r="AI210" s="2">
        <v>40421</v>
      </c>
      <c r="AJ210">
        <v>1.3</v>
      </c>
      <c r="AL210" s="2">
        <v>40421</v>
      </c>
      <c r="AM210">
        <v>-2.0381176399999998</v>
      </c>
      <c r="AO210" s="2">
        <v>40421</v>
      </c>
      <c r="AP210">
        <v>0.47862906</v>
      </c>
      <c r="AT210" s="2">
        <v>25992</v>
      </c>
      <c r="AU210">
        <v>2732</v>
      </c>
      <c r="AV210">
        <f t="shared" si="25"/>
        <v>4337.9481792717088</v>
      </c>
      <c r="AW210" s="2">
        <v>25992</v>
      </c>
      <c r="AX210">
        <v>9.1999999999999993</v>
      </c>
      <c r="AY210">
        <f t="shared" si="26"/>
        <v>16.219300699300689</v>
      </c>
    </row>
    <row r="211" spans="1:51" x14ac:dyDescent="0.3">
      <c r="A211" s="2">
        <v>40451</v>
      </c>
      <c r="B211">
        <v>9.5</v>
      </c>
      <c r="C211">
        <f t="shared" si="27"/>
        <v>6.0028688524590166</v>
      </c>
      <c r="D211" s="2">
        <v>40451</v>
      </c>
      <c r="E211">
        <v>42.3</v>
      </c>
      <c r="F211">
        <f t="shared" si="29"/>
        <v>23.452868852459019</v>
      </c>
      <c r="G211" s="2">
        <v>40451</v>
      </c>
      <c r="H211">
        <v>9246</v>
      </c>
      <c r="J211" s="2">
        <v>40451</v>
      </c>
      <c r="K211">
        <v>16.8</v>
      </c>
      <c r="M211" s="2">
        <v>40451</v>
      </c>
      <c r="N211">
        <v>64.599999999999994</v>
      </c>
      <c r="S211" s="2">
        <v>42674</v>
      </c>
      <c r="T211">
        <v>2.1</v>
      </c>
      <c r="V211" s="2">
        <v>42674</v>
      </c>
      <c r="W211">
        <v>3.6</v>
      </c>
      <c r="Y211" s="2">
        <v>42674</v>
      </c>
      <c r="Z211">
        <v>3.7</v>
      </c>
      <c r="AC211" s="2">
        <v>30224</v>
      </c>
      <c r="AD211">
        <v>660.75</v>
      </c>
      <c r="AE211">
        <f t="shared" si="28"/>
        <v>361.69516407599309</v>
      </c>
      <c r="AF211" s="2">
        <v>40451</v>
      </c>
      <c r="AG211">
        <v>4431</v>
      </c>
      <c r="AI211" s="2">
        <v>40451</v>
      </c>
      <c r="AJ211">
        <v>3.2</v>
      </c>
      <c r="AL211" s="2">
        <v>40451</v>
      </c>
      <c r="AM211">
        <v>-2.0953879500000001</v>
      </c>
      <c r="AO211" s="2">
        <v>40451</v>
      </c>
      <c r="AP211">
        <v>0.41116123999999998</v>
      </c>
      <c r="AT211" s="2">
        <v>26023</v>
      </c>
      <c r="AU211">
        <v>2747</v>
      </c>
      <c r="AV211">
        <f t="shared" si="25"/>
        <v>4337.9481792717088</v>
      </c>
      <c r="AW211" s="2">
        <v>26023</v>
      </c>
      <c r="AX211">
        <v>9.3000000000000007</v>
      </c>
      <c r="AY211">
        <f t="shared" si="26"/>
        <v>16.219300699300689</v>
      </c>
    </row>
    <row r="212" spans="1:51" x14ac:dyDescent="0.3">
      <c r="A212" s="2">
        <v>40482</v>
      </c>
      <c r="B212">
        <v>9.4</v>
      </c>
      <c r="C212">
        <f t="shared" si="27"/>
        <v>6.0028688524590166</v>
      </c>
      <c r="D212" s="2">
        <v>40482</v>
      </c>
      <c r="E212">
        <v>42.6</v>
      </c>
      <c r="F212">
        <f t="shared" si="29"/>
        <v>23.452868852459019</v>
      </c>
      <c r="G212" s="2">
        <v>40482</v>
      </c>
      <c r="H212">
        <v>8837</v>
      </c>
      <c r="J212" s="2">
        <v>40482</v>
      </c>
      <c r="K212">
        <v>16.600000000000001</v>
      </c>
      <c r="M212" s="2">
        <v>40482</v>
      </c>
      <c r="N212">
        <v>64.400000000000006</v>
      </c>
      <c r="S212" s="2">
        <v>42704</v>
      </c>
      <c r="T212">
        <v>2.1</v>
      </c>
      <c r="V212" s="2">
        <v>42704</v>
      </c>
      <c r="W212">
        <v>3.6</v>
      </c>
      <c r="Y212" s="2">
        <v>42704</v>
      </c>
      <c r="Z212">
        <v>3.7</v>
      </c>
      <c r="AC212" s="2">
        <v>30253</v>
      </c>
      <c r="AD212">
        <v>641.75</v>
      </c>
      <c r="AE212">
        <f t="shared" si="28"/>
        <v>361.69516407599309</v>
      </c>
      <c r="AF212" s="2">
        <v>40480</v>
      </c>
      <c r="AG212">
        <v>4328</v>
      </c>
      <c r="AI212" s="2">
        <v>40482</v>
      </c>
      <c r="AJ212">
        <v>5</v>
      </c>
      <c r="AL212" s="2">
        <v>40482</v>
      </c>
      <c r="AM212">
        <v>-1.9441628899999999</v>
      </c>
      <c r="AO212" s="2">
        <v>40482</v>
      </c>
      <c r="AP212">
        <v>0.55808605</v>
      </c>
      <c r="AT212" s="2">
        <v>26053</v>
      </c>
      <c r="AU212">
        <v>2806</v>
      </c>
      <c r="AV212">
        <f t="shared" si="25"/>
        <v>4337.9481792717088</v>
      </c>
      <c r="AW212" s="2">
        <v>26053</v>
      </c>
      <c r="AX212">
        <v>9.1999999999999993</v>
      </c>
      <c r="AY212">
        <f t="shared" si="26"/>
        <v>16.219300699300689</v>
      </c>
    </row>
    <row r="213" spans="1:51" x14ac:dyDescent="0.3">
      <c r="A213" s="2">
        <v>40512</v>
      </c>
      <c r="B213">
        <v>9.8000000000000007</v>
      </c>
      <c r="C213">
        <f t="shared" si="27"/>
        <v>6.0028688524590166</v>
      </c>
      <c r="D213" s="2">
        <v>40512</v>
      </c>
      <c r="E213">
        <v>42.4</v>
      </c>
      <c r="F213">
        <f t="shared" si="29"/>
        <v>23.452868852459019</v>
      </c>
      <c r="G213" s="2">
        <v>40512</v>
      </c>
      <c r="H213">
        <v>8873</v>
      </c>
      <c r="J213" s="2">
        <v>40512</v>
      </c>
      <c r="K213">
        <v>16.899999999999999</v>
      </c>
      <c r="M213" s="2">
        <v>40512</v>
      </c>
      <c r="N213">
        <v>64.599999999999994</v>
      </c>
      <c r="S213" s="2">
        <v>42735</v>
      </c>
      <c r="T213">
        <v>2.1</v>
      </c>
      <c r="V213" s="2">
        <v>42735</v>
      </c>
      <c r="W213">
        <v>3.6</v>
      </c>
      <c r="Y213" s="2">
        <v>42735</v>
      </c>
      <c r="Z213">
        <v>3.7</v>
      </c>
      <c r="AC213" s="2">
        <v>30285</v>
      </c>
      <c r="AD213">
        <v>594.25</v>
      </c>
      <c r="AE213">
        <f t="shared" si="28"/>
        <v>361.69516407599309</v>
      </c>
      <c r="AF213" s="2">
        <v>40512</v>
      </c>
      <c r="AG213">
        <v>4118</v>
      </c>
      <c r="AI213" s="2">
        <v>40512</v>
      </c>
      <c r="AJ213">
        <v>4.0999999999999996</v>
      </c>
      <c r="AL213" s="2">
        <v>40512</v>
      </c>
      <c r="AM213">
        <v>-2.03878877</v>
      </c>
      <c r="AO213" s="2">
        <v>40512</v>
      </c>
      <c r="AP213">
        <v>0.67466515000000005</v>
      </c>
      <c r="AT213" s="2">
        <v>26084</v>
      </c>
      <c r="AU213">
        <v>2720</v>
      </c>
      <c r="AV213">
        <f t="shared" si="25"/>
        <v>4337.9481792717088</v>
      </c>
      <c r="AW213" s="2">
        <v>26084</v>
      </c>
      <c r="AX213">
        <v>10.199999999999999</v>
      </c>
      <c r="AY213">
        <f t="shared" si="26"/>
        <v>16.219300699300689</v>
      </c>
    </row>
    <row r="214" spans="1:51" x14ac:dyDescent="0.3">
      <c r="A214" s="2">
        <v>40543</v>
      </c>
      <c r="B214">
        <v>9.3000000000000007</v>
      </c>
      <c r="C214">
        <f t="shared" si="27"/>
        <v>6.0028688524590166</v>
      </c>
      <c r="D214" s="2">
        <v>40543</v>
      </c>
      <c r="E214">
        <v>44.6</v>
      </c>
      <c r="F214">
        <f t="shared" si="29"/>
        <v>23.452868852459019</v>
      </c>
      <c r="G214" s="2">
        <v>40543</v>
      </c>
      <c r="H214">
        <v>8935</v>
      </c>
      <c r="J214" s="2">
        <v>40543</v>
      </c>
      <c r="K214">
        <v>16.600000000000001</v>
      </c>
      <c r="M214" s="2">
        <v>40543</v>
      </c>
      <c r="N214">
        <v>64.3</v>
      </c>
      <c r="S214" s="2">
        <v>42766</v>
      </c>
      <c r="T214">
        <v>2.2000000000000002</v>
      </c>
      <c r="V214" s="2">
        <v>42766</v>
      </c>
      <c r="W214">
        <v>3.7</v>
      </c>
      <c r="Y214" s="2">
        <v>42766</v>
      </c>
      <c r="Z214">
        <v>3.7</v>
      </c>
      <c r="AC214" s="2">
        <v>30316</v>
      </c>
      <c r="AD214">
        <v>518</v>
      </c>
      <c r="AE214">
        <f t="shared" si="28"/>
        <v>361.69516407599309</v>
      </c>
      <c r="AF214" s="2">
        <v>40543</v>
      </c>
      <c r="AG214">
        <v>3898</v>
      </c>
      <c r="AI214" s="2">
        <v>40543</v>
      </c>
      <c r="AJ214">
        <v>6.9</v>
      </c>
      <c r="AL214" s="2">
        <v>40543</v>
      </c>
      <c r="AM214">
        <v>-1.8909556300000001</v>
      </c>
      <c r="AO214" s="2">
        <v>40543</v>
      </c>
      <c r="AP214">
        <v>0.90353558</v>
      </c>
      <c r="AT214" s="2">
        <v>26114</v>
      </c>
      <c r="AU214">
        <v>2431</v>
      </c>
      <c r="AV214">
        <f t="shared" ref="AV214:AV277" si="33">AV213</f>
        <v>4337.9481792717088</v>
      </c>
      <c r="AW214" s="2">
        <v>26114</v>
      </c>
      <c r="AX214">
        <v>10.9</v>
      </c>
      <c r="AY214">
        <f t="shared" ref="AY214:AY277" si="34">AY213</f>
        <v>16.219300699300689</v>
      </c>
    </row>
    <row r="215" spans="1:51" x14ac:dyDescent="0.3">
      <c r="A215" s="2">
        <v>40574</v>
      </c>
      <c r="B215">
        <v>9.1</v>
      </c>
      <c r="C215">
        <f t="shared" si="27"/>
        <v>6.0028688524590166</v>
      </c>
      <c r="D215" s="2">
        <v>40574</v>
      </c>
      <c r="E215">
        <v>43.8</v>
      </c>
      <c r="F215">
        <f t="shared" si="29"/>
        <v>23.452868852459019</v>
      </c>
      <c r="G215" s="2">
        <v>40574</v>
      </c>
      <c r="H215">
        <v>8470</v>
      </c>
      <c r="J215" s="2">
        <v>40574</v>
      </c>
      <c r="K215">
        <v>16.2</v>
      </c>
      <c r="M215" s="2">
        <v>40574</v>
      </c>
      <c r="N215">
        <v>64.2</v>
      </c>
      <c r="S215" s="2">
        <v>42794</v>
      </c>
      <c r="T215">
        <v>2.1</v>
      </c>
      <c r="V215" s="2">
        <v>42794</v>
      </c>
      <c r="W215">
        <v>3.6</v>
      </c>
      <c r="Y215" s="2">
        <v>42794</v>
      </c>
      <c r="Z215">
        <v>3.8</v>
      </c>
      <c r="AC215" s="2">
        <v>30347</v>
      </c>
      <c r="AD215">
        <v>492.75</v>
      </c>
      <c r="AE215">
        <f t="shared" si="28"/>
        <v>361.69516407599309</v>
      </c>
      <c r="AF215" s="2">
        <v>40574</v>
      </c>
      <c r="AG215">
        <v>3887</v>
      </c>
      <c r="AI215" s="2">
        <v>40574</v>
      </c>
      <c r="AJ215">
        <v>7.8</v>
      </c>
      <c r="AL215" s="2">
        <v>40574</v>
      </c>
      <c r="AM215">
        <v>-1.96010606</v>
      </c>
      <c r="AO215" s="2">
        <v>40574</v>
      </c>
      <c r="AP215">
        <v>0.66657279000000003</v>
      </c>
      <c r="AT215" s="2">
        <v>26145</v>
      </c>
      <c r="AU215">
        <v>2701</v>
      </c>
      <c r="AV215">
        <f t="shared" si="33"/>
        <v>4337.9481792717088</v>
      </c>
      <c r="AW215" s="2">
        <v>26145</v>
      </c>
      <c r="AX215">
        <v>11.3</v>
      </c>
      <c r="AY215">
        <f t="shared" si="34"/>
        <v>16.219300699300689</v>
      </c>
    </row>
    <row r="216" spans="1:51" x14ac:dyDescent="0.3">
      <c r="A216" s="2">
        <v>40602</v>
      </c>
      <c r="B216">
        <v>9</v>
      </c>
      <c r="C216">
        <f t="shared" si="27"/>
        <v>6.0028688524590166</v>
      </c>
      <c r="D216" s="2">
        <v>40602</v>
      </c>
      <c r="E216">
        <v>42.8</v>
      </c>
      <c r="F216">
        <f t="shared" si="29"/>
        <v>23.452868852459019</v>
      </c>
      <c r="G216" s="2">
        <v>40602</v>
      </c>
      <c r="H216">
        <v>8464</v>
      </c>
      <c r="J216" s="2">
        <v>40602</v>
      </c>
      <c r="K216">
        <v>16</v>
      </c>
      <c r="M216" s="2">
        <v>40602</v>
      </c>
      <c r="N216">
        <v>64.099999999999994</v>
      </c>
      <c r="S216" s="2">
        <v>42825</v>
      </c>
      <c r="T216">
        <v>2.2000000000000002</v>
      </c>
      <c r="V216" s="2">
        <v>42825</v>
      </c>
      <c r="W216">
        <v>3.6</v>
      </c>
      <c r="Y216" s="2">
        <v>42825</v>
      </c>
      <c r="Z216">
        <v>3.8</v>
      </c>
      <c r="AC216" s="2">
        <v>30375</v>
      </c>
      <c r="AD216">
        <v>488.75</v>
      </c>
      <c r="AE216">
        <f t="shared" si="28"/>
        <v>361.69516407599309</v>
      </c>
      <c r="AF216" s="2">
        <v>40602</v>
      </c>
      <c r="AG216">
        <v>3809</v>
      </c>
      <c r="AI216" s="2">
        <v>40602</v>
      </c>
      <c r="AJ216">
        <v>11.5</v>
      </c>
      <c r="AL216" s="2">
        <v>40602</v>
      </c>
      <c r="AM216">
        <v>-1.8381148600000001</v>
      </c>
      <c r="AO216" s="2">
        <v>40602</v>
      </c>
      <c r="AP216">
        <v>1.04511913</v>
      </c>
      <c r="AT216" s="2">
        <v>26176</v>
      </c>
      <c r="AU216">
        <v>2676</v>
      </c>
      <c r="AV216">
        <f t="shared" si="33"/>
        <v>4337.9481792717088</v>
      </c>
      <c r="AW216" s="2">
        <v>26176</v>
      </c>
      <c r="AX216">
        <v>10.6</v>
      </c>
      <c r="AY216">
        <f t="shared" si="34"/>
        <v>16.219300699300689</v>
      </c>
    </row>
    <row r="217" spans="1:51" x14ac:dyDescent="0.3">
      <c r="A217" s="2">
        <v>40633</v>
      </c>
      <c r="B217">
        <v>9</v>
      </c>
      <c r="C217">
        <f t="shared" ref="C217:C266" si="35">C216</f>
        <v>6.0028688524590166</v>
      </c>
      <c r="D217" s="2">
        <v>40633</v>
      </c>
      <c r="E217">
        <v>44.6</v>
      </c>
      <c r="F217">
        <f t="shared" si="29"/>
        <v>23.452868852459019</v>
      </c>
      <c r="G217" s="2">
        <v>40633</v>
      </c>
      <c r="H217">
        <v>8645</v>
      </c>
      <c r="J217" s="2">
        <v>40633</v>
      </c>
      <c r="K217">
        <v>15.9</v>
      </c>
      <c r="M217" s="2">
        <v>40633</v>
      </c>
      <c r="N217">
        <v>64.2</v>
      </c>
      <c r="S217" s="2">
        <v>42855</v>
      </c>
      <c r="T217">
        <v>2.1</v>
      </c>
      <c r="V217" s="2">
        <v>42855</v>
      </c>
      <c r="W217">
        <v>3.5</v>
      </c>
      <c r="Y217" s="2">
        <v>42855</v>
      </c>
      <c r="Z217">
        <v>4</v>
      </c>
      <c r="AC217" s="2">
        <v>30406</v>
      </c>
      <c r="AD217">
        <v>480.25</v>
      </c>
      <c r="AE217">
        <f t="shared" ref="AE217:AE280" si="36">AE216</f>
        <v>361.69516407599309</v>
      </c>
      <c r="AF217" s="2">
        <v>40633</v>
      </c>
      <c r="AG217">
        <v>3766</v>
      </c>
      <c r="AI217" s="2">
        <v>40633</v>
      </c>
      <c r="AJ217">
        <v>11.3</v>
      </c>
      <c r="AL217" s="2">
        <v>40633</v>
      </c>
      <c r="AM217">
        <v>-1.7961091200000001</v>
      </c>
      <c r="AO217" s="2">
        <v>40633</v>
      </c>
      <c r="AP217">
        <v>0.87102278</v>
      </c>
      <c r="AT217" s="2">
        <v>26206</v>
      </c>
      <c r="AU217">
        <v>2636</v>
      </c>
      <c r="AV217">
        <f t="shared" si="33"/>
        <v>4337.9481792717088</v>
      </c>
      <c r="AW217" s="2">
        <v>26206</v>
      </c>
      <c r="AX217">
        <v>11</v>
      </c>
      <c r="AY217">
        <f t="shared" si="34"/>
        <v>16.219300699300689</v>
      </c>
    </row>
    <row r="218" spans="1:51" x14ac:dyDescent="0.3">
      <c r="A218" s="2">
        <v>40663</v>
      </c>
      <c r="B218">
        <v>9.1</v>
      </c>
      <c r="C218">
        <f t="shared" si="35"/>
        <v>6.0028688524590166</v>
      </c>
      <c r="D218" s="2">
        <v>40663</v>
      </c>
      <c r="E218">
        <v>43</v>
      </c>
      <c r="F218">
        <f t="shared" ref="F218:F266" si="37">F217</f>
        <v>23.452868852459019</v>
      </c>
      <c r="G218" s="2">
        <v>40663</v>
      </c>
      <c r="H218">
        <v>8652</v>
      </c>
      <c r="J218" s="2">
        <v>40663</v>
      </c>
      <c r="K218">
        <v>16.100000000000001</v>
      </c>
      <c r="M218" s="2">
        <v>40663</v>
      </c>
      <c r="N218">
        <v>64.2</v>
      </c>
      <c r="AC218" s="2">
        <v>30435</v>
      </c>
      <c r="AD218">
        <v>497.25</v>
      </c>
      <c r="AE218">
        <f t="shared" si="36"/>
        <v>361.69516407599309</v>
      </c>
      <c r="AF218" s="2">
        <v>40662</v>
      </c>
      <c r="AG218">
        <v>3834</v>
      </c>
      <c r="AI218" s="2">
        <v>40663</v>
      </c>
      <c r="AJ218">
        <v>8</v>
      </c>
      <c r="AL218" s="2">
        <v>40663</v>
      </c>
      <c r="AM218">
        <v>-1.8326644600000002</v>
      </c>
      <c r="AO218" s="2">
        <v>40663</v>
      </c>
      <c r="AP218">
        <v>1.08671253</v>
      </c>
      <c r="AT218" s="2">
        <v>26237</v>
      </c>
      <c r="AU218">
        <v>2726</v>
      </c>
      <c r="AV218">
        <f t="shared" si="33"/>
        <v>4337.9481792717088</v>
      </c>
      <c r="AW218" s="2">
        <v>26237</v>
      </c>
      <c r="AX218">
        <v>11.7</v>
      </c>
      <c r="AY218">
        <f t="shared" si="34"/>
        <v>16.219300699300689</v>
      </c>
    </row>
    <row r="219" spans="1:51" x14ac:dyDescent="0.3">
      <c r="A219" s="2">
        <v>40694</v>
      </c>
      <c r="B219">
        <v>9</v>
      </c>
      <c r="C219">
        <f t="shared" si="35"/>
        <v>6.0028688524590166</v>
      </c>
      <c r="D219" s="2">
        <v>40694</v>
      </c>
      <c r="E219">
        <v>44.7</v>
      </c>
      <c r="F219">
        <f t="shared" si="37"/>
        <v>23.452868852459019</v>
      </c>
      <c r="G219" s="2">
        <v>40694</v>
      </c>
      <c r="H219">
        <v>8576</v>
      </c>
      <c r="J219" s="2">
        <v>40694</v>
      </c>
      <c r="K219">
        <v>15.8</v>
      </c>
      <c r="M219" s="2">
        <v>40694</v>
      </c>
      <c r="N219">
        <v>64.099999999999994</v>
      </c>
      <c r="AC219" s="2">
        <v>30467</v>
      </c>
      <c r="AD219">
        <v>468</v>
      </c>
      <c r="AE219">
        <f t="shared" si="36"/>
        <v>361.69516407599309</v>
      </c>
      <c r="AF219" s="2">
        <v>40694</v>
      </c>
      <c r="AG219">
        <v>3728</v>
      </c>
      <c r="AI219" s="2">
        <v>40694</v>
      </c>
      <c r="AJ219">
        <v>2.6</v>
      </c>
      <c r="AL219" s="2">
        <v>40694</v>
      </c>
      <c r="AM219">
        <v>-1.8689664700000002</v>
      </c>
      <c r="AO219" s="2">
        <v>40694</v>
      </c>
      <c r="AP219">
        <v>0.88816742000000004</v>
      </c>
      <c r="AT219" s="2">
        <v>26267</v>
      </c>
      <c r="AU219">
        <v>2819</v>
      </c>
      <c r="AV219">
        <f t="shared" si="33"/>
        <v>4337.9481792717088</v>
      </c>
      <c r="AW219" s="2">
        <v>26267</v>
      </c>
      <c r="AX219">
        <v>11.2</v>
      </c>
      <c r="AY219">
        <f t="shared" si="34"/>
        <v>16.219300699300689</v>
      </c>
    </row>
    <row r="220" spans="1:51" x14ac:dyDescent="0.3">
      <c r="A220" s="2">
        <v>40724</v>
      </c>
      <c r="B220">
        <v>9.1</v>
      </c>
      <c r="C220">
        <f t="shared" si="35"/>
        <v>6.0028688524590166</v>
      </c>
      <c r="D220" s="2">
        <v>40724</v>
      </c>
      <c r="E220">
        <v>44.6</v>
      </c>
      <c r="F220">
        <f t="shared" si="37"/>
        <v>23.452868852459019</v>
      </c>
      <c r="G220" s="2">
        <v>40724</v>
      </c>
      <c r="H220">
        <v>8427</v>
      </c>
      <c r="J220" s="2">
        <v>40724</v>
      </c>
      <c r="K220">
        <v>16.100000000000001</v>
      </c>
      <c r="M220" s="2">
        <v>40724</v>
      </c>
      <c r="N220">
        <v>64</v>
      </c>
      <c r="AC220" s="2">
        <v>30497</v>
      </c>
      <c r="AD220">
        <v>444.25</v>
      </c>
      <c r="AE220">
        <f t="shared" si="36"/>
        <v>361.69516407599309</v>
      </c>
      <c r="AF220" s="2">
        <v>40724</v>
      </c>
      <c r="AG220">
        <v>3719</v>
      </c>
      <c r="AI220" s="2">
        <v>40724</v>
      </c>
      <c r="AJ220">
        <v>0.3</v>
      </c>
      <c r="AL220" s="2">
        <v>40724</v>
      </c>
      <c r="AM220">
        <v>-1.74946527</v>
      </c>
      <c r="AO220" s="2">
        <v>40724</v>
      </c>
      <c r="AP220">
        <v>0.77595115000000003</v>
      </c>
      <c r="AT220" s="2">
        <v>26298</v>
      </c>
      <c r="AU220">
        <v>2606</v>
      </c>
      <c r="AV220">
        <f t="shared" si="33"/>
        <v>4337.9481792717088</v>
      </c>
      <c r="AW220" s="2">
        <v>26298</v>
      </c>
      <c r="AX220">
        <v>11.4</v>
      </c>
      <c r="AY220">
        <f t="shared" si="34"/>
        <v>16.219300699300689</v>
      </c>
    </row>
    <row r="221" spans="1:51" x14ac:dyDescent="0.3">
      <c r="A221" s="2">
        <v>40755</v>
      </c>
      <c r="B221">
        <v>9</v>
      </c>
      <c r="C221">
        <f t="shared" si="35"/>
        <v>6.0028688524590166</v>
      </c>
      <c r="D221" s="2">
        <v>40755</v>
      </c>
      <c r="E221">
        <v>45.1</v>
      </c>
      <c r="F221">
        <f t="shared" si="37"/>
        <v>23.452868852459019</v>
      </c>
      <c r="G221" s="2">
        <v>40755</v>
      </c>
      <c r="H221">
        <v>8281</v>
      </c>
      <c r="J221" s="2">
        <v>40755</v>
      </c>
      <c r="K221">
        <v>15.9</v>
      </c>
      <c r="M221" s="2">
        <v>40755</v>
      </c>
      <c r="N221">
        <v>64</v>
      </c>
      <c r="AC221" s="2">
        <v>30526</v>
      </c>
      <c r="AD221">
        <v>404.5</v>
      </c>
      <c r="AE221">
        <f t="shared" si="36"/>
        <v>361.69516407599309</v>
      </c>
      <c r="AF221" s="2">
        <v>40753</v>
      </c>
      <c r="AG221">
        <v>3676</v>
      </c>
      <c r="AI221" s="2">
        <v>40755</v>
      </c>
      <c r="AJ221">
        <v>0.6</v>
      </c>
      <c r="AL221" s="2">
        <v>40755</v>
      </c>
      <c r="AM221">
        <v>-1.72424979</v>
      </c>
      <c r="AO221" s="2">
        <v>40755</v>
      </c>
      <c r="AP221">
        <v>0.26468352000000001</v>
      </c>
      <c r="AT221" s="2">
        <v>26329</v>
      </c>
      <c r="AU221">
        <v>2669</v>
      </c>
      <c r="AV221">
        <f t="shared" si="33"/>
        <v>4337.9481792717088</v>
      </c>
      <c r="AW221" s="2">
        <v>26329</v>
      </c>
      <c r="AX221">
        <v>11.7</v>
      </c>
      <c r="AY221">
        <f t="shared" si="34"/>
        <v>16.219300699300689</v>
      </c>
    </row>
    <row r="222" spans="1:51" x14ac:dyDescent="0.3">
      <c r="A222" s="2">
        <v>40786</v>
      </c>
      <c r="B222">
        <v>9</v>
      </c>
      <c r="C222">
        <f t="shared" si="35"/>
        <v>6.0028688524590166</v>
      </c>
      <c r="D222" s="2">
        <v>40786</v>
      </c>
      <c r="E222">
        <v>43.6</v>
      </c>
      <c r="F222">
        <f t="shared" si="37"/>
        <v>23.452868852459019</v>
      </c>
      <c r="G222" s="2">
        <v>40786</v>
      </c>
      <c r="H222">
        <v>8788</v>
      </c>
      <c r="J222" s="2">
        <v>40786</v>
      </c>
      <c r="K222">
        <v>16.100000000000001</v>
      </c>
      <c r="M222" s="2">
        <v>40786</v>
      </c>
      <c r="N222">
        <v>64.099999999999994</v>
      </c>
      <c r="AC222" s="2">
        <v>30559</v>
      </c>
      <c r="AD222">
        <v>435.75</v>
      </c>
      <c r="AE222">
        <f t="shared" si="36"/>
        <v>361.69516407599309</v>
      </c>
      <c r="AF222" s="2">
        <v>40786</v>
      </c>
      <c r="AG222">
        <v>3723</v>
      </c>
      <c r="AI222" s="2">
        <v>40786</v>
      </c>
      <c r="AJ222">
        <v>0.8</v>
      </c>
      <c r="AL222" s="2">
        <v>40786</v>
      </c>
      <c r="AM222">
        <v>-1.7591079199999999</v>
      </c>
      <c r="AO222" s="2">
        <v>40786</v>
      </c>
      <c r="AP222">
        <v>5.2167489999999997E-2</v>
      </c>
      <c r="AT222" s="2">
        <v>26358</v>
      </c>
      <c r="AU222">
        <v>2585</v>
      </c>
      <c r="AV222">
        <f t="shared" si="33"/>
        <v>4337.9481792717088</v>
      </c>
      <c r="AW222" s="2">
        <v>26358</v>
      </c>
      <c r="AX222">
        <v>13.4</v>
      </c>
      <c r="AY222">
        <f t="shared" si="34"/>
        <v>16.219300699300689</v>
      </c>
    </row>
    <row r="223" spans="1:51" x14ac:dyDescent="0.3">
      <c r="A223" s="2">
        <v>40816</v>
      </c>
      <c r="B223">
        <v>9</v>
      </c>
      <c r="C223">
        <f t="shared" si="35"/>
        <v>6.0028688524590166</v>
      </c>
      <c r="D223" s="2">
        <v>40816</v>
      </c>
      <c r="E223">
        <v>45.2</v>
      </c>
      <c r="F223">
        <f t="shared" si="37"/>
        <v>23.452868852459019</v>
      </c>
      <c r="G223" s="2">
        <v>40816</v>
      </c>
      <c r="H223">
        <v>9166</v>
      </c>
      <c r="J223" s="2">
        <v>40816</v>
      </c>
      <c r="K223">
        <v>16.399999999999999</v>
      </c>
      <c r="M223" s="2">
        <v>40816</v>
      </c>
      <c r="N223">
        <v>64.2</v>
      </c>
      <c r="AC223" s="2">
        <v>30589</v>
      </c>
      <c r="AD223">
        <v>409.25</v>
      </c>
      <c r="AE223">
        <f t="shared" si="36"/>
        <v>361.69516407599309</v>
      </c>
      <c r="AF223" s="2">
        <v>40816</v>
      </c>
      <c r="AG223">
        <v>3697</v>
      </c>
      <c r="AI223" s="2">
        <v>40816</v>
      </c>
      <c r="AJ223">
        <v>4.3</v>
      </c>
      <c r="AL223" s="2">
        <v>40816</v>
      </c>
      <c r="AM223">
        <v>-1.76462791</v>
      </c>
      <c r="AO223" s="2">
        <v>40816</v>
      </c>
      <c r="AP223">
        <v>0.11765112</v>
      </c>
      <c r="AT223" s="2">
        <v>26389</v>
      </c>
      <c r="AU223">
        <v>2637</v>
      </c>
      <c r="AV223">
        <f t="shared" si="33"/>
        <v>4337.9481792717088</v>
      </c>
      <c r="AW223" s="2">
        <v>26389</v>
      </c>
      <c r="AX223">
        <v>12.8</v>
      </c>
      <c r="AY223">
        <f t="shared" si="34"/>
        <v>16.219300699300689</v>
      </c>
    </row>
    <row r="224" spans="1:51" x14ac:dyDescent="0.3">
      <c r="A224" s="2">
        <v>40847</v>
      </c>
      <c r="B224">
        <v>8.8000000000000007</v>
      </c>
      <c r="C224">
        <f t="shared" si="35"/>
        <v>6.0028688524590166</v>
      </c>
      <c r="D224" s="2">
        <v>40847</v>
      </c>
      <c r="E224">
        <v>42.6</v>
      </c>
      <c r="F224">
        <f t="shared" si="37"/>
        <v>23.452868852459019</v>
      </c>
      <c r="G224" s="2">
        <v>40847</v>
      </c>
      <c r="H224">
        <v>8657</v>
      </c>
      <c r="J224" s="2">
        <v>40847</v>
      </c>
      <c r="K224">
        <v>15.8</v>
      </c>
      <c r="M224" s="2">
        <v>40847</v>
      </c>
      <c r="N224">
        <v>64.099999999999994</v>
      </c>
      <c r="AC224" s="2">
        <v>30620</v>
      </c>
      <c r="AD224">
        <v>399.5</v>
      </c>
      <c r="AE224">
        <f t="shared" si="36"/>
        <v>361.69516407599309</v>
      </c>
      <c r="AF224" s="2">
        <v>40847</v>
      </c>
      <c r="AG224">
        <v>3677</v>
      </c>
      <c r="AI224" s="2">
        <v>40847</v>
      </c>
      <c r="AJ224">
        <v>7</v>
      </c>
      <c r="AL224" s="2">
        <v>40847</v>
      </c>
      <c r="AM224">
        <v>-1.74161739</v>
      </c>
      <c r="AO224" s="2">
        <v>40847</v>
      </c>
      <c r="AP224">
        <v>0.40434977999999999</v>
      </c>
      <c r="AT224" s="2">
        <v>26419</v>
      </c>
      <c r="AU224">
        <v>2728</v>
      </c>
      <c r="AV224">
        <f t="shared" si="33"/>
        <v>4337.9481792717088</v>
      </c>
      <c r="AW224" s="2">
        <v>26419</v>
      </c>
      <c r="AX224">
        <v>13.6</v>
      </c>
      <c r="AY224">
        <f t="shared" si="34"/>
        <v>16.219300699300689</v>
      </c>
    </row>
    <row r="225" spans="1:51" x14ac:dyDescent="0.3">
      <c r="A225" s="2">
        <v>40877</v>
      </c>
      <c r="B225">
        <v>8.6</v>
      </c>
      <c r="C225">
        <f t="shared" si="35"/>
        <v>6.0028688524590166</v>
      </c>
      <c r="D225" s="2">
        <v>40877</v>
      </c>
      <c r="E225">
        <v>43.2</v>
      </c>
      <c r="F225">
        <f t="shared" si="37"/>
        <v>23.452868852459019</v>
      </c>
      <c r="G225" s="2">
        <v>40877</v>
      </c>
      <c r="H225">
        <v>8447</v>
      </c>
      <c r="J225" s="2">
        <v>40877</v>
      </c>
      <c r="K225">
        <v>15.5</v>
      </c>
      <c r="M225" s="2">
        <v>40877</v>
      </c>
      <c r="N225">
        <v>64.099999999999994</v>
      </c>
      <c r="AC225" s="2">
        <v>30650</v>
      </c>
      <c r="AD225">
        <v>392.5</v>
      </c>
      <c r="AE225">
        <f t="shared" si="36"/>
        <v>361.69516407599309</v>
      </c>
      <c r="AF225" s="2">
        <v>40877</v>
      </c>
      <c r="AG225">
        <v>3592</v>
      </c>
      <c r="AI225" s="2">
        <v>40877</v>
      </c>
      <c r="AJ225">
        <v>8.9</v>
      </c>
      <c r="AL225" s="2">
        <v>40877</v>
      </c>
      <c r="AM225">
        <v>-1.58380586</v>
      </c>
      <c r="AO225" s="2">
        <v>40877</v>
      </c>
      <c r="AP225">
        <v>0.58523588000000004</v>
      </c>
      <c r="AT225" s="2">
        <v>26450</v>
      </c>
      <c r="AU225">
        <v>2565</v>
      </c>
      <c r="AV225">
        <f t="shared" si="33"/>
        <v>4337.9481792717088</v>
      </c>
      <c r="AW225" s="2">
        <v>26450</v>
      </c>
      <c r="AX225">
        <v>11.9</v>
      </c>
      <c r="AY225">
        <f t="shared" si="34"/>
        <v>16.219300699300689</v>
      </c>
    </row>
    <row r="226" spans="1:51" x14ac:dyDescent="0.3">
      <c r="A226" s="2">
        <v>40908</v>
      </c>
      <c r="B226">
        <v>8.5</v>
      </c>
      <c r="C226">
        <f t="shared" si="35"/>
        <v>6.0028688524590166</v>
      </c>
      <c r="D226" s="2">
        <v>40908</v>
      </c>
      <c r="E226">
        <v>42.7</v>
      </c>
      <c r="F226">
        <f t="shared" si="37"/>
        <v>23.452868852459019</v>
      </c>
      <c r="G226" s="2">
        <v>40908</v>
      </c>
      <c r="H226">
        <v>8171</v>
      </c>
      <c r="J226" s="2">
        <v>40908</v>
      </c>
      <c r="K226">
        <v>15.2</v>
      </c>
      <c r="M226" s="2">
        <v>40908</v>
      </c>
      <c r="N226">
        <v>64</v>
      </c>
      <c r="AC226" s="2">
        <v>30680</v>
      </c>
      <c r="AD226">
        <v>369.75</v>
      </c>
      <c r="AE226">
        <f t="shared" si="36"/>
        <v>361.69516407599309</v>
      </c>
      <c r="AF226" s="2">
        <v>40907</v>
      </c>
      <c r="AG226">
        <v>3566</v>
      </c>
      <c r="AI226" s="2">
        <v>40908</v>
      </c>
      <c r="AJ226">
        <v>10.9</v>
      </c>
      <c r="AL226" s="2">
        <v>40908</v>
      </c>
      <c r="AM226">
        <v>-1.6186303199999998</v>
      </c>
      <c r="AO226" s="2">
        <v>40908</v>
      </c>
      <c r="AP226">
        <v>0.71643279000000004</v>
      </c>
      <c r="AT226" s="2">
        <v>26480</v>
      </c>
      <c r="AU226">
        <v>2805</v>
      </c>
      <c r="AV226">
        <f t="shared" si="33"/>
        <v>4337.9481792717088</v>
      </c>
      <c r="AW226" s="2">
        <v>26480</v>
      </c>
      <c r="AX226">
        <v>11.2</v>
      </c>
      <c r="AY226">
        <f t="shared" si="34"/>
        <v>16.219300699300689</v>
      </c>
    </row>
    <row r="227" spans="1:51" x14ac:dyDescent="0.3">
      <c r="A227" s="2">
        <v>40939</v>
      </c>
      <c r="B227">
        <v>8.3000000000000007</v>
      </c>
      <c r="C227">
        <f t="shared" si="35"/>
        <v>6.0028688524590166</v>
      </c>
      <c r="D227" s="2">
        <v>40939</v>
      </c>
      <c r="E227">
        <v>42.7</v>
      </c>
      <c r="F227">
        <f t="shared" si="37"/>
        <v>23.452868852459019</v>
      </c>
      <c r="G227" s="2">
        <v>40939</v>
      </c>
      <c r="H227">
        <v>8305</v>
      </c>
      <c r="J227" s="2">
        <v>40939</v>
      </c>
      <c r="K227">
        <v>15.2</v>
      </c>
      <c r="M227" s="2">
        <v>40939</v>
      </c>
      <c r="N227">
        <v>63.7</v>
      </c>
      <c r="AC227" s="2">
        <v>30712</v>
      </c>
      <c r="AD227">
        <v>351</v>
      </c>
      <c r="AE227">
        <f t="shared" si="36"/>
        <v>361.69516407599309</v>
      </c>
      <c r="AF227" s="2">
        <v>40939</v>
      </c>
      <c r="AG227">
        <v>3454</v>
      </c>
      <c r="AI227" s="2">
        <v>40939</v>
      </c>
      <c r="AJ227">
        <v>12.7</v>
      </c>
      <c r="AL227" s="2">
        <v>40939</v>
      </c>
      <c r="AM227">
        <v>-1.6458533</v>
      </c>
      <c r="AO227" s="2">
        <v>40939</v>
      </c>
      <c r="AP227">
        <v>1.04614374</v>
      </c>
      <c r="AT227" s="2">
        <v>26511</v>
      </c>
      <c r="AU227">
        <v>2799</v>
      </c>
      <c r="AV227">
        <f t="shared" si="33"/>
        <v>4337.9481792717088</v>
      </c>
      <c r="AW227" s="2">
        <v>26511</v>
      </c>
      <c r="AX227">
        <v>10.6</v>
      </c>
      <c r="AY227">
        <f t="shared" si="34"/>
        <v>16.219300699300689</v>
      </c>
    </row>
    <row r="228" spans="1:51" x14ac:dyDescent="0.3">
      <c r="A228" s="2">
        <v>40968</v>
      </c>
      <c r="B228">
        <v>8.3000000000000007</v>
      </c>
      <c r="C228">
        <f t="shared" si="35"/>
        <v>6.0028688524590166</v>
      </c>
      <c r="D228" s="2">
        <v>40968</v>
      </c>
      <c r="E228">
        <v>41.1</v>
      </c>
      <c r="F228">
        <f t="shared" si="37"/>
        <v>23.452868852459019</v>
      </c>
      <c r="G228" s="2">
        <v>40968</v>
      </c>
      <c r="H228">
        <v>8238</v>
      </c>
      <c r="J228" s="2">
        <v>40968</v>
      </c>
      <c r="K228">
        <v>15</v>
      </c>
      <c r="M228" s="2">
        <v>40968</v>
      </c>
      <c r="N228">
        <v>63.8</v>
      </c>
      <c r="AC228" s="2">
        <v>30741</v>
      </c>
      <c r="AD228">
        <v>339.25</v>
      </c>
      <c r="AE228">
        <f t="shared" si="36"/>
        <v>361.69516407599309</v>
      </c>
      <c r="AF228" s="2">
        <v>40968</v>
      </c>
      <c r="AG228">
        <v>3392</v>
      </c>
      <c r="AI228" s="2">
        <v>40968</v>
      </c>
      <c r="AJ228">
        <v>10.4</v>
      </c>
      <c r="AL228" s="2">
        <v>40968</v>
      </c>
      <c r="AM228">
        <v>-1.5305215599999999</v>
      </c>
      <c r="AO228" s="2">
        <v>40968</v>
      </c>
      <c r="AP228">
        <v>1.28482538</v>
      </c>
      <c r="AT228" s="2">
        <v>26542</v>
      </c>
      <c r="AU228">
        <v>2831</v>
      </c>
      <c r="AV228">
        <f t="shared" si="33"/>
        <v>4337.9481792717088</v>
      </c>
      <c r="AW228" s="2">
        <v>26542</v>
      </c>
      <c r="AX228">
        <v>10.8</v>
      </c>
      <c r="AY228">
        <f t="shared" si="34"/>
        <v>16.219300699300689</v>
      </c>
    </row>
    <row r="229" spans="1:51" x14ac:dyDescent="0.3">
      <c r="A229" s="2">
        <v>40999</v>
      </c>
      <c r="B229">
        <v>8.1999999999999993</v>
      </c>
      <c r="C229">
        <f t="shared" si="35"/>
        <v>6.0028688524590166</v>
      </c>
      <c r="D229" s="2">
        <v>40999</v>
      </c>
      <c r="E229">
        <v>41.3</v>
      </c>
      <c r="F229">
        <f t="shared" si="37"/>
        <v>23.452868852459019</v>
      </c>
      <c r="G229" s="2">
        <v>40999</v>
      </c>
      <c r="H229">
        <v>7775</v>
      </c>
      <c r="J229" s="2">
        <v>40999</v>
      </c>
      <c r="K229">
        <v>14.5</v>
      </c>
      <c r="M229" s="2">
        <v>40999</v>
      </c>
      <c r="N229">
        <v>63.8</v>
      </c>
      <c r="AC229" s="2">
        <v>30771</v>
      </c>
      <c r="AD229">
        <v>345.5</v>
      </c>
      <c r="AE229">
        <f t="shared" si="36"/>
        <v>361.69516407599309</v>
      </c>
      <c r="AF229" s="2">
        <v>40998</v>
      </c>
      <c r="AG229">
        <v>3286</v>
      </c>
      <c r="AI229" s="2">
        <v>40999</v>
      </c>
      <c r="AJ229">
        <v>6.1</v>
      </c>
      <c r="AL229" s="2">
        <v>40999</v>
      </c>
      <c r="AM229">
        <v>-1.4602727899999999</v>
      </c>
      <c r="AO229" s="2">
        <v>40999</v>
      </c>
      <c r="AP229">
        <v>1.1633895700000001</v>
      </c>
      <c r="AT229" s="2">
        <v>26572</v>
      </c>
      <c r="AU229">
        <v>2678</v>
      </c>
      <c r="AV229">
        <f t="shared" si="33"/>
        <v>4337.9481792717088</v>
      </c>
      <c r="AW229" s="2">
        <v>26572</v>
      </c>
      <c r="AX229">
        <v>11.2</v>
      </c>
      <c r="AY229">
        <f t="shared" si="34"/>
        <v>16.219300699300689</v>
      </c>
    </row>
    <row r="230" spans="1:51" x14ac:dyDescent="0.3">
      <c r="A230" s="2">
        <v>41029</v>
      </c>
      <c r="B230">
        <v>8.1999999999999993</v>
      </c>
      <c r="C230">
        <f t="shared" si="35"/>
        <v>6.0028688524590166</v>
      </c>
      <c r="D230" s="2">
        <v>41029</v>
      </c>
      <c r="E230">
        <v>40.799999999999997</v>
      </c>
      <c r="F230">
        <f t="shared" si="37"/>
        <v>23.452868852459019</v>
      </c>
      <c r="G230" s="2">
        <v>41029</v>
      </c>
      <c r="H230">
        <v>7913</v>
      </c>
      <c r="J230" s="2">
        <v>41029</v>
      </c>
      <c r="K230">
        <v>14.6</v>
      </c>
      <c r="M230" s="2">
        <v>41029</v>
      </c>
      <c r="N230">
        <v>63.7</v>
      </c>
      <c r="AC230" s="2">
        <v>30802</v>
      </c>
      <c r="AD230">
        <v>369.25</v>
      </c>
      <c r="AE230">
        <f t="shared" si="36"/>
        <v>361.69516407599309</v>
      </c>
      <c r="AF230" s="2">
        <v>41029</v>
      </c>
      <c r="AG230">
        <v>3296</v>
      </c>
      <c r="AI230" s="2">
        <v>41029</v>
      </c>
      <c r="AJ230">
        <v>1.1000000000000001</v>
      </c>
      <c r="AL230" s="2">
        <v>41029</v>
      </c>
      <c r="AM230">
        <v>-1.3852517200000001</v>
      </c>
      <c r="AO230" s="2">
        <v>41029</v>
      </c>
      <c r="AP230">
        <v>0.85208949</v>
      </c>
      <c r="AT230" s="2">
        <v>26603</v>
      </c>
      <c r="AU230">
        <v>2562</v>
      </c>
      <c r="AV230">
        <f t="shared" si="33"/>
        <v>4337.9481792717088</v>
      </c>
      <c r="AW230" s="2">
        <v>26603</v>
      </c>
      <c r="AX230">
        <v>10.6</v>
      </c>
      <c r="AY230">
        <f t="shared" si="34"/>
        <v>16.219300699300689</v>
      </c>
    </row>
    <row r="231" spans="1:51" x14ac:dyDescent="0.3">
      <c r="A231" s="2">
        <v>41060</v>
      </c>
      <c r="B231">
        <v>8.1999999999999993</v>
      </c>
      <c r="C231">
        <f t="shared" si="35"/>
        <v>6.0028688524590166</v>
      </c>
      <c r="D231" s="2">
        <v>41060</v>
      </c>
      <c r="E231">
        <v>42.7</v>
      </c>
      <c r="F231">
        <f t="shared" si="37"/>
        <v>23.452868852459019</v>
      </c>
      <c r="G231" s="2">
        <v>41060</v>
      </c>
      <c r="H231">
        <v>8101</v>
      </c>
      <c r="J231" s="2">
        <v>41060</v>
      </c>
      <c r="K231">
        <v>14.7</v>
      </c>
      <c r="M231" s="2">
        <v>41060</v>
      </c>
      <c r="N231">
        <v>63.7</v>
      </c>
      <c r="AC231" s="2">
        <v>30833</v>
      </c>
      <c r="AD231">
        <v>360.25</v>
      </c>
      <c r="AE231">
        <f t="shared" si="36"/>
        <v>361.69516407599309</v>
      </c>
      <c r="AF231" s="2">
        <v>41060</v>
      </c>
      <c r="AG231">
        <v>3351</v>
      </c>
      <c r="AI231" s="2">
        <v>41060</v>
      </c>
      <c r="AJ231">
        <v>-1</v>
      </c>
      <c r="AL231" s="2">
        <v>41060</v>
      </c>
      <c r="AM231">
        <v>-1.4211405100000001</v>
      </c>
      <c r="AO231" s="2">
        <v>41060</v>
      </c>
      <c r="AP231">
        <v>0.73848782000000002</v>
      </c>
      <c r="AT231" s="2">
        <v>26633</v>
      </c>
      <c r="AU231">
        <v>2407</v>
      </c>
      <c r="AV231">
        <f t="shared" si="33"/>
        <v>4337.9481792717088</v>
      </c>
      <c r="AW231" s="2">
        <v>26633</v>
      </c>
      <c r="AX231">
        <v>10.199999999999999</v>
      </c>
      <c r="AY231">
        <f t="shared" si="34"/>
        <v>16.219300699300689</v>
      </c>
    </row>
    <row r="232" spans="1:51" x14ac:dyDescent="0.3">
      <c r="A232" s="2">
        <v>41090</v>
      </c>
      <c r="B232">
        <v>8.1999999999999993</v>
      </c>
      <c r="C232">
        <f t="shared" si="35"/>
        <v>6.0028688524590166</v>
      </c>
      <c r="D232" s="2">
        <v>41090</v>
      </c>
      <c r="E232">
        <v>42.3</v>
      </c>
      <c r="F232">
        <f t="shared" si="37"/>
        <v>23.452868852459019</v>
      </c>
      <c r="G232" s="2">
        <v>41090</v>
      </c>
      <c r="H232">
        <v>8072</v>
      </c>
      <c r="J232" s="2">
        <v>41090</v>
      </c>
      <c r="K232">
        <v>14.8</v>
      </c>
      <c r="M232" s="2">
        <v>41090</v>
      </c>
      <c r="N232">
        <v>63.8</v>
      </c>
      <c r="AC232" s="2">
        <v>30862</v>
      </c>
      <c r="AD232">
        <v>363</v>
      </c>
      <c r="AE232">
        <f t="shared" si="36"/>
        <v>361.69516407599309</v>
      </c>
      <c r="AF232" s="2">
        <v>41089</v>
      </c>
      <c r="AG232">
        <v>3304</v>
      </c>
      <c r="AI232" s="2">
        <v>41090</v>
      </c>
      <c r="AJ232">
        <v>-2.2000000000000002</v>
      </c>
      <c r="AL232" s="2">
        <v>41090</v>
      </c>
      <c r="AM232">
        <v>-1.52924068</v>
      </c>
      <c r="AO232" s="2">
        <v>41090</v>
      </c>
      <c r="AP232">
        <v>0.67667164000000002</v>
      </c>
      <c r="AT232" s="2">
        <v>26664</v>
      </c>
      <c r="AU232">
        <v>2366</v>
      </c>
      <c r="AV232">
        <f t="shared" si="33"/>
        <v>4337.9481792717088</v>
      </c>
      <c r="AW232" s="2">
        <v>26664</v>
      </c>
      <c r="AX232">
        <v>10.199999999999999</v>
      </c>
      <c r="AY232">
        <f t="shared" si="34"/>
        <v>16.219300699300689</v>
      </c>
    </row>
    <row r="233" spans="1:51" x14ac:dyDescent="0.3">
      <c r="A233" s="2">
        <v>41121</v>
      </c>
      <c r="B233">
        <v>8.1999999999999993</v>
      </c>
      <c r="C233">
        <f t="shared" si="35"/>
        <v>6.0028688524590166</v>
      </c>
      <c r="D233" s="2">
        <v>41121</v>
      </c>
      <c r="E233">
        <v>41.2</v>
      </c>
      <c r="F233">
        <f t="shared" si="37"/>
        <v>23.452868852459019</v>
      </c>
      <c r="G233" s="2">
        <v>41121</v>
      </c>
      <c r="H233">
        <v>8082</v>
      </c>
      <c r="J233" s="2">
        <v>41121</v>
      </c>
      <c r="K233">
        <v>14.8</v>
      </c>
      <c r="M233" s="2">
        <v>41121</v>
      </c>
      <c r="N233">
        <v>63.7</v>
      </c>
      <c r="AC233" s="2">
        <v>30894</v>
      </c>
      <c r="AD233">
        <v>360.5</v>
      </c>
      <c r="AE233">
        <f t="shared" si="36"/>
        <v>361.69516407599309</v>
      </c>
      <c r="AF233" s="2">
        <v>41121</v>
      </c>
      <c r="AG233">
        <v>3312</v>
      </c>
      <c r="AI233" s="2">
        <v>41121</v>
      </c>
      <c r="AJ233">
        <v>0.3</v>
      </c>
      <c r="AL233" s="2">
        <v>41121</v>
      </c>
      <c r="AM233">
        <v>-1.53258129</v>
      </c>
      <c r="AO233" s="2">
        <v>41121</v>
      </c>
      <c r="AP233">
        <v>0.64955870999999998</v>
      </c>
      <c r="AT233" s="2">
        <v>26695</v>
      </c>
      <c r="AU233">
        <v>2170</v>
      </c>
      <c r="AV233">
        <f t="shared" si="33"/>
        <v>4337.9481792717088</v>
      </c>
      <c r="AW233" s="2">
        <v>26695</v>
      </c>
      <c r="AX233">
        <v>9.5</v>
      </c>
      <c r="AY233">
        <f t="shared" si="34"/>
        <v>16.219300699300689</v>
      </c>
    </row>
    <row r="234" spans="1:51" x14ac:dyDescent="0.3">
      <c r="A234" s="2">
        <v>41152</v>
      </c>
      <c r="B234">
        <v>8.1</v>
      </c>
      <c r="C234">
        <f t="shared" si="35"/>
        <v>6.0028688524590166</v>
      </c>
      <c r="D234" s="2">
        <v>41152</v>
      </c>
      <c r="E234">
        <v>40.4</v>
      </c>
      <c r="F234">
        <f t="shared" si="37"/>
        <v>23.452868852459019</v>
      </c>
      <c r="G234" s="2">
        <v>41152</v>
      </c>
      <c r="H234">
        <v>7974</v>
      </c>
      <c r="J234" s="2">
        <v>41152</v>
      </c>
      <c r="K234">
        <v>14.6</v>
      </c>
      <c r="M234" s="2">
        <v>41152</v>
      </c>
      <c r="N234">
        <v>63.5</v>
      </c>
      <c r="AC234" s="2">
        <v>30925</v>
      </c>
      <c r="AD234">
        <v>390.25</v>
      </c>
      <c r="AE234">
        <f t="shared" si="36"/>
        <v>361.69516407599309</v>
      </c>
      <c r="AF234" s="2">
        <v>41152</v>
      </c>
      <c r="AG234">
        <v>3327</v>
      </c>
      <c r="AI234" s="2">
        <v>41152</v>
      </c>
      <c r="AJ234">
        <v>2.7</v>
      </c>
      <c r="AL234" s="2">
        <v>41152</v>
      </c>
      <c r="AM234">
        <v>-1.4302820600000001</v>
      </c>
      <c r="AO234" s="2">
        <v>41152</v>
      </c>
      <c r="AP234">
        <v>0.64468559999999997</v>
      </c>
      <c r="AT234" s="2">
        <v>26723</v>
      </c>
      <c r="AU234">
        <v>2393</v>
      </c>
      <c r="AV234">
        <f t="shared" si="33"/>
        <v>4337.9481792717088</v>
      </c>
      <c r="AW234" s="2">
        <v>26723</v>
      </c>
      <c r="AX234">
        <v>8.4</v>
      </c>
      <c r="AY234">
        <f t="shared" si="34"/>
        <v>16.219300699300689</v>
      </c>
    </row>
    <row r="235" spans="1:51" x14ac:dyDescent="0.3">
      <c r="A235" s="2">
        <v>41182</v>
      </c>
      <c r="B235">
        <v>7.8</v>
      </c>
      <c r="C235">
        <f t="shared" si="35"/>
        <v>6.0028688524590166</v>
      </c>
      <c r="D235" s="2">
        <v>41182</v>
      </c>
      <c r="E235">
        <v>40.5</v>
      </c>
      <c r="F235">
        <f t="shared" si="37"/>
        <v>23.452868852459019</v>
      </c>
      <c r="G235" s="2">
        <v>41182</v>
      </c>
      <c r="H235">
        <v>8671</v>
      </c>
      <c r="J235" s="2">
        <v>41182</v>
      </c>
      <c r="K235">
        <v>14.8</v>
      </c>
      <c r="M235" s="2">
        <v>41182</v>
      </c>
      <c r="N235">
        <v>63.6</v>
      </c>
      <c r="AC235" s="2">
        <v>30953</v>
      </c>
      <c r="AD235">
        <v>398</v>
      </c>
      <c r="AE235">
        <f t="shared" si="36"/>
        <v>361.69516407599309</v>
      </c>
      <c r="AF235" s="2">
        <v>41180</v>
      </c>
      <c r="AG235">
        <v>3309</v>
      </c>
      <c r="AI235" s="2">
        <v>41182</v>
      </c>
      <c r="AJ235">
        <v>3.1</v>
      </c>
      <c r="AL235" s="2">
        <v>41182</v>
      </c>
      <c r="AM235">
        <v>-1.4926025000000001</v>
      </c>
      <c r="AO235" s="2">
        <v>41182</v>
      </c>
      <c r="AP235">
        <v>0.80289969000000005</v>
      </c>
      <c r="AT235" s="2">
        <v>26754</v>
      </c>
      <c r="AU235">
        <v>2369</v>
      </c>
      <c r="AV235">
        <f t="shared" si="33"/>
        <v>4337.9481792717088</v>
      </c>
      <c r="AW235" s="2">
        <v>26754</v>
      </c>
      <c r="AX235">
        <v>8.9</v>
      </c>
      <c r="AY235">
        <f t="shared" si="34"/>
        <v>16.219300699300689</v>
      </c>
    </row>
    <row r="236" spans="1:51" x14ac:dyDescent="0.3">
      <c r="A236" s="2">
        <v>41213</v>
      </c>
      <c r="B236">
        <v>7.8</v>
      </c>
      <c r="C236">
        <f t="shared" si="35"/>
        <v>6.0028688524590166</v>
      </c>
      <c r="D236" s="2">
        <v>41213</v>
      </c>
      <c r="E236">
        <v>40.6</v>
      </c>
      <c r="F236">
        <f t="shared" si="37"/>
        <v>23.452868852459019</v>
      </c>
      <c r="G236" s="2">
        <v>41213</v>
      </c>
      <c r="H236">
        <v>8203</v>
      </c>
      <c r="J236" s="2">
        <v>41213</v>
      </c>
      <c r="K236">
        <v>14.4</v>
      </c>
      <c r="M236" s="2">
        <v>41213</v>
      </c>
      <c r="N236">
        <v>63.8</v>
      </c>
      <c r="AC236" s="2">
        <v>30986</v>
      </c>
      <c r="AD236">
        <v>419.25</v>
      </c>
      <c r="AE236">
        <f t="shared" si="36"/>
        <v>361.69516407599309</v>
      </c>
      <c r="AF236" s="2">
        <v>41213</v>
      </c>
      <c r="AG236">
        <v>3223</v>
      </c>
      <c r="AI236" s="2">
        <v>41213</v>
      </c>
      <c r="AJ236">
        <v>4.2</v>
      </c>
      <c r="AL236" s="2">
        <v>41213</v>
      </c>
      <c r="AM236">
        <v>-1.3698212000000001</v>
      </c>
      <c r="AO236" s="2">
        <v>41213</v>
      </c>
      <c r="AP236">
        <v>0.77073223999999996</v>
      </c>
      <c r="AT236" s="2">
        <v>26784</v>
      </c>
      <c r="AU236">
        <v>2338</v>
      </c>
      <c r="AV236">
        <f t="shared" si="33"/>
        <v>4337.9481792717088</v>
      </c>
      <c r="AW236" s="2">
        <v>26784</v>
      </c>
      <c r="AX236">
        <v>7.5</v>
      </c>
      <c r="AY236">
        <f t="shared" si="34"/>
        <v>16.219300699300689</v>
      </c>
    </row>
    <row r="237" spans="1:51" x14ac:dyDescent="0.3">
      <c r="A237" s="2">
        <v>41243</v>
      </c>
      <c r="B237">
        <v>7.7</v>
      </c>
      <c r="C237">
        <f t="shared" si="35"/>
        <v>6.0028688524590166</v>
      </c>
      <c r="D237" s="2">
        <v>41243</v>
      </c>
      <c r="E237">
        <v>40.200000000000003</v>
      </c>
      <c r="F237">
        <f t="shared" si="37"/>
        <v>23.452868852459019</v>
      </c>
      <c r="G237" s="2">
        <v>41243</v>
      </c>
      <c r="H237">
        <v>8166</v>
      </c>
      <c r="J237" s="2">
        <v>41243</v>
      </c>
      <c r="K237">
        <v>14.4</v>
      </c>
      <c r="M237" s="2">
        <v>41243</v>
      </c>
      <c r="N237">
        <v>63.6</v>
      </c>
      <c r="AC237" s="2">
        <v>31016</v>
      </c>
      <c r="AD237">
        <v>401.5</v>
      </c>
      <c r="AE237">
        <f t="shared" si="36"/>
        <v>361.69516407599309</v>
      </c>
      <c r="AF237" s="2">
        <v>41243</v>
      </c>
      <c r="AG237">
        <v>3195</v>
      </c>
      <c r="AI237" s="2">
        <v>41243</v>
      </c>
      <c r="AJ237">
        <v>3.6</v>
      </c>
      <c r="AL237" s="2">
        <v>41243</v>
      </c>
      <c r="AM237">
        <v>-1.31004447</v>
      </c>
      <c r="AO237" s="2">
        <v>41243</v>
      </c>
      <c r="AP237">
        <v>0.62340757999999996</v>
      </c>
      <c r="AT237" s="2">
        <v>26815</v>
      </c>
      <c r="AU237">
        <v>2392</v>
      </c>
      <c r="AV237">
        <f t="shared" si="33"/>
        <v>4337.9481792717088</v>
      </c>
      <c r="AW237" s="2">
        <v>26815</v>
      </c>
      <c r="AX237">
        <v>8</v>
      </c>
      <c r="AY237">
        <f t="shared" si="34"/>
        <v>16.219300699300689</v>
      </c>
    </row>
    <row r="238" spans="1:51" x14ac:dyDescent="0.3">
      <c r="A238" s="2">
        <v>41274</v>
      </c>
      <c r="B238">
        <v>7.9</v>
      </c>
      <c r="C238">
        <f t="shared" si="35"/>
        <v>6.0028688524590166</v>
      </c>
      <c r="D238" s="2">
        <v>41274</v>
      </c>
      <c r="E238">
        <v>38.799999999999997</v>
      </c>
      <c r="F238">
        <f t="shared" si="37"/>
        <v>23.452868852459019</v>
      </c>
      <c r="G238" s="2">
        <v>41274</v>
      </c>
      <c r="H238">
        <v>7943</v>
      </c>
      <c r="J238" s="2">
        <v>41274</v>
      </c>
      <c r="K238">
        <v>14.4</v>
      </c>
      <c r="M238" s="2">
        <v>41274</v>
      </c>
      <c r="N238">
        <v>63.7</v>
      </c>
      <c r="AC238" s="2">
        <v>31047</v>
      </c>
      <c r="AD238">
        <v>381.75</v>
      </c>
      <c r="AE238">
        <f t="shared" si="36"/>
        <v>361.69516407599309</v>
      </c>
      <c r="AF238" s="2">
        <v>41274</v>
      </c>
      <c r="AG238">
        <v>3127</v>
      </c>
      <c r="AI238" s="2">
        <v>41274</v>
      </c>
      <c r="AJ238">
        <v>4.0999999999999996</v>
      </c>
      <c r="AL238" s="2">
        <v>41274</v>
      </c>
      <c r="AM238">
        <v>-1.3299928300000001</v>
      </c>
      <c r="AO238" s="2">
        <v>41274</v>
      </c>
      <c r="AP238">
        <v>0.58141284999999998</v>
      </c>
      <c r="AT238" s="2">
        <v>26845</v>
      </c>
      <c r="AU238">
        <v>2744</v>
      </c>
      <c r="AV238">
        <f t="shared" si="33"/>
        <v>4337.9481792717088</v>
      </c>
      <c r="AW238" s="2">
        <v>26845</v>
      </c>
      <c r="AX238">
        <v>7.5</v>
      </c>
      <c r="AY238">
        <f t="shared" si="34"/>
        <v>16.219300699300689</v>
      </c>
    </row>
    <row r="239" spans="1:51" x14ac:dyDescent="0.3">
      <c r="A239" s="2">
        <v>41305</v>
      </c>
      <c r="B239">
        <v>8</v>
      </c>
      <c r="C239">
        <f t="shared" si="35"/>
        <v>6.0028688524590166</v>
      </c>
      <c r="D239" s="2">
        <v>41305</v>
      </c>
      <c r="E239">
        <v>37.4</v>
      </c>
      <c r="F239">
        <f t="shared" si="37"/>
        <v>23.452868852459019</v>
      </c>
      <c r="G239" s="2">
        <v>41305</v>
      </c>
      <c r="H239">
        <v>8074</v>
      </c>
      <c r="J239" s="2">
        <v>41305</v>
      </c>
      <c r="K239">
        <v>14.5</v>
      </c>
      <c r="M239" s="2">
        <v>41305</v>
      </c>
      <c r="N239">
        <v>63.6</v>
      </c>
      <c r="AC239" s="2">
        <v>31078</v>
      </c>
      <c r="AD239">
        <v>370.75</v>
      </c>
      <c r="AE239">
        <f t="shared" si="36"/>
        <v>361.69516407599309</v>
      </c>
      <c r="AF239" s="2">
        <v>41305</v>
      </c>
      <c r="AG239">
        <v>3148</v>
      </c>
      <c r="AI239" s="2">
        <v>41305</v>
      </c>
      <c r="AJ239">
        <v>5.0999999999999996</v>
      </c>
      <c r="AL239" s="2">
        <v>41305</v>
      </c>
      <c r="AM239">
        <v>-1.24103904</v>
      </c>
      <c r="AO239" s="2">
        <v>41305</v>
      </c>
      <c r="AP239">
        <v>0.50444783999999998</v>
      </c>
      <c r="AT239" s="2">
        <v>26876</v>
      </c>
      <c r="AU239">
        <v>2703</v>
      </c>
      <c r="AV239">
        <f t="shared" si="33"/>
        <v>4337.9481792717088</v>
      </c>
      <c r="AW239" s="2">
        <v>26876</v>
      </c>
      <c r="AX239">
        <v>6.5</v>
      </c>
      <c r="AY239">
        <f t="shared" si="34"/>
        <v>16.219300699300689</v>
      </c>
    </row>
    <row r="240" spans="1:51" x14ac:dyDescent="0.3">
      <c r="A240" s="2">
        <v>41333</v>
      </c>
      <c r="B240">
        <v>7.7</v>
      </c>
      <c r="C240">
        <f t="shared" si="35"/>
        <v>6.0028688524590166</v>
      </c>
      <c r="D240" s="2">
        <v>41333</v>
      </c>
      <c r="E240">
        <v>39</v>
      </c>
      <c r="F240">
        <f t="shared" si="37"/>
        <v>23.452868852459019</v>
      </c>
      <c r="G240" s="2">
        <v>41333</v>
      </c>
      <c r="H240">
        <v>8119</v>
      </c>
      <c r="J240" s="2">
        <v>41333</v>
      </c>
      <c r="K240">
        <v>14.4</v>
      </c>
      <c r="M240" s="2">
        <v>41333</v>
      </c>
      <c r="N240">
        <v>63.4</v>
      </c>
      <c r="AC240" s="2">
        <v>31106</v>
      </c>
      <c r="AD240">
        <v>391.75</v>
      </c>
      <c r="AE240">
        <f t="shared" si="36"/>
        <v>361.69516407599309</v>
      </c>
      <c r="AF240" s="2">
        <v>41333</v>
      </c>
      <c r="AG240">
        <v>3048</v>
      </c>
      <c r="AI240" s="2">
        <v>41333</v>
      </c>
      <c r="AJ240">
        <v>6.4</v>
      </c>
      <c r="AL240" s="2">
        <v>41333</v>
      </c>
      <c r="AM240">
        <v>-1.1735791799999999</v>
      </c>
      <c r="AO240" s="2">
        <v>41333</v>
      </c>
      <c r="AP240">
        <v>0.78621087999999995</v>
      </c>
      <c r="AT240" s="2">
        <v>26907</v>
      </c>
      <c r="AU240">
        <v>2609</v>
      </c>
      <c r="AV240">
        <f t="shared" si="33"/>
        <v>4337.9481792717088</v>
      </c>
      <c r="AW240" s="2">
        <v>26907</v>
      </c>
      <c r="AX240">
        <v>7.7</v>
      </c>
      <c r="AY240">
        <f t="shared" si="34"/>
        <v>16.219300699300689</v>
      </c>
    </row>
    <row r="241" spans="1:51" x14ac:dyDescent="0.3">
      <c r="A241" s="2">
        <v>41364</v>
      </c>
      <c r="B241">
        <v>7.5</v>
      </c>
      <c r="C241">
        <f t="shared" si="35"/>
        <v>6.0028688524590166</v>
      </c>
      <c r="D241" s="2">
        <v>41364</v>
      </c>
      <c r="E241">
        <v>39</v>
      </c>
      <c r="F241">
        <f t="shared" si="37"/>
        <v>23.452868852459019</v>
      </c>
      <c r="G241" s="2">
        <v>41364</v>
      </c>
      <c r="H241">
        <v>7658</v>
      </c>
      <c r="J241" s="2">
        <v>41364</v>
      </c>
      <c r="K241">
        <v>13.8</v>
      </c>
      <c r="M241" s="2">
        <v>41364</v>
      </c>
      <c r="N241">
        <v>63.3</v>
      </c>
      <c r="AC241" s="2">
        <v>31135</v>
      </c>
      <c r="AD241">
        <v>382.5</v>
      </c>
      <c r="AE241">
        <f t="shared" si="36"/>
        <v>361.69516407599309</v>
      </c>
      <c r="AF241" s="2">
        <v>41362</v>
      </c>
      <c r="AG241">
        <v>3083</v>
      </c>
      <c r="AI241" s="2">
        <v>41364</v>
      </c>
      <c r="AJ241">
        <v>4.4000000000000004</v>
      </c>
      <c r="AL241" s="2">
        <v>41364</v>
      </c>
      <c r="AM241">
        <v>-1.3078258700000001</v>
      </c>
      <c r="AO241" s="2">
        <v>41364</v>
      </c>
      <c r="AP241">
        <v>0.60671786999999999</v>
      </c>
      <c r="AT241" s="2">
        <v>26937</v>
      </c>
      <c r="AU241">
        <v>2644</v>
      </c>
      <c r="AV241">
        <f t="shared" si="33"/>
        <v>4337.9481792717088</v>
      </c>
      <c r="AW241" s="2">
        <v>26937</v>
      </c>
      <c r="AX241">
        <v>6.8</v>
      </c>
      <c r="AY241">
        <f t="shared" si="34"/>
        <v>16.219300699300689</v>
      </c>
    </row>
    <row r="242" spans="1:51" x14ac:dyDescent="0.3">
      <c r="A242" s="2">
        <v>41394</v>
      </c>
      <c r="B242">
        <v>7.6</v>
      </c>
      <c r="C242">
        <f t="shared" si="35"/>
        <v>6.0028688524590166</v>
      </c>
      <c r="D242" s="2">
        <v>41394</v>
      </c>
      <c r="E242">
        <v>37.299999999999997</v>
      </c>
      <c r="F242">
        <f t="shared" si="37"/>
        <v>23.452868852459019</v>
      </c>
      <c r="G242" s="2">
        <v>41394</v>
      </c>
      <c r="H242">
        <v>7936</v>
      </c>
      <c r="J242" s="2">
        <v>41394</v>
      </c>
      <c r="K242">
        <v>14</v>
      </c>
      <c r="M242" s="2">
        <v>41394</v>
      </c>
      <c r="N242">
        <v>63.4</v>
      </c>
      <c r="AC242" s="2">
        <v>31167</v>
      </c>
      <c r="AD242">
        <v>398.25</v>
      </c>
      <c r="AE242">
        <f t="shared" si="36"/>
        <v>361.69516407599309</v>
      </c>
      <c r="AF242" s="2">
        <v>41394</v>
      </c>
      <c r="AG242">
        <v>3036</v>
      </c>
      <c r="AI242" s="2">
        <v>41394</v>
      </c>
      <c r="AJ242">
        <v>3.2</v>
      </c>
      <c r="AL242" s="2">
        <v>41394</v>
      </c>
      <c r="AM242">
        <v>-1.2193728699999999</v>
      </c>
      <c r="AO242" s="2">
        <v>41394</v>
      </c>
      <c r="AP242">
        <v>0.73522790999999998</v>
      </c>
      <c r="AT242" s="2">
        <v>26968</v>
      </c>
      <c r="AU242">
        <v>2655</v>
      </c>
      <c r="AV242">
        <f t="shared" si="33"/>
        <v>4337.9481792717088</v>
      </c>
      <c r="AW242" s="2">
        <v>26968</v>
      </c>
      <c r="AX242">
        <v>8</v>
      </c>
      <c r="AY242">
        <f t="shared" si="34"/>
        <v>16.219300699300689</v>
      </c>
    </row>
    <row r="243" spans="1:51" x14ac:dyDescent="0.3">
      <c r="A243" s="2">
        <v>41425</v>
      </c>
      <c r="B243">
        <v>7.5</v>
      </c>
      <c r="C243">
        <f t="shared" si="35"/>
        <v>6.0028688524590166</v>
      </c>
      <c r="D243" s="2">
        <v>41425</v>
      </c>
      <c r="E243">
        <v>37.6</v>
      </c>
      <c r="F243">
        <f t="shared" si="37"/>
        <v>23.452868852459019</v>
      </c>
      <c r="G243" s="2">
        <v>41425</v>
      </c>
      <c r="H243">
        <v>7864</v>
      </c>
      <c r="J243" s="2">
        <v>41425</v>
      </c>
      <c r="K243">
        <v>13.8</v>
      </c>
      <c r="M243" s="2">
        <v>41425</v>
      </c>
      <c r="N243">
        <v>63.4</v>
      </c>
      <c r="AC243" s="2">
        <v>31198</v>
      </c>
      <c r="AD243">
        <v>393.5</v>
      </c>
      <c r="AE243">
        <f t="shared" si="36"/>
        <v>361.69516407599309</v>
      </c>
      <c r="AF243" s="2">
        <v>41425</v>
      </c>
      <c r="AG243">
        <v>2989</v>
      </c>
      <c r="AI243" s="2">
        <v>41425</v>
      </c>
      <c r="AJ243">
        <v>3.2</v>
      </c>
      <c r="AL243" s="2">
        <v>41425</v>
      </c>
      <c r="AM243">
        <v>-1.14354621</v>
      </c>
      <c r="AO243" s="2">
        <v>41425</v>
      </c>
      <c r="AP243">
        <v>0.75297585</v>
      </c>
      <c r="AT243" s="2">
        <v>26998</v>
      </c>
      <c r="AU243">
        <v>2687</v>
      </c>
      <c r="AV243">
        <f t="shared" si="33"/>
        <v>4337.9481792717088</v>
      </c>
      <c r="AW243" s="2">
        <v>26998</v>
      </c>
      <c r="AX243">
        <v>8</v>
      </c>
      <c r="AY243">
        <f t="shared" si="34"/>
        <v>16.219300699300689</v>
      </c>
    </row>
    <row r="244" spans="1:51" x14ac:dyDescent="0.3">
      <c r="A244" s="2">
        <v>41455</v>
      </c>
      <c r="B244">
        <v>7.5</v>
      </c>
      <c r="C244">
        <f t="shared" si="35"/>
        <v>6.0028688524590166</v>
      </c>
      <c r="D244" s="2">
        <v>41455</v>
      </c>
      <c r="E244">
        <v>37.200000000000003</v>
      </c>
      <c r="F244">
        <f t="shared" si="37"/>
        <v>23.452868852459019</v>
      </c>
      <c r="G244" s="2">
        <v>41455</v>
      </c>
      <c r="H244">
        <v>8096</v>
      </c>
      <c r="J244" s="2">
        <v>41455</v>
      </c>
      <c r="K244">
        <v>14.2</v>
      </c>
      <c r="M244" s="2">
        <v>41455</v>
      </c>
      <c r="N244">
        <v>63.4</v>
      </c>
      <c r="AC244" s="2">
        <v>31226</v>
      </c>
      <c r="AD244">
        <v>392.25</v>
      </c>
      <c r="AE244">
        <f t="shared" si="36"/>
        <v>361.69516407599309</v>
      </c>
      <c r="AF244" s="2">
        <v>41453</v>
      </c>
      <c r="AG244">
        <v>3003</v>
      </c>
      <c r="AI244" s="2">
        <v>41455</v>
      </c>
      <c r="AJ244">
        <v>1.9</v>
      </c>
      <c r="AL244" s="2">
        <v>41455</v>
      </c>
      <c r="AM244">
        <v>-1.10036632</v>
      </c>
      <c r="AO244" s="2">
        <v>41455</v>
      </c>
      <c r="AP244">
        <v>0.87720191999999997</v>
      </c>
      <c r="AT244" s="2">
        <v>27029</v>
      </c>
      <c r="AU244">
        <v>2846</v>
      </c>
      <c r="AV244">
        <f t="shared" si="33"/>
        <v>4337.9481792717088</v>
      </c>
      <c r="AW244" s="2">
        <v>27029</v>
      </c>
      <c r="AX244">
        <v>7.4</v>
      </c>
      <c r="AY244">
        <f t="shared" si="34"/>
        <v>16.219300699300689</v>
      </c>
    </row>
    <row r="245" spans="1:51" x14ac:dyDescent="0.3">
      <c r="A245" s="2">
        <v>41486</v>
      </c>
      <c r="B245">
        <v>7.3</v>
      </c>
      <c r="C245">
        <f t="shared" si="35"/>
        <v>6.0028688524590166</v>
      </c>
      <c r="D245" s="2">
        <v>41486</v>
      </c>
      <c r="E245">
        <v>37.9</v>
      </c>
      <c r="F245">
        <f t="shared" si="37"/>
        <v>23.452868852459019</v>
      </c>
      <c r="G245" s="2">
        <v>41486</v>
      </c>
      <c r="H245">
        <v>8083</v>
      </c>
      <c r="J245" s="2">
        <v>41486</v>
      </c>
      <c r="K245">
        <v>13.8</v>
      </c>
      <c r="M245" s="2">
        <v>41486</v>
      </c>
      <c r="N245">
        <v>63.3</v>
      </c>
      <c r="AC245" s="2">
        <v>31259</v>
      </c>
      <c r="AD245">
        <v>378.25</v>
      </c>
      <c r="AE245">
        <f t="shared" si="36"/>
        <v>361.69516407599309</v>
      </c>
      <c r="AF245" s="2">
        <v>41486</v>
      </c>
      <c r="AG245">
        <v>3010</v>
      </c>
      <c r="AI245" s="2">
        <v>41486</v>
      </c>
      <c r="AJ245">
        <v>2.4</v>
      </c>
      <c r="AL245" s="2">
        <v>41486</v>
      </c>
      <c r="AM245">
        <v>-1.0216599099999999</v>
      </c>
      <c r="AO245" s="2">
        <v>41486</v>
      </c>
      <c r="AP245">
        <v>0.78179577</v>
      </c>
      <c r="AT245" s="2">
        <v>27060</v>
      </c>
      <c r="AU245">
        <v>2748</v>
      </c>
      <c r="AV245">
        <f t="shared" si="33"/>
        <v>4337.9481792717088</v>
      </c>
      <c r="AW245" s="2">
        <v>27060</v>
      </c>
      <c r="AX245">
        <v>7.2</v>
      </c>
      <c r="AY245">
        <f t="shared" si="34"/>
        <v>16.219300699300689</v>
      </c>
    </row>
    <row r="246" spans="1:51" x14ac:dyDescent="0.3">
      <c r="A246" s="2">
        <v>41517</v>
      </c>
      <c r="B246">
        <v>7.3</v>
      </c>
      <c r="C246">
        <f t="shared" si="35"/>
        <v>6.0028688524590166</v>
      </c>
      <c r="D246" s="2">
        <v>41517</v>
      </c>
      <c r="E246">
        <v>38.5</v>
      </c>
      <c r="F246">
        <f t="shared" si="37"/>
        <v>23.452868852459019</v>
      </c>
      <c r="G246" s="2">
        <v>41517</v>
      </c>
      <c r="H246">
        <v>7804</v>
      </c>
      <c r="J246" s="2">
        <v>41517</v>
      </c>
      <c r="K246">
        <v>13.6</v>
      </c>
      <c r="M246" s="2">
        <v>41517</v>
      </c>
      <c r="N246">
        <v>63.3</v>
      </c>
      <c r="AC246" s="2">
        <v>31289</v>
      </c>
      <c r="AD246">
        <v>403.75</v>
      </c>
      <c r="AE246">
        <f t="shared" si="36"/>
        <v>361.69516407599309</v>
      </c>
      <c r="AF246" s="2">
        <v>41516</v>
      </c>
      <c r="AG246">
        <v>2839</v>
      </c>
      <c r="AI246" s="2">
        <v>41517</v>
      </c>
      <c r="AJ246">
        <v>3.5</v>
      </c>
      <c r="AL246" s="2">
        <v>41517</v>
      </c>
      <c r="AM246">
        <v>-1.00570329</v>
      </c>
      <c r="AO246" s="2">
        <v>41517</v>
      </c>
      <c r="AP246">
        <v>0.87210222999999998</v>
      </c>
      <c r="AT246" s="2">
        <v>27088</v>
      </c>
      <c r="AU246">
        <v>2963</v>
      </c>
      <c r="AV246">
        <f t="shared" si="33"/>
        <v>4337.9481792717088</v>
      </c>
      <c r="AW246" s="2">
        <v>27088</v>
      </c>
      <c r="AX246">
        <v>7.1</v>
      </c>
      <c r="AY246">
        <f t="shared" si="34"/>
        <v>16.219300699300689</v>
      </c>
    </row>
    <row r="247" spans="1:51" x14ac:dyDescent="0.3">
      <c r="A247" s="2">
        <v>41547</v>
      </c>
      <c r="B247">
        <v>7.2</v>
      </c>
      <c r="C247">
        <f t="shared" si="35"/>
        <v>6.0028688524590166</v>
      </c>
      <c r="D247" s="2">
        <v>41547</v>
      </c>
      <c r="E247">
        <v>36.9</v>
      </c>
      <c r="F247">
        <f t="shared" si="37"/>
        <v>23.452868852459019</v>
      </c>
      <c r="G247" s="2">
        <v>41547</v>
      </c>
      <c r="H247">
        <v>8011</v>
      </c>
      <c r="J247" s="2">
        <v>41547</v>
      </c>
      <c r="K247">
        <v>13.7</v>
      </c>
      <c r="M247" s="2">
        <v>41547</v>
      </c>
      <c r="N247">
        <v>63.3</v>
      </c>
      <c r="AC247" s="2">
        <v>31320</v>
      </c>
      <c r="AD247">
        <v>408.5</v>
      </c>
      <c r="AE247">
        <f t="shared" si="36"/>
        <v>361.69516407599309</v>
      </c>
      <c r="AF247" s="2">
        <v>41547</v>
      </c>
      <c r="AG247">
        <v>2944</v>
      </c>
      <c r="AI247" s="2">
        <v>41547</v>
      </c>
      <c r="AJ247">
        <v>3.3</v>
      </c>
      <c r="AL247" s="2">
        <v>41547</v>
      </c>
      <c r="AM247">
        <v>-0.98953716000000003</v>
      </c>
      <c r="AO247" s="2">
        <v>41547</v>
      </c>
      <c r="AP247">
        <v>0.84005861999999998</v>
      </c>
      <c r="AT247" s="2">
        <v>27119</v>
      </c>
      <c r="AU247">
        <v>2720</v>
      </c>
      <c r="AV247">
        <f t="shared" si="33"/>
        <v>4337.9481792717088</v>
      </c>
      <c r="AW247" s="2">
        <v>27119</v>
      </c>
      <c r="AX247">
        <v>7.1</v>
      </c>
      <c r="AY247">
        <f t="shared" si="34"/>
        <v>16.219300699300689</v>
      </c>
    </row>
    <row r="248" spans="1:51" x14ac:dyDescent="0.3">
      <c r="A248" s="2">
        <v>41578</v>
      </c>
      <c r="B248">
        <v>7.2</v>
      </c>
      <c r="C248">
        <f t="shared" si="35"/>
        <v>6.0028688524590166</v>
      </c>
      <c r="D248" s="2">
        <v>41578</v>
      </c>
      <c r="E248">
        <v>35.700000000000003</v>
      </c>
      <c r="F248">
        <f t="shared" si="37"/>
        <v>23.452868852459019</v>
      </c>
      <c r="G248" s="2">
        <v>41578</v>
      </c>
      <c r="H248">
        <v>7995</v>
      </c>
      <c r="J248" s="2">
        <v>41578</v>
      </c>
      <c r="K248">
        <v>13.6</v>
      </c>
      <c r="M248" s="2">
        <v>41578</v>
      </c>
      <c r="N248">
        <v>62.8</v>
      </c>
      <c r="AC248" s="2">
        <v>31351</v>
      </c>
      <c r="AD248">
        <v>405.75</v>
      </c>
      <c r="AE248">
        <f t="shared" si="36"/>
        <v>361.69516407599309</v>
      </c>
      <c r="AF248" s="2">
        <v>41578</v>
      </c>
      <c r="AG248">
        <v>2924</v>
      </c>
      <c r="AI248" s="2">
        <v>41578</v>
      </c>
      <c r="AJ248">
        <v>2.8</v>
      </c>
      <c r="AL248" s="2">
        <v>41578</v>
      </c>
      <c r="AM248">
        <v>-1.14228288</v>
      </c>
      <c r="AO248" s="2">
        <v>41578</v>
      </c>
      <c r="AP248">
        <v>0.73196996000000003</v>
      </c>
      <c r="AT248" s="2">
        <v>27149</v>
      </c>
      <c r="AU248">
        <v>2629</v>
      </c>
      <c r="AV248">
        <f t="shared" si="33"/>
        <v>4337.9481792717088</v>
      </c>
      <c r="AW248" s="2">
        <v>27149</v>
      </c>
      <c r="AX248">
        <v>7.6</v>
      </c>
      <c r="AY248">
        <f t="shared" si="34"/>
        <v>16.219300699300689</v>
      </c>
    </row>
    <row r="249" spans="1:51" x14ac:dyDescent="0.3">
      <c r="A249" s="2">
        <v>41608</v>
      </c>
      <c r="B249">
        <v>6.9</v>
      </c>
      <c r="C249">
        <f t="shared" si="35"/>
        <v>6.0028688524590166</v>
      </c>
      <c r="D249" s="2">
        <v>41608</v>
      </c>
      <c r="E249">
        <v>37.9</v>
      </c>
      <c r="F249">
        <f t="shared" si="37"/>
        <v>23.452868852459019</v>
      </c>
      <c r="G249" s="2">
        <v>41608</v>
      </c>
      <c r="H249">
        <v>7730</v>
      </c>
      <c r="J249" s="2">
        <v>41608</v>
      </c>
      <c r="K249">
        <v>13.1</v>
      </c>
      <c r="M249" s="2">
        <v>41608</v>
      </c>
      <c r="N249">
        <v>63</v>
      </c>
      <c r="AC249" s="2">
        <v>31380</v>
      </c>
      <c r="AD249">
        <v>392.25</v>
      </c>
      <c r="AE249">
        <f t="shared" si="36"/>
        <v>361.69516407599309</v>
      </c>
      <c r="AF249" s="2">
        <v>41607</v>
      </c>
      <c r="AG249">
        <v>2805</v>
      </c>
      <c r="AI249" s="2">
        <v>41608</v>
      </c>
      <c r="AJ249">
        <v>4.3</v>
      </c>
      <c r="AL249" s="2">
        <v>41608</v>
      </c>
      <c r="AM249">
        <v>-0.93720360999999996</v>
      </c>
      <c r="AO249" s="2">
        <v>41608</v>
      </c>
      <c r="AP249">
        <v>0.70637892000000002</v>
      </c>
      <c r="AT249" s="2">
        <v>27180</v>
      </c>
      <c r="AU249">
        <v>2872</v>
      </c>
      <c r="AV249">
        <f t="shared" si="33"/>
        <v>4337.9481792717088</v>
      </c>
      <c r="AW249" s="2">
        <v>27180</v>
      </c>
      <c r="AX249">
        <v>7.5</v>
      </c>
      <c r="AY249">
        <f t="shared" si="34"/>
        <v>16.219300699300689</v>
      </c>
    </row>
    <row r="250" spans="1:51" x14ac:dyDescent="0.3">
      <c r="A250" s="2">
        <v>41639</v>
      </c>
      <c r="B250">
        <v>6.7</v>
      </c>
      <c r="C250">
        <f t="shared" si="35"/>
        <v>6.0028688524590166</v>
      </c>
      <c r="D250" s="2">
        <v>41639</v>
      </c>
      <c r="E250">
        <v>37.200000000000003</v>
      </c>
      <c r="F250">
        <f t="shared" si="37"/>
        <v>23.452868852459019</v>
      </c>
      <c r="G250" s="2">
        <v>41639</v>
      </c>
      <c r="H250">
        <v>7792</v>
      </c>
      <c r="J250" s="2">
        <v>41639</v>
      </c>
      <c r="K250">
        <v>13.1</v>
      </c>
      <c r="M250" s="2">
        <v>41639</v>
      </c>
      <c r="N250">
        <v>62.9</v>
      </c>
      <c r="AC250" s="2">
        <v>31412</v>
      </c>
      <c r="AD250">
        <v>385.25</v>
      </c>
      <c r="AE250">
        <f t="shared" si="36"/>
        <v>361.69516407599309</v>
      </c>
      <c r="AF250" s="2">
        <v>41639</v>
      </c>
      <c r="AG250">
        <v>2807</v>
      </c>
      <c r="AI250" s="2">
        <v>41639</v>
      </c>
      <c r="AJ250">
        <v>0.9</v>
      </c>
      <c r="AL250" s="2">
        <v>41639</v>
      </c>
      <c r="AM250">
        <v>-0.93942605999999995</v>
      </c>
      <c r="AO250" s="2">
        <v>41639</v>
      </c>
      <c r="AP250">
        <v>0.79339486999999997</v>
      </c>
      <c r="AT250" s="2">
        <v>27210</v>
      </c>
      <c r="AU250">
        <v>2784</v>
      </c>
      <c r="AV250">
        <f t="shared" si="33"/>
        <v>4337.9481792717088</v>
      </c>
      <c r="AW250" s="2">
        <v>27210</v>
      </c>
      <c r="AX250">
        <v>7.4</v>
      </c>
      <c r="AY250">
        <f t="shared" si="34"/>
        <v>16.219300699300689</v>
      </c>
    </row>
    <row r="251" spans="1:51" x14ac:dyDescent="0.3">
      <c r="A251" s="2">
        <v>41670</v>
      </c>
      <c r="B251">
        <v>6.6</v>
      </c>
      <c r="C251">
        <f t="shared" si="35"/>
        <v>6.0028688524590166</v>
      </c>
      <c r="D251" s="2">
        <v>41670</v>
      </c>
      <c r="E251">
        <v>35.200000000000003</v>
      </c>
      <c r="F251">
        <f t="shared" si="37"/>
        <v>23.452868852459019</v>
      </c>
      <c r="G251" s="2">
        <v>41670</v>
      </c>
      <c r="H251">
        <v>7298</v>
      </c>
      <c r="J251" s="2">
        <v>41670</v>
      </c>
      <c r="K251">
        <v>12.7</v>
      </c>
      <c r="M251" s="2">
        <v>41670</v>
      </c>
      <c r="N251">
        <v>62.9</v>
      </c>
      <c r="AC251" s="2">
        <v>31443</v>
      </c>
      <c r="AD251">
        <v>367.25</v>
      </c>
      <c r="AE251">
        <f t="shared" si="36"/>
        <v>361.69516407599309</v>
      </c>
      <c r="AF251" s="2">
        <v>41670</v>
      </c>
      <c r="AG251">
        <v>2874</v>
      </c>
      <c r="AI251" s="2">
        <v>41670</v>
      </c>
      <c r="AJ251">
        <v>1.6</v>
      </c>
      <c r="AL251" s="2">
        <v>41670</v>
      </c>
      <c r="AM251">
        <v>-0.80344873000000006</v>
      </c>
      <c r="AO251" s="2">
        <v>41670</v>
      </c>
      <c r="AP251">
        <v>0.67858969999999996</v>
      </c>
      <c r="AT251" s="2">
        <v>27241</v>
      </c>
      <c r="AU251">
        <v>2821</v>
      </c>
      <c r="AV251">
        <f t="shared" si="33"/>
        <v>4337.9481792717088</v>
      </c>
      <c r="AW251" s="2">
        <v>27241</v>
      </c>
      <c r="AX251">
        <v>7.7</v>
      </c>
      <c r="AY251">
        <f t="shared" si="34"/>
        <v>16.219300699300689</v>
      </c>
    </row>
    <row r="252" spans="1:51" x14ac:dyDescent="0.3">
      <c r="A252" s="2">
        <v>41698</v>
      </c>
      <c r="B252">
        <v>6.7</v>
      </c>
      <c r="C252">
        <f t="shared" si="35"/>
        <v>6.0028688524590166</v>
      </c>
      <c r="D252" s="2">
        <v>41698</v>
      </c>
      <c r="E252">
        <v>36.299999999999997</v>
      </c>
      <c r="F252">
        <f t="shared" si="37"/>
        <v>23.452868852459019</v>
      </c>
      <c r="G252" s="2">
        <v>41698</v>
      </c>
      <c r="H252">
        <v>7262</v>
      </c>
      <c r="J252" s="2">
        <v>41698</v>
      </c>
      <c r="K252">
        <v>12.6</v>
      </c>
      <c r="M252" s="2">
        <v>41698</v>
      </c>
      <c r="N252">
        <v>62.9</v>
      </c>
      <c r="AC252" s="2">
        <v>31471</v>
      </c>
      <c r="AD252">
        <v>372.25</v>
      </c>
      <c r="AE252">
        <f t="shared" si="36"/>
        <v>361.69516407599309</v>
      </c>
      <c r="AF252" s="2">
        <v>41698</v>
      </c>
      <c r="AG252">
        <v>2804</v>
      </c>
      <c r="AI252" s="2">
        <v>41698</v>
      </c>
      <c r="AJ252">
        <v>3.3</v>
      </c>
      <c r="AL252" s="2">
        <v>41698</v>
      </c>
      <c r="AM252">
        <v>-0.78220542999999998</v>
      </c>
      <c r="AO252" s="2">
        <v>41698</v>
      </c>
      <c r="AP252">
        <v>0.39466500999999998</v>
      </c>
      <c r="AT252" s="2">
        <v>27272</v>
      </c>
      <c r="AU252">
        <v>2993</v>
      </c>
      <c r="AV252">
        <f t="shared" si="33"/>
        <v>4337.9481792717088</v>
      </c>
      <c r="AW252" s="2">
        <v>27272</v>
      </c>
      <c r="AX252">
        <v>7.7</v>
      </c>
      <c r="AY252">
        <f t="shared" si="34"/>
        <v>16.219300699300689</v>
      </c>
    </row>
    <row r="253" spans="1:51" x14ac:dyDescent="0.3">
      <c r="A253" s="2">
        <v>41729</v>
      </c>
      <c r="B253">
        <v>6.7</v>
      </c>
      <c r="C253">
        <f t="shared" si="35"/>
        <v>6.0028688524590166</v>
      </c>
      <c r="D253" s="2">
        <v>41729</v>
      </c>
      <c r="E253">
        <v>35.4</v>
      </c>
      <c r="F253">
        <f t="shared" si="37"/>
        <v>23.452868852459019</v>
      </c>
      <c r="G253" s="2">
        <v>41729</v>
      </c>
      <c r="H253">
        <v>7403</v>
      </c>
      <c r="J253" s="2">
        <v>41729</v>
      </c>
      <c r="K253">
        <v>12.6</v>
      </c>
      <c r="M253" s="2">
        <v>41729</v>
      </c>
      <c r="N253">
        <v>63.1</v>
      </c>
      <c r="AC253" s="2">
        <v>31502</v>
      </c>
      <c r="AD253">
        <v>382.75</v>
      </c>
      <c r="AE253">
        <f t="shared" si="36"/>
        <v>361.69516407599309</v>
      </c>
      <c r="AF253" s="2">
        <v>41729</v>
      </c>
      <c r="AG253">
        <v>2745</v>
      </c>
      <c r="AI253" s="2">
        <v>41729</v>
      </c>
      <c r="AJ253">
        <v>7.4</v>
      </c>
      <c r="AL253" s="2">
        <v>41729</v>
      </c>
      <c r="AM253">
        <v>-0.76779165000000005</v>
      </c>
      <c r="AO253" s="2">
        <v>41729</v>
      </c>
      <c r="AP253">
        <v>0.85120414</v>
      </c>
      <c r="AT253" s="2">
        <v>27302</v>
      </c>
      <c r="AU253">
        <v>3184</v>
      </c>
      <c r="AV253">
        <f t="shared" si="33"/>
        <v>4337.9481792717088</v>
      </c>
      <c r="AW253" s="2">
        <v>27302</v>
      </c>
      <c r="AX253">
        <v>7.2</v>
      </c>
      <c r="AY253">
        <f t="shared" si="34"/>
        <v>16.219300699300689</v>
      </c>
    </row>
    <row r="254" spans="1:51" x14ac:dyDescent="0.3">
      <c r="A254" s="2">
        <v>41759</v>
      </c>
      <c r="B254">
        <v>6.2</v>
      </c>
      <c r="C254">
        <f t="shared" si="35"/>
        <v>6.0028688524590166</v>
      </c>
      <c r="D254" s="2">
        <v>41759</v>
      </c>
      <c r="E254">
        <v>34.9</v>
      </c>
      <c r="F254">
        <f t="shared" si="37"/>
        <v>23.452868852459019</v>
      </c>
      <c r="G254" s="2">
        <v>41759</v>
      </c>
      <c r="H254">
        <v>7466</v>
      </c>
      <c r="J254" s="2">
        <v>41759</v>
      </c>
      <c r="K254">
        <v>12.3</v>
      </c>
      <c r="M254" s="2">
        <v>41759</v>
      </c>
      <c r="N254">
        <v>62.8</v>
      </c>
      <c r="AC254" s="2">
        <v>31532</v>
      </c>
      <c r="AD254">
        <v>385.75</v>
      </c>
      <c r="AE254">
        <f t="shared" si="36"/>
        <v>361.69516407599309</v>
      </c>
      <c r="AF254" s="2">
        <v>41759</v>
      </c>
      <c r="AG254">
        <v>2704</v>
      </c>
      <c r="AI254" s="2">
        <v>41759</v>
      </c>
      <c r="AJ254">
        <v>8.6999999999999993</v>
      </c>
      <c r="AL254" s="2">
        <v>41759</v>
      </c>
      <c r="AM254">
        <v>-0.76577505000000001</v>
      </c>
      <c r="AO254" s="2">
        <v>41759</v>
      </c>
      <c r="AP254">
        <v>1.1059394</v>
      </c>
      <c r="AT254" s="2">
        <v>27333</v>
      </c>
      <c r="AU254">
        <v>3188</v>
      </c>
      <c r="AV254">
        <f t="shared" si="33"/>
        <v>4337.9481792717088</v>
      </c>
      <c r="AW254" s="2">
        <v>27333</v>
      </c>
      <c r="AX254">
        <v>7.2</v>
      </c>
      <c r="AY254">
        <f t="shared" si="34"/>
        <v>16.219300699300689</v>
      </c>
    </row>
    <row r="255" spans="1:51" x14ac:dyDescent="0.3">
      <c r="A255" s="2">
        <v>41790</v>
      </c>
      <c r="B255">
        <v>6.3</v>
      </c>
      <c r="C255">
        <f t="shared" si="35"/>
        <v>6.0028688524590166</v>
      </c>
      <c r="D255" s="2">
        <v>41790</v>
      </c>
      <c r="E255">
        <v>34.6</v>
      </c>
      <c r="F255">
        <f t="shared" si="37"/>
        <v>23.452868852459019</v>
      </c>
      <c r="G255" s="2">
        <v>41790</v>
      </c>
      <c r="H255">
        <v>7170</v>
      </c>
      <c r="J255" s="2">
        <v>41790</v>
      </c>
      <c r="K255">
        <v>12.1</v>
      </c>
      <c r="M255" s="2">
        <v>41790</v>
      </c>
      <c r="N255">
        <v>62.8</v>
      </c>
      <c r="AC255" s="2">
        <v>31562</v>
      </c>
      <c r="AD255">
        <v>384.5</v>
      </c>
      <c r="AE255">
        <f t="shared" si="36"/>
        <v>361.69516407599309</v>
      </c>
      <c r="AF255" s="2">
        <v>41789</v>
      </c>
      <c r="AG255">
        <v>2624</v>
      </c>
      <c r="AI255" s="2">
        <v>41790</v>
      </c>
      <c r="AJ255">
        <v>7.5</v>
      </c>
      <c r="AL255" s="2">
        <v>41790</v>
      </c>
      <c r="AM255">
        <v>-0.71255250999999997</v>
      </c>
      <c r="AO255" s="2">
        <v>41790</v>
      </c>
      <c r="AP255">
        <v>1.33032024</v>
      </c>
      <c r="AT255" s="2">
        <v>27363</v>
      </c>
      <c r="AU255">
        <v>3484</v>
      </c>
      <c r="AV255">
        <f t="shared" si="33"/>
        <v>4337.9481792717088</v>
      </c>
      <c r="AW255" s="2">
        <v>27363</v>
      </c>
      <c r="AX255">
        <v>7.1</v>
      </c>
      <c r="AY255">
        <f t="shared" si="34"/>
        <v>16.219300699300689</v>
      </c>
    </row>
    <row r="256" spans="1:51" x14ac:dyDescent="0.3">
      <c r="A256" s="2">
        <v>41820</v>
      </c>
      <c r="B256">
        <v>6.1</v>
      </c>
      <c r="C256">
        <f t="shared" si="35"/>
        <v>6.0028688524590166</v>
      </c>
      <c r="D256" s="2">
        <v>41820</v>
      </c>
      <c r="E256">
        <v>32.9</v>
      </c>
      <c r="F256">
        <f t="shared" si="37"/>
        <v>23.452868852459019</v>
      </c>
      <c r="G256" s="2">
        <v>41820</v>
      </c>
      <c r="H256">
        <v>7469</v>
      </c>
      <c r="J256" s="2">
        <v>41820</v>
      </c>
      <c r="K256">
        <v>12</v>
      </c>
      <c r="M256" s="2">
        <v>41820</v>
      </c>
      <c r="N256">
        <v>62.8</v>
      </c>
      <c r="AC256" s="2">
        <v>31593</v>
      </c>
      <c r="AD256">
        <v>370.5</v>
      </c>
      <c r="AE256">
        <f t="shared" si="36"/>
        <v>361.69516407599309</v>
      </c>
      <c r="AF256" s="2">
        <v>41820</v>
      </c>
      <c r="AG256">
        <v>2576</v>
      </c>
      <c r="AI256" s="2">
        <v>41820</v>
      </c>
      <c r="AJ256">
        <v>5.7</v>
      </c>
      <c r="AL256" s="2">
        <v>41820</v>
      </c>
      <c r="AM256">
        <v>-0.59379742000000002</v>
      </c>
      <c r="AO256" s="2">
        <v>41820</v>
      </c>
      <c r="AP256">
        <v>1.0991726799999999</v>
      </c>
      <c r="AT256" s="2">
        <v>27394</v>
      </c>
      <c r="AU256">
        <v>3583</v>
      </c>
      <c r="AV256">
        <f t="shared" si="33"/>
        <v>4337.9481792717088</v>
      </c>
      <c r="AW256" s="2">
        <v>27394</v>
      </c>
      <c r="AX256">
        <v>8.1</v>
      </c>
      <c r="AY256">
        <f t="shared" si="34"/>
        <v>16.219300699300689</v>
      </c>
    </row>
    <row r="257" spans="1:51" x14ac:dyDescent="0.3">
      <c r="A257" s="2">
        <v>41851</v>
      </c>
      <c r="B257">
        <v>6.2</v>
      </c>
      <c r="C257">
        <f t="shared" si="35"/>
        <v>6.0028688524590166</v>
      </c>
      <c r="D257" s="2">
        <v>41851</v>
      </c>
      <c r="E257">
        <v>33.299999999999997</v>
      </c>
      <c r="F257">
        <f t="shared" si="37"/>
        <v>23.452868852459019</v>
      </c>
      <c r="G257" s="2">
        <v>41851</v>
      </c>
      <c r="H257">
        <v>7430</v>
      </c>
      <c r="J257" s="2">
        <v>41851</v>
      </c>
      <c r="K257">
        <v>12.2</v>
      </c>
      <c r="M257" s="2">
        <v>41851</v>
      </c>
      <c r="N257">
        <v>62.9</v>
      </c>
      <c r="AC257" s="2">
        <v>31624</v>
      </c>
      <c r="AD257">
        <v>362</v>
      </c>
      <c r="AE257">
        <f t="shared" si="36"/>
        <v>361.69516407599309</v>
      </c>
      <c r="AF257" s="2">
        <v>41851</v>
      </c>
      <c r="AG257">
        <v>2529</v>
      </c>
      <c r="AI257" s="2">
        <v>41851</v>
      </c>
      <c r="AJ257">
        <v>4.4000000000000004</v>
      </c>
      <c r="AL257" s="2">
        <v>41851</v>
      </c>
      <c r="AM257">
        <v>-0.52980486000000004</v>
      </c>
      <c r="AO257" s="2">
        <v>41851</v>
      </c>
      <c r="AP257">
        <v>1.12332115</v>
      </c>
      <c r="AT257" s="2">
        <v>27425</v>
      </c>
      <c r="AU257">
        <v>4133</v>
      </c>
      <c r="AV257">
        <f t="shared" si="33"/>
        <v>4337.9481792717088</v>
      </c>
      <c r="AW257" s="2">
        <v>27425</v>
      </c>
      <c r="AX257">
        <v>8.3000000000000007</v>
      </c>
      <c r="AY257">
        <f t="shared" si="34"/>
        <v>16.219300699300689</v>
      </c>
    </row>
    <row r="258" spans="1:51" x14ac:dyDescent="0.3">
      <c r="A258" s="2">
        <v>41882</v>
      </c>
      <c r="B258">
        <v>6.2</v>
      </c>
      <c r="C258">
        <f t="shared" si="35"/>
        <v>6.0028688524590166</v>
      </c>
      <c r="D258" s="2">
        <v>41882</v>
      </c>
      <c r="E258">
        <v>31.3</v>
      </c>
      <c r="F258">
        <f t="shared" si="37"/>
        <v>23.452868852459019</v>
      </c>
      <c r="G258" s="2">
        <v>41882</v>
      </c>
      <c r="H258">
        <v>7173</v>
      </c>
      <c r="J258" s="2">
        <v>41882</v>
      </c>
      <c r="K258">
        <v>12</v>
      </c>
      <c r="M258" s="2">
        <v>41882</v>
      </c>
      <c r="N258">
        <v>62.9</v>
      </c>
      <c r="AC258" s="2">
        <v>31653</v>
      </c>
      <c r="AD258">
        <v>405.25</v>
      </c>
      <c r="AE258">
        <f t="shared" si="36"/>
        <v>361.69516407599309</v>
      </c>
      <c r="AF258" s="2">
        <v>41880</v>
      </c>
      <c r="AG258">
        <v>2484</v>
      </c>
      <c r="AI258" s="2">
        <v>41882</v>
      </c>
      <c r="AJ258">
        <v>4.7</v>
      </c>
      <c r="AL258" s="2">
        <v>41882</v>
      </c>
      <c r="AM258">
        <v>-0.55678287999999998</v>
      </c>
      <c r="AO258" s="2">
        <v>41882</v>
      </c>
      <c r="AP258">
        <v>1.1953086500000001</v>
      </c>
      <c r="AT258" s="2">
        <v>27453</v>
      </c>
      <c r="AU258">
        <v>3994</v>
      </c>
      <c r="AV258">
        <f t="shared" si="33"/>
        <v>4337.9481792717088</v>
      </c>
      <c r="AW258" s="2">
        <v>27453</v>
      </c>
      <c r="AX258">
        <v>9.6999999999999993</v>
      </c>
      <c r="AY258">
        <f t="shared" si="34"/>
        <v>16.219300699300689</v>
      </c>
    </row>
    <row r="259" spans="1:51" x14ac:dyDescent="0.3">
      <c r="A259" s="2">
        <v>41912</v>
      </c>
      <c r="B259">
        <v>5.9</v>
      </c>
      <c r="C259">
        <f t="shared" si="35"/>
        <v>6.0028688524590166</v>
      </c>
      <c r="D259" s="2">
        <v>41912</v>
      </c>
      <c r="E259">
        <v>31.9</v>
      </c>
      <c r="F259">
        <f t="shared" si="37"/>
        <v>23.452868852459019</v>
      </c>
      <c r="G259" s="2">
        <v>41912</v>
      </c>
      <c r="H259">
        <v>7123</v>
      </c>
      <c r="J259" s="2">
        <v>41912</v>
      </c>
      <c r="K259">
        <v>11.8</v>
      </c>
      <c r="M259" s="2">
        <v>41912</v>
      </c>
      <c r="N259">
        <v>62.8</v>
      </c>
      <c r="AC259" s="2">
        <v>31685</v>
      </c>
      <c r="AD259">
        <v>395.5</v>
      </c>
      <c r="AE259">
        <f t="shared" si="36"/>
        <v>361.69516407599309</v>
      </c>
      <c r="AF259" s="2">
        <v>41912</v>
      </c>
      <c r="AG259">
        <v>2416</v>
      </c>
      <c r="AI259" s="2">
        <v>41912</v>
      </c>
      <c r="AJ259">
        <v>5</v>
      </c>
      <c r="AL259" s="2">
        <v>41912</v>
      </c>
      <c r="AM259">
        <v>-0.52287516000000001</v>
      </c>
      <c r="AO259" s="2">
        <v>41912</v>
      </c>
      <c r="AP259">
        <v>1.04964572</v>
      </c>
      <c r="AT259" s="2">
        <v>27484</v>
      </c>
      <c r="AU259">
        <v>4087</v>
      </c>
      <c r="AV259">
        <f t="shared" si="33"/>
        <v>4337.9481792717088</v>
      </c>
      <c r="AW259" s="2">
        <v>27484</v>
      </c>
      <c r="AX259">
        <v>9.6999999999999993</v>
      </c>
      <c r="AY259">
        <f t="shared" si="34"/>
        <v>16.219300699300689</v>
      </c>
    </row>
    <row r="260" spans="1:51" x14ac:dyDescent="0.3">
      <c r="A260" s="2">
        <v>41943</v>
      </c>
      <c r="B260">
        <v>5.7</v>
      </c>
      <c r="C260">
        <f t="shared" si="35"/>
        <v>6.0028688524590166</v>
      </c>
      <c r="D260" s="2">
        <v>41943</v>
      </c>
      <c r="E260">
        <v>31.8</v>
      </c>
      <c r="F260">
        <f t="shared" si="37"/>
        <v>23.452868852459019</v>
      </c>
      <c r="G260" s="2">
        <v>41943</v>
      </c>
      <c r="H260">
        <v>7033</v>
      </c>
      <c r="J260" s="2">
        <v>41943</v>
      </c>
      <c r="K260">
        <v>11.5</v>
      </c>
      <c r="M260" s="2">
        <v>41943</v>
      </c>
      <c r="N260">
        <v>62.9</v>
      </c>
      <c r="AC260" s="2">
        <v>31716</v>
      </c>
      <c r="AD260">
        <v>376.5</v>
      </c>
      <c r="AE260">
        <f t="shared" si="36"/>
        <v>361.69516407599309</v>
      </c>
      <c r="AF260" s="2">
        <v>41943</v>
      </c>
      <c r="AG260">
        <v>2427</v>
      </c>
      <c r="AI260" s="2">
        <v>41943</v>
      </c>
      <c r="AJ260">
        <v>4</v>
      </c>
      <c r="AL260" s="2">
        <v>41943</v>
      </c>
      <c r="AM260">
        <v>-0.39797906</v>
      </c>
      <c r="AO260" s="2">
        <v>41943</v>
      </c>
      <c r="AP260">
        <v>1.17452026</v>
      </c>
      <c r="AT260" s="2">
        <v>27514</v>
      </c>
      <c r="AU260">
        <v>4179</v>
      </c>
      <c r="AV260">
        <f t="shared" si="33"/>
        <v>4337.9481792717088</v>
      </c>
      <c r="AW260" s="2">
        <v>27514</v>
      </c>
      <c r="AX260">
        <v>11.9</v>
      </c>
      <c r="AY260">
        <f t="shared" si="34"/>
        <v>16.219300699300689</v>
      </c>
    </row>
    <row r="261" spans="1:51" x14ac:dyDescent="0.3">
      <c r="A261" s="2">
        <v>41973</v>
      </c>
      <c r="B261">
        <v>5.8</v>
      </c>
      <c r="C261">
        <f t="shared" si="35"/>
        <v>6.0028688524590166</v>
      </c>
      <c r="D261" s="2">
        <v>41973</v>
      </c>
      <c r="E261">
        <v>31.2</v>
      </c>
      <c r="F261">
        <f t="shared" si="37"/>
        <v>23.452868852459019</v>
      </c>
      <c r="G261" s="2">
        <v>41973</v>
      </c>
      <c r="H261">
        <v>6870</v>
      </c>
      <c r="J261" s="2">
        <v>41973</v>
      </c>
      <c r="K261">
        <v>11.4</v>
      </c>
      <c r="M261" s="2">
        <v>41973</v>
      </c>
      <c r="N261">
        <v>62.9</v>
      </c>
      <c r="AC261" s="2">
        <v>31744</v>
      </c>
      <c r="AD261">
        <v>363</v>
      </c>
      <c r="AE261">
        <f t="shared" si="36"/>
        <v>361.69516407599309</v>
      </c>
      <c r="AF261" s="2">
        <v>41971</v>
      </c>
      <c r="AG261">
        <v>2479</v>
      </c>
      <c r="AI261" s="2">
        <v>41973</v>
      </c>
      <c r="AJ261">
        <v>3.9</v>
      </c>
      <c r="AL261" s="2">
        <v>41973</v>
      </c>
      <c r="AM261">
        <v>-0.43743459000000001</v>
      </c>
      <c r="AO261" s="2">
        <v>41973</v>
      </c>
      <c r="AP261">
        <v>1.21492267</v>
      </c>
      <c r="AT261" s="2">
        <v>27545</v>
      </c>
      <c r="AU261">
        <v>3972</v>
      </c>
      <c r="AV261">
        <f t="shared" si="33"/>
        <v>4337.9481792717088</v>
      </c>
      <c r="AW261" s="2">
        <v>27545</v>
      </c>
      <c r="AX261">
        <v>13</v>
      </c>
      <c r="AY261">
        <f t="shared" si="34"/>
        <v>16.219300699300689</v>
      </c>
    </row>
    <row r="262" spans="1:51" x14ac:dyDescent="0.3">
      <c r="A262" s="2">
        <v>42004</v>
      </c>
      <c r="B262">
        <v>5.6</v>
      </c>
      <c r="C262">
        <f t="shared" si="35"/>
        <v>6.0028688524590166</v>
      </c>
      <c r="D262" s="2">
        <v>42004</v>
      </c>
      <c r="E262">
        <v>31.8</v>
      </c>
      <c r="F262">
        <f t="shared" si="37"/>
        <v>23.452868852459019</v>
      </c>
      <c r="G262" s="2">
        <v>42004</v>
      </c>
      <c r="H262">
        <v>6819</v>
      </c>
      <c r="J262" s="2">
        <v>42004</v>
      </c>
      <c r="K262">
        <v>11.2</v>
      </c>
      <c r="M262" s="2">
        <v>42004</v>
      </c>
      <c r="N262">
        <v>62.7</v>
      </c>
      <c r="AC262" s="2">
        <v>31777</v>
      </c>
      <c r="AD262">
        <v>358.25</v>
      </c>
      <c r="AE262">
        <f t="shared" si="36"/>
        <v>361.69516407599309</v>
      </c>
      <c r="AF262" s="2">
        <v>42004</v>
      </c>
      <c r="AG262">
        <v>2424</v>
      </c>
      <c r="AI262" s="2">
        <v>42004</v>
      </c>
      <c r="AJ262">
        <v>4.5</v>
      </c>
      <c r="AL262" s="2">
        <v>42004</v>
      </c>
      <c r="AM262">
        <v>-0.40928143</v>
      </c>
      <c r="AO262" s="2">
        <v>42004</v>
      </c>
      <c r="AP262">
        <v>1.3773184000000001</v>
      </c>
      <c r="AT262" s="2">
        <v>27575</v>
      </c>
      <c r="AU262">
        <v>3774</v>
      </c>
      <c r="AV262">
        <f t="shared" si="33"/>
        <v>4337.9481792717088</v>
      </c>
      <c r="AW262" s="2">
        <v>27575</v>
      </c>
      <c r="AX262">
        <v>15.8</v>
      </c>
      <c r="AY262">
        <f t="shared" si="34"/>
        <v>16.219300699300689</v>
      </c>
    </row>
    <row r="263" spans="1:51" x14ac:dyDescent="0.3">
      <c r="A263" s="2">
        <v>42035</v>
      </c>
      <c r="B263">
        <v>5.7</v>
      </c>
      <c r="C263">
        <f t="shared" si="35"/>
        <v>6.0028688524590166</v>
      </c>
      <c r="D263" s="2">
        <v>42035</v>
      </c>
      <c r="E263">
        <v>31.1</v>
      </c>
      <c r="F263">
        <f t="shared" si="37"/>
        <v>23.452868852459019</v>
      </c>
      <c r="G263" s="2">
        <v>42035</v>
      </c>
      <c r="H263">
        <v>6836</v>
      </c>
      <c r="J263" s="2">
        <v>42035</v>
      </c>
      <c r="K263">
        <v>11.3</v>
      </c>
      <c r="M263" s="2">
        <v>42035</v>
      </c>
      <c r="N263">
        <v>62.9</v>
      </c>
      <c r="AC263" s="2">
        <v>31807</v>
      </c>
      <c r="AD263">
        <v>351.25</v>
      </c>
      <c r="AE263">
        <f t="shared" si="36"/>
        <v>361.69516407599309</v>
      </c>
      <c r="AF263" s="2">
        <v>42034</v>
      </c>
      <c r="AG263">
        <v>2326</v>
      </c>
      <c r="AI263" s="2">
        <v>42035</v>
      </c>
      <c r="AJ263">
        <v>3.1</v>
      </c>
      <c r="AL263" s="2">
        <v>42035</v>
      </c>
      <c r="AM263">
        <v>-0.28058760999999999</v>
      </c>
      <c r="AO263" s="2">
        <v>42035</v>
      </c>
      <c r="AP263">
        <v>1.27041921</v>
      </c>
      <c r="AT263" s="2">
        <v>27606</v>
      </c>
      <c r="AU263">
        <v>3669</v>
      </c>
      <c r="AV263">
        <f t="shared" si="33"/>
        <v>4337.9481792717088</v>
      </c>
      <c r="AW263" s="2">
        <v>27606</v>
      </c>
      <c r="AX263">
        <v>17.3</v>
      </c>
      <c r="AY263">
        <f t="shared" si="34"/>
        <v>16.219300699300689</v>
      </c>
    </row>
    <row r="264" spans="1:51" x14ac:dyDescent="0.3">
      <c r="A264" s="2">
        <v>42063</v>
      </c>
      <c r="B264">
        <v>5.5</v>
      </c>
      <c r="C264">
        <f t="shared" si="35"/>
        <v>6.0028688524590166</v>
      </c>
      <c r="D264" s="2">
        <v>42063</v>
      </c>
      <c r="E264">
        <v>30.6</v>
      </c>
      <c r="F264">
        <f t="shared" si="37"/>
        <v>23.452868852459019</v>
      </c>
      <c r="G264" s="2">
        <v>42063</v>
      </c>
      <c r="H264">
        <v>6664</v>
      </c>
      <c r="J264" s="2">
        <v>42063</v>
      </c>
      <c r="K264">
        <v>11</v>
      </c>
      <c r="M264" s="2">
        <v>42063</v>
      </c>
      <c r="N264">
        <v>62.7</v>
      </c>
      <c r="AC264" s="2">
        <v>31835</v>
      </c>
      <c r="AD264">
        <v>348.75</v>
      </c>
      <c r="AE264">
        <f t="shared" si="36"/>
        <v>361.69516407599309</v>
      </c>
      <c r="AF264" s="2">
        <v>42062</v>
      </c>
      <c r="AG264">
        <v>2381</v>
      </c>
      <c r="AI264" s="2">
        <v>42063</v>
      </c>
      <c r="AJ264">
        <v>1.1000000000000001</v>
      </c>
      <c r="AL264" s="2">
        <v>42063</v>
      </c>
      <c r="AM264">
        <v>-0.30539680000000002</v>
      </c>
      <c r="AO264" s="2">
        <v>42063</v>
      </c>
      <c r="AP264">
        <v>1.0573652</v>
      </c>
      <c r="AT264" s="2">
        <v>27637</v>
      </c>
      <c r="AU264">
        <v>3650</v>
      </c>
      <c r="AV264">
        <f t="shared" si="33"/>
        <v>4337.9481792717088</v>
      </c>
      <c r="AW264" s="2">
        <v>27637</v>
      </c>
      <c r="AX264">
        <v>18.3</v>
      </c>
      <c r="AY264">
        <f t="shared" si="34"/>
        <v>16.219300699300689</v>
      </c>
    </row>
    <row r="265" spans="1:51" x14ac:dyDescent="0.3">
      <c r="A265" s="2">
        <v>42094</v>
      </c>
      <c r="B265">
        <v>5.4</v>
      </c>
      <c r="C265">
        <f t="shared" si="35"/>
        <v>6.0028688524590166</v>
      </c>
      <c r="D265" s="2">
        <v>42094</v>
      </c>
      <c r="E265">
        <v>29.6</v>
      </c>
      <c r="F265">
        <f t="shared" si="37"/>
        <v>23.452868852459019</v>
      </c>
      <c r="G265" s="2">
        <v>42094</v>
      </c>
      <c r="H265">
        <v>6646</v>
      </c>
      <c r="J265" s="2">
        <v>42094</v>
      </c>
      <c r="K265">
        <v>10.9</v>
      </c>
      <c r="M265" s="2">
        <v>42094</v>
      </c>
      <c r="N265">
        <v>62.7</v>
      </c>
      <c r="AC265" s="2">
        <v>31867</v>
      </c>
      <c r="AD265">
        <v>333.25</v>
      </c>
      <c r="AE265">
        <f t="shared" si="36"/>
        <v>361.69516407599309</v>
      </c>
      <c r="AF265" s="2">
        <v>42094</v>
      </c>
      <c r="AG265">
        <v>2295</v>
      </c>
      <c r="AI265" s="2">
        <v>42094</v>
      </c>
      <c r="AJ265">
        <v>-0.2</v>
      </c>
      <c r="AL265" s="2">
        <v>42094</v>
      </c>
      <c r="AM265">
        <v>-0.16956795</v>
      </c>
      <c r="AO265" s="2">
        <v>42094</v>
      </c>
      <c r="AP265">
        <v>0.91994491</v>
      </c>
      <c r="AT265" s="2">
        <v>27667</v>
      </c>
      <c r="AU265">
        <v>3566</v>
      </c>
      <c r="AV265">
        <f t="shared" si="33"/>
        <v>4337.9481792717088</v>
      </c>
      <c r="AW265" s="2">
        <v>27667</v>
      </c>
      <c r="AX265">
        <v>19.600000000000001</v>
      </c>
      <c r="AY265">
        <f t="shared" si="34"/>
        <v>16.219300699300689</v>
      </c>
    </row>
    <row r="266" spans="1:51" x14ac:dyDescent="0.3">
      <c r="A266" s="2">
        <v>42124</v>
      </c>
      <c r="B266">
        <v>5.4</v>
      </c>
      <c r="C266">
        <f t="shared" si="35"/>
        <v>6.0028688524590166</v>
      </c>
      <c r="D266" s="2">
        <v>42124</v>
      </c>
      <c r="E266">
        <v>28.8</v>
      </c>
      <c r="F266">
        <f t="shared" si="37"/>
        <v>23.452868852459019</v>
      </c>
      <c r="G266" s="2">
        <v>42124</v>
      </c>
      <c r="H266">
        <v>6563</v>
      </c>
      <c r="J266" s="2">
        <v>42124</v>
      </c>
      <c r="K266">
        <v>10.8</v>
      </c>
      <c r="M266" s="2">
        <v>42124</v>
      </c>
      <c r="N266">
        <v>62.8</v>
      </c>
      <c r="AC266" s="2">
        <v>31897</v>
      </c>
      <c r="AD266">
        <v>336.25</v>
      </c>
      <c r="AE266">
        <f t="shared" si="36"/>
        <v>361.69516407599309</v>
      </c>
      <c r="AI266" s="2">
        <v>42124</v>
      </c>
      <c r="AJ266">
        <v>2</v>
      </c>
      <c r="AL266" s="2">
        <v>42124</v>
      </c>
      <c r="AM266">
        <v>-0.19340245</v>
      </c>
      <c r="AO266" s="2">
        <v>42124</v>
      </c>
      <c r="AP266">
        <v>0.78987724999999998</v>
      </c>
      <c r="AT266" s="2">
        <v>27698</v>
      </c>
      <c r="AU266">
        <v>3600</v>
      </c>
      <c r="AV266">
        <f t="shared" si="33"/>
        <v>4337.9481792717088</v>
      </c>
      <c r="AW266" s="2">
        <v>27698</v>
      </c>
      <c r="AX266">
        <v>18</v>
      </c>
      <c r="AY266">
        <f t="shared" si="34"/>
        <v>16.219300699300689</v>
      </c>
    </row>
    <row r="267" spans="1:51" x14ac:dyDescent="0.3">
      <c r="D267" s="2"/>
      <c r="G267" s="2"/>
      <c r="AC267" s="2">
        <v>31926</v>
      </c>
      <c r="AD267">
        <v>331.25</v>
      </c>
      <c r="AE267">
        <f t="shared" si="36"/>
        <v>361.69516407599309</v>
      </c>
      <c r="AT267" s="2">
        <v>27728</v>
      </c>
      <c r="AU267">
        <v>3554</v>
      </c>
      <c r="AV267">
        <f t="shared" si="33"/>
        <v>4337.9481792717088</v>
      </c>
      <c r="AW267" s="2">
        <v>27728</v>
      </c>
      <c r="AX267">
        <v>21</v>
      </c>
      <c r="AY267">
        <f t="shared" si="34"/>
        <v>16.219300699300689</v>
      </c>
    </row>
    <row r="268" spans="1:51" x14ac:dyDescent="0.3">
      <c r="D268" s="2"/>
      <c r="G268" s="2"/>
      <c r="AC268" s="2">
        <v>31958</v>
      </c>
      <c r="AD268">
        <v>322.25</v>
      </c>
      <c r="AE268">
        <f t="shared" si="36"/>
        <v>361.69516407599309</v>
      </c>
      <c r="AT268" s="2">
        <v>27759</v>
      </c>
      <c r="AU268">
        <v>3544</v>
      </c>
      <c r="AV268">
        <f t="shared" si="33"/>
        <v>4337.9481792717088</v>
      </c>
      <c r="AW268" s="2">
        <v>27759</v>
      </c>
      <c r="AX268">
        <v>20.3</v>
      </c>
      <c r="AY268">
        <f t="shared" si="34"/>
        <v>16.219300699300689</v>
      </c>
    </row>
    <row r="269" spans="1:51" x14ac:dyDescent="0.3">
      <c r="D269" s="2"/>
      <c r="G269" s="2"/>
      <c r="AC269" s="2">
        <v>31989</v>
      </c>
      <c r="AD269">
        <v>324.75</v>
      </c>
      <c r="AE269">
        <f t="shared" si="36"/>
        <v>361.69516407599309</v>
      </c>
      <c r="AT269" s="2">
        <v>27790</v>
      </c>
      <c r="AU269">
        <v>3776</v>
      </c>
      <c r="AV269">
        <f t="shared" si="33"/>
        <v>4337.9481792717088</v>
      </c>
      <c r="AW269" s="2">
        <v>27790</v>
      </c>
      <c r="AX269">
        <v>20.8</v>
      </c>
      <c r="AY269">
        <f t="shared" si="34"/>
        <v>16.219300699300689</v>
      </c>
    </row>
    <row r="270" spans="1:51" x14ac:dyDescent="0.3">
      <c r="D270" s="2"/>
      <c r="G270" s="2"/>
      <c r="AC270" s="2">
        <v>32020</v>
      </c>
      <c r="AD270">
        <v>320</v>
      </c>
      <c r="AE270">
        <f t="shared" si="36"/>
        <v>361.69516407599309</v>
      </c>
      <c r="AT270" s="2">
        <v>27819</v>
      </c>
      <c r="AU270">
        <v>3536</v>
      </c>
      <c r="AV270">
        <f t="shared" si="33"/>
        <v>4337.9481792717088</v>
      </c>
      <c r="AW270" s="2">
        <v>27819</v>
      </c>
      <c r="AX270">
        <v>21</v>
      </c>
      <c r="AY270">
        <f t="shared" si="34"/>
        <v>16.219300699300689</v>
      </c>
    </row>
    <row r="271" spans="1:51" x14ac:dyDescent="0.3">
      <c r="D271" s="2"/>
      <c r="G271" s="2"/>
      <c r="AC271" s="2">
        <v>32050</v>
      </c>
      <c r="AD271">
        <v>309.75</v>
      </c>
      <c r="AE271">
        <f t="shared" si="36"/>
        <v>361.69516407599309</v>
      </c>
      <c r="AT271" s="2">
        <v>27850</v>
      </c>
      <c r="AU271">
        <v>3507</v>
      </c>
      <c r="AV271">
        <f t="shared" si="33"/>
        <v>4337.9481792717088</v>
      </c>
      <c r="AW271" s="2">
        <v>27850</v>
      </c>
      <c r="AX271">
        <v>20.7</v>
      </c>
      <c r="AY271">
        <f t="shared" si="34"/>
        <v>16.219300699300689</v>
      </c>
    </row>
    <row r="272" spans="1:51" x14ac:dyDescent="0.3">
      <c r="D272" s="2"/>
      <c r="G272" s="2"/>
      <c r="AC272" s="2">
        <v>32080</v>
      </c>
      <c r="AD272">
        <v>299.75</v>
      </c>
      <c r="AE272">
        <f t="shared" si="36"/>
        <v>361.69516407599309</v>
      </c>
      <c r="AT272" s="2">
        <v>27880</v>
      </c>
      <c r="AU272">
        <v>3515</v>
      </c>
      <c r="AV272">
        <f t="shared" si="33"/>
        <v>4337.9481792717088</v>
      </c>
      <c r="AW272" s="2">
        <v>27880</v>
      </c>
      <c r="AX272">
        <v>19.7</v>
      </c>
      <c r="AY272">
        <f t="shared" si="34"/>
        <v>16.219300699300689</v>
      </c>
    </row>
    <row r="273" spans="4:51" x14ac:dyDescent="0.3">
      <c r="D273" s="2"/>
      <c r="G273" s="2"/>
      <c r="AC273" s="2">
        <v>32111</v>
      </c>
      <c r="AD273">
        <v>306.75</v>
      </c>
      <c r="AE273">
        <f t="shared" si="36"/>
        <v>361.69516407599309</v>
      </c>
      <c r="AT273" s="2">
        <v>27911</v>
      </c>
      <c r="AU273">
        <v>3572</v>
      </c>
      <c r="AV273">
        <f t="shared" si="33"/>
        <v>4337.9481792717088</v>
      </c>
      <c r="AW273" s="2">
        <v>27911</v>
      </c>
      <c r="AX273">
        <v>17.5</v>
      </c>
      <c r="AY273">
        <f t="shared" si="34"/>
        <v>16.219300699300689</v>
      </c>
    </row>
    <row r="274" spans="4:51" x14ac:dyDescent="0.3">
      <c r="D274" s="2"/>
      <c r="G274" s="2"/>
      <c r="AC274" s="2">
        <v>32142</v>
      </c>
      <c r="AD274">
        <v>318.75</v>
      </c>
      <c r="AE274">
        <f t="shared" si="36"/>
        <v>361.69516407599309</v>
      </c>
      <c r="AT274" s="2">
        <v>27941</v>
      </c>
      <c r="AU274">
        <v>3462</v>
      </c>
      <c r="AV274">
        <f t="shared" si="33"/>
        <v>4337.9481792717088</v>
      </c>
      <c r="AW274" s="2">
        <v>27941</v>
      </c>
      <c r="AX274">
        <v>18.3</v>
      </c>
      <c r="AY274">
        <f t="shared" si="34"/>
        <v>16.219300699300689</v>
      </c>
    </row>
    <row r="275" spans="4:51" x14ac:dyDescent="0.3">
      <c r="D275" s="2"/>
      <c r="G275" s="2"/>
      <c r="AC275" s="2">
        <v>32171</v>
      </c>
      <c r="AD275">
        <v>340.75</v>
      </c>
      <c r="AE275">
        <f t="shared" si="36"/>
        <v>361.69516407599309</v>
      </c>
      <c r="AT275" s="2">
        <v>27972</v>
      </c>
      <c r="AU275">
        <v>3497</v>
      </c>
      <c r="AV275">
        <f t="shared" si="33"/>
        <v>4337.9481792717088</v>
      </c>
      <c r="AW275" s="2">
        <v>27972</v>
      </c>
      <c r="AX275">
        <v>16.8</v>
      </c>
      <c r="AY275">
        <f t="shared" si="34"/>
        <v>16.219300699300689</v>
      </c>
    </row>
    <row r="276" spans="4:51" x14ac:dyDescent="0.3">
      <c r="D276" s="2"/>
      <c r="G276" s="2"/>
      <c r="AC276" s="2">
        <v>32202</v>
      </c>
      <c r="AD276">
        <v>318.75</v>
      </c>
      <c r="AE276">
        <f t="shared" si="36"/>
        <v>361.69516407599309</v>
      </c>
      <c r="AT276" s="2">
        <v>28003</v>
      </c>
      <c r="AU276">
        <v>3542</v>
      </c>
      <c r="AV276">
        <f t="shared" si="33"/>
        <v>4337.9481792717088</v>
      </c>
      <c r="AW276" s="2">
        <v>28003</v>
      </c>
      <c r="AX276">
        <v>16.899999999999999</v>
      </c>
      <c r="AY276">
        <f t="shared" si="34"/>
        <v>16.219300699300689</v>
      </c>
    </row>
    <row r="277" spans="4:51" x14ac:dyDescent="0.3">
      <c r="D277" s="2"/>
      <c r="G277" s="2"/>
      <c r="AC277" s="2">
        <v>32233</v>
      </c>
      <c r="AD277">
        <v>305.5</v>
      </c>
      <c r="AE277">
        <f t="shared" si="36"/>
        <v>361.69516407599309</v>
      </c>
      <c r="AT277" s="2">
        <v>28033</v>
      </c>
      <c r="AU277">
        <v>3670</v>
      </c>
      <c r="AV277">
        <f t="shared" si="33"/>
        <v>4337.9481792717088</v>
      </c>
      <c r="AW277" s="2">
        <v>28033</v>
      </c>
      <c r="AX277">
        <v>16</v>
      </c>
      <c r="AY277">
        <f t="shared" si="34"/>
        <v>16.219300699300689</v>
      </c>
    </row>
    <row r="278" spans="4:51" x14ac:dyDescent="0.3">
      <c r="D278" s="2"/>
      <c r="G278" s="2"/>
      <c r="AC278" s="2">
        <v>32262</v>
      </c>
      <c r="AD278">
        <v>313</v>
      </c>
      <c r="AE278">
        <f t="shared" si="36"/>
        <v>361.69516407599309</v>
      </c>
      <c r="AT278" s="2">
        <v>28064</v>
      </c>
      <c r="AU278">
        <v>3781</v>
      </c>
      <c r="AV278">
        <f t="shared" ref="AV278:AV341" si="38">AV277</f>
        <v>4337.9481792717088</v>
      </c>
      <c r="AW278" s="2">
        <v>28064</v>
      </c>
      <c r="AX278">
        <v>16.399999999999999</v>
      </c>
      <c r="AY278">
        <f t="shared" ref="AY278:AY341" si="39">AY277</f>
        <v>16.219300699300689</v>
      </c>
    </row>
    <row r="279" spans="4:51" x14ac:dyDescent="0.3">
      <c r="D279" s="2"/>
      <c r="G279" s="2"/>
      <c r="AC279" s="2">
        <v>32294</v>
      </c>
      <c r="AD279">
        <v>313.75</v>
      </c>
      <c r="AE279">
        <f t="shared" si="36"/>
        <v>361.69516407599309</v>
      </c>
      <c r="AT279" s="2">
        <v>28094</v>
      </c>
      <c r="AU279">
        <v>3768</v>
      </c>
      <c r="AV279">
        <f t="shared" si="38"/>
        <v>4337.9481792717088</v>
      </c>
      <c r="AW279" s="2">
        <v>28094</v>
      </c>
      <c r="AX279">
        <v>16.8</v>
      </c>
      <c r="AY279">
        <f t="shared" si="39"/>
        <v>16.219300699300689</v>
      </c>
    </row>
    <row r="280" spans="4:51" x14ac:dyDescent="0.3">
      <c r="D280" s="2"/>
      <c r="G280" s="2"/>
      <c r="AC280" s="2">
        <v>32324</v>
      </c>
      <c r="AD280">
        <v>308.25</v>
      </c>
      <c r="AE280">
        <f t="shared" si="36"/>
        <v>361.69516407599309</v>
      </c>
      <c r="AT280" s="2">
        <v>28125</v>
      </c>
      <c r="AU280">
        <v>3728</v>
      </c>
      <c r="AV280">
        <f t="shared" si="38"/>
        <v>4337.9481792717088</v>
      </c>
      <c r="AW280" s="2">
        <v>28125</v>
      </c>
      <c r="AX280">
        <v>17.600000000000001</v>
      </c>
      <c r="AY280">
        <f t="shared" si="39"/>
        <v>16.219300699300689</v>
      </c>
    </row>
    <row r="281" spans="4:51" x14ac:dyDescent="0.3">
      <c r="D281" s="2"/>
      <c r="G281" s="2"/>
      <c r="AC281" s="2">
        <v>32353</v>
      </c>
      <c r="AD281">
        <v>325.75</v>
      </c>
      <c r="AE281">
        <f t="shared" ref="AE281:AE344" si="40">AE280</f>
        <v>361.69516407599309</v>
      </c>
      <c r="AT281" s="2">
        <v>28156</v>
      </c>
      <c r="AU281">
        <v>3580</v>
      </c>
      <c r="AV281">
        <f t="shared" si="38"/>
        <v>4337.9481792717088</v>
      </c>
      <c r="AW281" s="2">
        <v>28156</v>
      </c>
      <c r="AX281">
        <v>16.600000000000001</v>
      </c>
      <c r="AY281">
        <f t="shared" si="39"/>
        <v>16.219300699300689</v>
      </c>
    </row>
    <row r="282" spans="4:51" x14ac:dyDescent="0.3">
      <c r="D282" s="2"/>
      <c r="G282" s="2"/>
      <c r="AC282" s="2">
        <v>32386</v>
      </c>
      <c r="AD282">
        <v>314.75</v>
      </c>
      <c r="AE282">
        <f t="shared" si="40"/>
        <v>361.69516407599309</v>
      </c>
      <c r="AT282" s="2">
        <v>28184</v>
      </c>
      <c r="AU282">
        <v>3883</v>
      </c>
      <c r="AV282">
        <f t="shared" si="38"/>
        <v>4337.9481792717088</v>
      </c>
      <c r="AW282" s="2">
        <v>28184</v>
      </c>
      <c r="AX282">
        <v>16.2</v>
      </c>
      <c r="AY282">
        <f t="shared" si="39"/>
        <v>16.219300699300689</v>
      </c>
    </row>
    <row r="283" spans="4:51" x14ac:dyDescent="0.3">
      <c r="D283" s="2"/>
      <c r="G283" s="2"/>
      <c r="AC283" s="2">
        <v>32416</v>
      </c>
      <c r="AD283">
        <v>301</v>
      </c>
      <c r="AE283">
        <f t="shared" si="40"/>
        <v>361.69516407599309</v>
      </c>
      <c r="AT283" s="2">
        <v>28215</v>
      </c>
      <c r="AU283">
        <v>3596</v>
      </c>
      <c r="AV283">
        <f t="shared" si="38"/>
        <v>4337.9481792717088</v>
      </c>
      <c r="AW283" s="2">
        <v>28215</v>
      </c>
      <c r="AX283">
        <v>16</v>
      </c>
      <c r="AY283">
        <f t="shared" si="39"/>
        <v>16.219300699300689</v>
      </c>
    </row>
    <row r="284" spans="4:51" x14ac:dyDescent="0.3">
      <c r="D284" s="2"/>
      <c r="G284" s="2"/>
      <c r="AC284" s="2">
        <v>32447</v>
      </c>
      <c r="AD284">
        <v>291.25</v>
      </c>
      <c r="AE284">
        <f t="shared" si="40"/>
        <v>361.69516407599309</v>
      </c>
      <c r="AT284" s="2">
        <v>28245</v>
      </c>
      <c r="AU284">
        <v>3407</v>
      </c>
      <c r="AV284">
        <f t="shared" si="38"/>
        <v>4337.9481792717088</v>
      </c>
      <c r="AW284" s="2">
        <v>28245</v>
      </c>
      <c r="AX284">
        <v>16.100000000000001</v>
      </c>
      <c r="AY284">
        <f t="shared" si="39"/>
        <v>16.219300699300689</v>
      </c>
    </row>
    <row r="285" spans="4:51" x14ac:dyDescent="0.3">
      <c r="D285" s="2"/>
      <c r="G285" s="2"/>
      <c r="AC285" s="2">
        <v>32477</v>
      </c>
      <c r="AD285">
        <v>290.5</v>
      </c>
      <c r="AE285">
        <f t="shared" si="40"/>
        <v>361.69516407599309</v>
      </c>
      <c r="AT285" s="2">
        <v>28276</v>
      </c>
      <c r="AU285">
        <v>3555</v>
      </c>
      <c r="AV285">
        <f t="shared" si="38"/>
        <v>4337.9481792717088</v>
      </c>
      <c r="AW285" s="2">
        <v>28276</v>
      </c>
      <c r="AX285">
        <v>15.6</v>
      </c>
      <c r="AY285">
        <f t="shared" si="39"/>
        <v>16.219300699300689</v>
      </c>
    </row>
    <row r="286" spans="4:51" x14ac:dyDescent="0.3">
      <c r="D286" s="2"/>
      <c r="G286" s="2"/>
      <c r="AC286" s="2">
        <v>32507</v>
      </c>
      <c r="AD286">
        <v>292</v>
      </c>
      <c r="AE286">
        <f t="shared" si="40"/>
        <v>361.69516407599309</v>
      </c>
      <c r="AT286" s="2">
        <v>28306</v>
      </c>
      <c r="AU286">
        <v>3648</v>
      </c>
      <c r="AV286">
        <f t="shared" si="38"/>
        <v>4337.9481792717088</v>
      </c>
      <c r="AW286" s="2">
        <v>28306</v>
      </c>
      <c r="AX286">
        <v>14.4</v>
      </c>
      <c r="AY286">
        <f t="shared" si="39"/>
        <v>16.219300699300689</v>
      </c>
    </row>
    <row r="287" spans="4:51" x14ac:dyDescent="0.3">
      <c r="D287" s="2"/>
      <c r="G287" s="2"/>
      <c r="AC287" s="2">
        <v>32539</v>
      </c>
      <c r="AD287">
        <v>289.75</v>
      </c>
      <c r="AE287">
        <f t="shared" si="40"/>
        <v>361.69516407599309</v>
      </c>
      <c r="AT287" s="2">
        <v>28337</v>
      </c>
      <c r="AU287">
        <v>3726</v>
      </c>
      <c r="AV287">
        <f t="shared" si="38"/>
        <v>4337.9481792717088</v>
      </c>
      <c r="AW287" s="2">
        <v>28337</v>
      </c>
      <c r="AX287">
        <v>14.3</v>
      </c>
      <c r="AY287">
        <f t="shared" si="39"/>
        <v>16.219300699300689</v>
      </c>
    </row>
    <row r="288" spans="4:51" x14ac:dyDescent="0.3">
      <c r="D288" s="2"/>
      <c r="G288" s="2"/>
      <c r="AC288" s="2">
        <v>32567</v>
      </c>
      <c r="AD288">
        <v>303.75</v>
      </c>
      <c r="AE288">
        <f t="shared" si="40"/>
        <v>361.69516407599309</v>
      </c>
      <c r="AT288" s="2">
        <v>28368</v>
      </c>
      <c r="AU288">
        <v>3568</v>
      </c>
      <c r="AV288">
        <f t="shared" si="38"/>
        <v>4337.9481792717088</v>
      </c>
      <c r="AW288" s="2">
        <v>28368</v>
      </c>
      <c r="AX288">
        <v>12.9</v>
      </c>
      <c r="AY288">
        <f t="shared" si="39"/>
        <v>16.219300699300689</v>
      </c>
    </row>
    <row r="289" spans="4:51" x14ac:dyDescent="0.3">
      <c r="D289" s="2"/>
      <c r="G289" s="2"/>
      <c r="AC289" s="2">
        <v>32598</v>
      </c>
      <c r="AD289">
        <v>321.5</v>
      </c>
      <c r="AE289">
        <f t="shared" si="40"/>
        <v>361.69516407599309</v>
      </c>
      <c r="AT289" s="2">
        <v>28398</v>
      </c>
      <c r="AU289">
        <v>3610</v>
      </c>
      <c r="AV289">
        <f t="shared" si="38"/>
        <v>4337.9481792717088</v>
      </c>
      <c r="AW289" s="2">
        <v>28398</v>
      </c>
      <c r="AX289">
        <v>13.7</v>
      </c>
      <c r="AY289">
        <f t="shared" si="39"/>
        <v>16.219300699300689</v>
      </c>
    </row>
    <row r="290" spans="4:51" x14ac:dyDescent="0.3">
      <c r="D290" s="2"/>
      <c r="G290" s="2"/>
      <c r="AC290" s="2">
        <v>32626</v>
      </c>
      <c r="AD290">
        <v>309</v>
      </c>
      <c r="AE290">
        <f t="shared" si="40"/>
        <v>361.69516407599309</v>
      </c>
      <c r="AT290" s="2">
        <v>28429</v>
      </c>
      <c r="AU290">
        <v>3577</v>
      </c>
      <c r="AV290">
        <f t="shared" si="38"/>
        <v>4337.9481792717088</v>
      </c>
      <c r="AW290" s="2">
        <v>28429</v>
      </c>
      <c r="AX290">
        <v>13.4</v>
      </c>
      <c r="AY290">
        <f t="shared" si="39"/>
        <v>16.219300699300689</v>
      </c>
    </row>
    <row r="291" spans="4:51" x14ac:dyDescent="0.3">
      <c r="D291" s="2"/>
      <c r="G291" s="2"/>
      <c r="AC291" s="2">
        <v>32659</v>
      </c>
      <c r="AD291">
        <v>324.5</v>
      </c>
      <c r="AE291">
        <f t="shared" si="40"/>
        <v>361.69516407599309</v>
      </c>
      <c r="AT291" s="2">
        <v>28459</v>
      </c>
      <c r="AU291">
        <v>3577</v>
      </c>
      <c r="AV291">
        <f t="shared" si="38"/>
        <v>4337.9481792717088</v>
      </c>
      <c r="AW291" s="2">
        <v>28459</v>
      </c>
      <c r="AX291">
        <v>13.2</v>
      </c>
      <c r="AY291">
        <f t="shared" si="39"/>
        <v>16.219300699300689</v>
      </c>
    </row>
    <row r="292" spans="4:51" x14ac:dyDescent="0.3">
      <c r="D292" s="2"/>
      <c r="G292" s="2"/>
      <c r="AC292" s="2">
        <v>32689</v>
      </c>
      <c r="AD292">
        <v>339</v>
      </c>
      <c r="AE292">
        <f t="shared" si="40"/>
        <v>361.69516407599309</v>
      </c>
      <c r="AT292" s="2">
        <v>28490</v>
      </c>
      <c r="AU292">
        <v>3501</v>
      </c>
      <c r="AV292">
        <f t="shared" si="38"/>
        <v>4337.9481792717088</v>
      </c>
      <c r="AW292" s="2">
        <v>28490</v>
      </c>
      <c r="AX292">
        <v>13.4</v>
      </c>
      <c r="AY292">
        <f t="shared" si="39"/>
        <v>16.219300699300689</v>
      </c>
    </row>
    <row r="293" spans="4:51" x14ac:dyDescent="0.3">
      <c r="D293" s="2"/>
      <c r="G293" s="2"/>
      <c r="AC293" s="2">
        <v>32720</v>
      </c>
      <c r="AD293">
        <v>339.75</v>
      </c>
      <c r="AE293">
        <f t="shared" si="40"/>
        <v>361.69516407599309</v>
      </c>
      <c r="AT293" s="2">
        <v>28521</v>
      </c>
      <c r="AU293">
        <v>3333</v>
      </c>
      <c r="AV293">
        <f t="shared" si="38"/>
        <v>4337.9481792717088</v>
      </c>
      <c r="AW293" s="2">
        <v>28521</v>
      </c>
      <c r="AX293">
        <v>12.6</v>
      </c>
      <c r="AY293">
        <f t="shared" si="39"/>
        <v>16.219300699300689</v>
      </c>
    </row>
    <row r="294" spans="4:51" x14ac:dyDescent="0.3">
      <c r="D294" s="2"/>
      <c r="G294" s="2"/>
      <c r="AC294" s="2">
        <v>32751</v>
      </c>
      <c r="AD294">
        <v>334.5</v>
      </c>
      <c r="AE294">
        <f t="shared" si="40"/>
        <v>361.69516407599309</v>
      </c>
      <c r="AT294" s="2">
        <v>28549</v>
      </c>
      <c r="AU294">
        <v>3495</v>
      </c>
      <c r="AV294">
        <f t="shared" si="38"/>
        <v>4337.9481792717088</v>
      </c>
      <c r="AW294" s="2">
        <v>28549</v>
      </c>
      <c r="AX294">
        <v>10.6</v>
      </c>
      <c r="AY294">
        <f t="shared" si="39"/>
        <v>16.219300699300689</v>
      </c>
    </row>
    <row r="295" spans="4:51" x14ac:dyDescent="0.3">
      <c r="D295" s="2"/>
      <c r="G295" s="2"/>
      <c r="AC295" s="2">
        <v>32780</v>
      </c>
      <c r="AD295">
        <v>337.75</v>
      </c>
      <c r="AE295">
        <f t="shared" si="40"/>
        <v>361.69516407599309</v>
      </c>
      <c r="AT295" s="2">
        <v>28580</v>
      </c>
      <c r="AU295">
        <v>3524</v>
      </c>
      <c r="AV295">
        <f t="shared" si="38"/>
        <v>4337.9481792717088</v>
      </c>
      <c r="AW295" s="2">
        <v>28580</v>
      </c>
      <c r="AX295">
        <v>11.2</v>
      </c>
      <c r="AY295">
        <f t="shared" si="39"/>
        <v>16.219300699300689</v>
      </c>
    </row>
    <row r="296" spans="4:51" x14ac:dyDescent="0.3">
      <c r="D296" s="2"/>
      <c r="G296" s="2"/>
      <c r="AC296" s="2">
        <v>32812</v>
      </c>
      <c r="AD296">
        <v>363.25</v>
      </c>
      <c r="AE296">
        <f t="shared" si="40"/>
        <v>361.69516407599309</v>
      </c>
      <c r="AT296" s="2">
        <v>28610</v>
      </c>
      <c r="AU296">
        <v>3588</v>
      </c>
      <c r="AV296">
        <f t="shared" si="38"/>
        <v>4337.9481792717088</v>
      </c>
      <c r="AW296" s="2">
        <v>28610</v>
      </c>
      <c r="AX296">
        <v>11.1</v>
      </c>
      <c r="AY296">
        <f t="shared" si="39"/>
        <v>16.219300699300689</v>
      </c>
    </row>
    <row r="297" spans="4:51" x14ac:dyDescent="0.3">
      <c r="D297" s="2"/>
      <c r="G297" s="2"/>
      <c r="AC297" s="2">
        <v>32842</v>
      </c>
      <c r="AD297">
        <v>336.75</v>
      </c>
      <c r="AE297">
        <f t="shared" si="40"/>
        <v>361.69516407599309</v>
      </c>
      <c r="AT297" s="2">
        <v>28641</v>
      </c>
      <c r="AU297">
        <v>3533</v>
      </c>
      <c r="AV297">
        <f t="shared" si="38"/>
        <v>4337.9481792717088</v>
      </c>
      <c r="AW297" s="2">
        <v>28641</v>
      </c>
      <c r="AX297">
        <v>11.3</v>
      </c>
      <c r="AY297">
        <f t="shared" si="39"/>
        <v>16.219300699300689</v>
      </c>
    </row>
    <row r="298" spans="4:51" x14ac:dyDescent="0.3">
      <c r="D298" s="2"/>
      <c r="G298" s="2"/>
      <c r="AC298" s="2">
        <v>32871</v>
      </c>
      <c r="AD298">
        <v>358</v>
      </c>
      <c r="AE298">
        <f t="shared" si="40"/>
        <v>361.69516407599309</v>
      </c>
      <c r="AT298" s="2">
        <v>28671</v>
      </c>
      <c r="AU298">
        <v>3669</v>
      </c>
      <c r="AV298">
        <f t="shared" si="38"/>
        <v>4337.9481792717088</v>
      </c>
      <c r="AW298" s="2">
        <v>28671</v>
      </c>
      <c r="AX298">
        <v>10.5</v>
      </c>
      <c r="AY298">
        <f t="shared" si="39"/>
        <v>16.219300699300689</v>
      </c>
    </row>
    <row r="299" spans="4:51" x14ac:dyDescent="0.3">
      <c r="D299" s="2"/>
      <c r="G299" s="2"/>
      <c r="AC299" s="2">
        <v>32904</v>
      </c>
      <c r="AD299">
        <v>361</v>
      </c>
      <c r="AE299">
        <f t="shared" si="40"/>
        <v>361.69516407599309</v>
      </c>
      <c r="AT299" s="2">
        <v>28702</v>
      </c>
      <c r="AU299">
        <v>3563</v>
      </c>
      <c r="AV299">
        <f t="shared" si="38"/>
        <v>4337.9481792717088</v>
      </c>
      <c r="AW299" s="2">
        <v>28702</v>
      </c>
      <c r="AX299">
        <v>10.4</v>
      </c>
      <c r="AY299">
        <f t="shared" si="39"/>
        <v>16.219300699300689</v>
      </c>
    </row>
    <row r="300" spans="4:51" x14ac:dyDescent="0.3">
      <c r="D300" s="2"/>
      <c r="G300" s="2"/>
      <c r="AC300" s="2">
        <v>32932</v>
      </c>
      <c r="AD300">
        <v>358.25</v>
      </c>
      <c r="AE300">
        <f t="shared" si="40"/>
        <v>361.69516407599309</v>
      </c>
      <c r="AT300" s="2">
        <v>28733</v>
      </c>
      <c r="AU300">
        <v>3603</v>
      </c>
      <c r="AV300">
        <f t="shared" si="38"/>
        <v>4337.9481792717088</v>
      </c>
      <c r="AW300" s="2">
        <v>28733</v>
      </c>
      <c r="AX300">
        <v>10.1</v>
      </c>
      <c r="AY300">
        <f t="shared" si="39"/>
        <v>16.219300699300689</v>
      </c>
    </row>
    <row r="301" spans="4:51" x14ac:dyDescent="0.3">
      <c r="D301" s="2"/>
      <c r="G301" s="2"/>
      <c r="AC301" s="2">
        <v>32962</v>
      </c>
      <c r="AD301">
        <v>343.75</v>
      </c>
      <c r="AE301">
        <f t="shared" si="40"/>
        <v>361.69516407599309</v>
      </c>
      <c r="AT301" s="2">
        <v>28763</v>
      </c>
      <c r="AU301">
        <v>3566</v>
      </c>
      <c r="AV301">
        <f t="shared" si="38"/>
        <v>4337.9481792717088</v>
      </c>
      <c r="AW301" s="2">
        <v>28763</v>
      </c>
      <c r="AX301">
        <v>10.199999999999999</v>
      </c>
      <c r="AY301">
        <f t="shared" si="39"/>
        <v>16.219300699300689</v>
      </c>
    </row>
    <row r="302" spans="4:51" x14ac:dyDescent="0.3">
      <c r="D302" s="2"/>
      <c r="G302" s="2"/>
      <c r="AC302" s="2">
        <v>32993</v>
      </c>
      <c r="AD302">
        <v>361.75</v>
      </c>
      <c r="AE302">
        <f t="shared" si="40"/>
        <v>361.69516407599309</v>
      </c>
      <c r="AT302" s="2">
        <v>28794</v>
      </c>
      <c r="AU302">
        <v>3510</v>
      </c>
      <c r="AV302">
        <f t="shared" si="38"/>
        <v>4337.9481792717088</v>
      </c>
      <c r="AW302" s="2">
        <v>28794</v>
      </c>
      <c r="AX302">
        <v>10</v>
      </c>
      <c r="AY302">
        <f t="shared" si="39"/>
        <v>16.219300699300689</v>
      </c>
    </row>
    <row r="303" spans="4:51" x14ac:dyDescent="0.3">
      <c r="D303" s="2"/>
      <c r="G303" s="2"/>
      <c r="AC303" s="2">
        <v>33024</v>
      </c>
      <c r="AD303">
        <v>355.25</v>
      </c>
      <c r="AE303">
        <f t="shared" si="40"/>
        <v>361.69516407599309</v>
      </c>
      <c r="AT303" s="2">
        <v>28824</v>
      </c>
      <c r="AU303">
        <v>3428</v>
      </c>
      <c r="AV303">
        <f t="shared" si="38"/>
        <v>4337.9481792717088</v>
      </c>
      <c r="AW303" s="2">
        <v>28824</v>
      </c>
      <c r="AX303">
        <v>8.8000000000000007</v>
      </c>
      <c r="AY303">
        <f t="shared" si="39"/>
        <v>16.219300699300689</v>
      </c>
    </row>
    <row r="304" spans="4:51" x14ac:dyDescent="0.3">
      <c r="D304" s="2"/>
      <c r="G304" s="2"/>
      <c r="AC304" s="2">
        <v>33053</v>
      </c>
      <c r="AD304">
        <v>361</v>
      </c>
      <c r="AE304">
        <f t="shared" si="40"/>
        <v>361.69516407599309</v>
      </c>
      <c r="AT304" s="2">
        <v>28855</v>
      </c>
      <c r="AU304">
        <v>3309</v>
      </c>
      <c r="AV304">
        <f t="shared" si="38"/>
        <v>4337.9481792717088</v>
      </c>
      <c r="AW304" s="2">
        <v>28855</v>
      </c>
      <c r="AX304">
        <v>8.1999999999999993</v>
      </c>
      <c r="AY304">
        <f t="shared" si="39"/>
        <v>16.219300699300689</v>
      </c>
    </row>
    <row r="305" spans="4:51" x14ac:dyDescent="0.3">
      <c r="D305" s="2"/>
      <c r="G305" s="2"/>
      <c r="AC305" s="2">
        <v>33085</v>
      </c>
      <c r="AD305">
        <v>367</v>
      </c>
      <c r="AE305">
        <f t="shared" si="40"/>
        <v>361.69516407599309</v>
      </c>
      <c r="AT305" s="2">
        <v>28886</v>
      </c>
      <c r="AU305">
        <v>3451</v>
      </c>
      <c r="AV305">
        <f t="shared" si="38"/>
        <v>4337.9481792717088</v>
      </c>
      <c r="AW305" s="2">
        <v>28886</v>
      </c>
      <c r="AX305">
        <v>8.8000000000000007</v>
      </c>
      <c r="AY305">
        <f t="shared" si="39"/>
        <v>16.219300699300689</v>
      </c>
    </row>
    <row r="306" spans="4:51" x14ac:dyDescent="0.3">
      <c r="D306" s="2"/>
      <c r="G306" s="2"/>
      <c r="AC306" s="2">
        <v>33116</v>
      </c>
      <c r="AD306">
        <v>390</v>
      </c>
      <c r="AE306">
        <f t="shared" si="40"/>
        <v>361.69516407599309</v>
      </c>
      <c r="AT306" s="2">
        <v>28914</v>
      </c>
      <c r="AU306">
        <v>3486</v>
      </c>
      <c r="AV306">
        <f t="shared" si="38"/>
        <v>4337.9481792717088</v>
      </c>
      <c r="AW306" s="2">
        <v>28914</v>
      </c>
      <c r="AX306">
        <v>9</v>
      </c>
      <c r="AY306">
        <f t="shared" si="39"/>
        <v>16.219300699300689</v>
      </c>
    </row>
    <row r="307" spans="4:51" x14ac:dyDescent="0.3">
      <c r="D307" s="2"/>
      <c r="G307" s="2"/>
      <c r="AC307" s="2">
        <v>33144</v>
      </c>
      <c r="AD307">
        <v>394.5</v>
      </c>
      <c r="AE307">
        <f t="shared" si="40"/>
        <v>361.69516407599309</v>
      </c>
      <c r="AT307" s="2">
        <v>28945</v>
      </c>
      <c r="AU307">
        <v>3494</v>
      </c>
      <c r="AV307">
        <f t="shared" si="38"/>
        <v>4337.9481792717088</v>
      </c>
      <c r="AW307" s="2">
        <v>28945</v>
      </c>
      <c r="AX307">
        <v>9.6</v>
      </c>
      <c r="AY307">
        <f t="shared" si="39"/>
        <v>16.219300699300689</v>
      </c>
    </row>
    <row r="308" spans="4:51" x14ac:dyDescent="0.3">
      <c r="D308" s="2"/>
      <c r="G308" s="2"/>
      <c r="AC308" s="2">
        <v>33177</v>
      </c>
      <c r="AD308">
        <v>425.25</v>
      </c>
      <c r="AE308">
        <f t="shared" si="40"/>
        <v>361.69516407599309</v>
      </c>
      <c r="AT308" s="2">
        <v>28975</v>
      </c>
      <c r="AU308">
        <v>3535</v>
      </c>
      <c r="AV308">
        <f t="shared" si="38"/>
        <v>4337.9481792717088</v>
      </c>
      <c r="AW308" s="2">
        <v>28975</v>
      </c>
      <c r="AX308">
        <v>9</v>
      </c>
      <c r="AY308">
        <f t="shared" si="39"/>
        <v>16.219300699300689</v>
      </c>
    </row>
    <row r="309" spans="4:51" x14ac:dyDescent="0.3">
      <c r="D309" s="2"/>
      <c r="G309" s="2"/>
      <c r="AC309" s="2">
        <v>33207</v>
      </c>
      <c r="AD309">
        <v>452</v>
      </c>
      <c r="AE309">
        <f t="shared" si="40"/>
        <v>361.69516407599309</v>
      </c>
      <c r="AT309" s="2">
        <v>29006</v>
      </c>
      <c r="AU309">
        <v>3532</v>
      </c>
      <c r="AV309">
        <f t="shared" si="38"/>
        <v>4337.9481792717088</v>
      </c>
      <c r="AW309" s="2">
        <v>29006</v>
      </c>
      <c r="AX309">
        <v>8.8000000000000007</v>
      </c>
      <c r="AY309">
        <f t="shared" si="39"/>
        <v>16.219300699300689</v>
      </c>
    </row>
    <row r="310" spans="4:51" x14ac:dyDescent="0.3">
      <c r="D310" s="2"/>
      <c r="G310" s="2"/>
      <c r="AC310" s="2">
        <v>33238</v>
      </c>
      <c r="AD310">
        <v>456</v>
      </c>
      <c r="AE310">
        <f t="shared" si="40"/>
        <v>361.69516407599309</v>
      </c>
      <c r="AT310" s="2">
        <v>29036</v>
      </c>
      <c r="AU310">
        <v>3701</v>
      </c>
      <c r="AV310">
        <f t="shared" si="38"/>
        <v>4337.9481792717088</v>
      </c>
      <c r="AW310" s="2">
        <v>29036</v>
      </c>
      <c r="AX310">
        <v>8.8000000000000007</v>
      </c>
      <c r="AY310">
        <f t="shared" si="39"/>
        <v>16.219300699300689</v>
      </c>
    </row>
    <row r="311" spans="4:51" x14ac:dyDescent="0.3">
      <c r="D311" s="2"/>
      <c r="G311" s="2"/>
      <c r="AC311" s="2">
        <v>33269</v>
      </c>
      <c r="AD311">
        <v>439.75</v>
      </c>
      <c r="AE311">
        <f t="shared" si="40"/>
        <v>361.69516407599309</v>
      </c>
      <c r="AT311" s="2">
        <v>29067</v>
      </c>
      <c r="AU311">
        <v>3556</v>
      </c>
      <c r="AV311">
        <f t="shared" si="38"/>
        <v>4337.9481792717088</v>
      </c>
      <c r="AW311" s="2">
        <v>29067</v>
      </c>
      <c r="AX311">
        <v>7.8</v>
      </c>
      <c r="AY311">
        <f t="shared" si="39"/>
        <v>16.219300699300689</v>
      </c>
    </row>
    <row r="312" spans="4:51" x14ac:dyDescent="0.3">
      <c r="D312" s="2"/>
      <c r="G312" s="2"/>
      <c r="AC312" s="2">
        <v>33297</v>
      </c>
      <c r="AD312">
        <v>484</v>
      </c>
      <c r="AE312">
        <f t="shared" si="40"/>
        <v>361.69516407599309</v>
      </c>
      <c r="AT312" s="2">
        <v>29098</v>
      </c>
      <c r="AU312">
        <v>3627</v>
      </c>
      <c r="AV312">
        <f t="shared" si="38"/>
        <v>4337.9481792717088</v>
      </c>
      <c r="AW312" s="2">
        <v>29098</v>
      </c>
      <c r="AX312">
        <v>8.5</v>
      </c>
      <c r="AY312">
        <f t="shared" si="39"/>
        <v>16.219300699300689</v>
      </c>
    </row>
    <row r="313" spans="4:51" x14ac:dyDescent="0.3">
      <c r="D313" s="2"/>
      <c r="G313" s="2"/>
      <c r="AC313" s="2">
        <v>33326</v>
      </c>
      <c r="AD313">
        <v>501.25</v>
      </c>
      <c r="AE313">
        <f t="shared" si="40"/>
        <v>361.69516407599309</v>
      </c>
      <c r="AT313" s="2">
        <v>29128</v>
      </c>
      <c r="AU313">
        <v>3495</v>
      </c>
      <c r="AV313">
        <f t="shared" si="38"/>
        <v>4337.9481792717088</v>
      </c>
      <c r="AW313" s="2">
        <v>29128</v>
      </c>
      <c r="AX313">
        <v>8.6</v>
      </c>
      <c r="AY313">
        <f t="shared" si="39"/>
        <v>16.219300699300689</v>
      </c>
    </row>
    <row r="314" spans="4:51" x14ac:dyDescent="0.3">
      <c r="D314" s="2"/>
      <c r="G314" s="2"/>
      <c r="AC314" s="2">
        <v>33358</v>
      </c>
      <c r="AD314">
        <v>467.25</v>
      </c>
      <c r="AE314">
        <f t="shared" si="40"/>
        <v>361.69516407599309</v>
      </c>
      <c r="AT314" s="2">
        <v>29159</v>
      </c>
      <c r="AU314">
        <v>3530</v>
      </c>
      <c r="AV314">
        <f t="shared" si="38"/>
        <v>4337.9481792717088</v>
      </c>
      <c r="AW314" s="2">
        <v>29159</v>
      </c>
      <c r="AX314">
        <v>8.5</v>
      </c>
      <c r="AY314">
        <f t="shared" si="39"/>
        <v>16.219300699300689</v>
      </c>
    </row>
    <row r="315" spans="4:51" x14ac:dyDescent="0.3">
      <c r="D315" s="2"/>
      <c r="G315" s="2"/>
      <c r="AC315" s="2">
        <v>33389</v>
      </c>
      <c r="AD315">
        <v>442.25</v>
      </c>
      <c r="AE315">
        <f t="shared" si="40"/>
        <v>361.69516407599309</v>
      </c>
      <c r="AT315" s="2">
        <v>29189</v>
      </c>
      <c r="AU315">
        <v>3692</v>
      </c>
      <c r="AV315">
        <f t="shared" si="38"/>
        <v>4337.9481792717088</v>
      </c>
      <c r="AW315" s="2">
        <v>29189</v>
      </c>
      <c r="AX315">
        <v>9</v>
      </c>
      <c r="AY315">
        <f t="shared" si="39"/>
        <v>16.219300699300689</v>
      </c>
    </row>
    <row r="316" spans="4:51" x14ac:dyDescent="0.3">
      <c r="D316" s="2"/>
      <c r="G316" s="2"/>
      <c r="AC316" s="2">
        <v>33417</v>
      </c>
      <c r="AD316">
        <v>427.75</v>
      </c>
      <c r="AE316">
        <f t="shared" si="40"/>
        <v>361.69516407599309</v>
      </c>
      <c r="AT316" s="2">
        <v>29220</v>
      </c>
      <c r="AU316">
        <v>3787</v>
      </c>
      <c r="AV316">
        <f t="shared" si="38"/>
        <v>4337.9481792717088</v>
      </c>
      <c r="AW316" s="2">
        <v>29220</v>
      </c>
      <c r="AX316">
        <v>8.6</v>
      </c>
      <c r="AY316">
        <f t="shared" si="39"/>
        <v>16.219300699300689</v>
      </c>
    </row>
    <row r="317" spans="4:51" x14ac:dyDescent="0.3">
      <c r="D317" s="2"/>
      <c r="G317" s="2"/>
      <c r="AC317" s="2">
        <v>33450</v>
      </c>
      <c r="AD317">
        <v>418.25</v>
      </c>
      <c r="AE317">
        <f t="shared" si="40"/>
        <v>361.69516407599309</v>
      </c>
      <c r="AT317" s="2">
        <v>29251</v>
      </c>
      <c r="AU317">
        <v>3736</v>
      </c>
      <c r="AV317">
        <f t="shared" si="38"/>
        <v>4337.9481792717088</v>
      </c>
      <c r="AW317" s="2">
        <v>29251</v>
      </c>
      <c r="AX317">
        <v>8.3000000000000007</v>
      </c>
      <c r="AY317">
        <f t="shared" si="39"/>
        <v>16.219300699300689</v>
      </c>
    </row>
    <row r="318" spans="4:51" x14ac:dyDescent="0.3">
      <c r="D318" s="2"/>
      <c r="G318" s="2"/>
      <c r="AC318" s="2">
        <v>33480</v>
      </c>
      <c r="AD318">
        <v>430</v>
      </c>
      <c r="AE318">
        <f t="shared" si="40"/>
        <v>361.69516407599309</v>
      </c>
      <c r="AT318" s="2">
        <v>29280</v>
      </c>
      <c r="AU318">
        <v>3765</v>
      </c>
      <c r="AV318">
        <f t="shared" si="38"/>
        <v>4337.9481792717088</v>
      </c>
      <c r="AW318" s="2">
        <v>29280</v>
      </c>
      <c r="AX318">
        <v>7.6</v>
      </c>
      <c r="AY318">
        <f t="shared" si="39"/>
        <v>16.219300699300689</v>
      </c>
    </row>
    <row r="319" spans="4:51" x14ac:dyDescent="0.3">
      <c r="D319" s="2"/>
      <c r="G319" s="2"/>
      <c r="AC319" s="2">
        <v>33511</v>
      </c>
      <c r="AD319">
        <v>424.5</v>
      </c>
      <c r="AE319">
        <f t="shared" si="40"/>
        <v>361.69516407599309</v>
      </c>
      <c r="AT319" s="2">
        <v>29311</v>
      </c>
      <c r="AU319">
        <v>3730</v>
      </c>
      <c r="AV319">
        <f t="shared" si="38"/>
        <v>4337.9481792717088</v>
      </c>
      <c r="AW319" s="2">
        <v>29311</v>
      </c>
      <c r="AX319">
        <v>9.1</v>
      </c>
      <c r="AY319">
        <f t="shared" si="39"/>
        <v>16.219300699300689</v>
      </c>
    </row>
    <row r="320" spans="4:51" x14ac:dyDescent="0.3">
      <c r="D320" s="2"/>
      <c r="G320" s="2"/>
      <c r="AC320" s="2">
        <v>33542</v>
      </c>
      <c r="AD320">
        <v>422.75</v>
      </c>
      <c r="AE320">
        <f t="shared" si="40"/>
        <v>361.69516407599309</v>
      </c>
      <c r="AT320" s="2">
        <v>29341</v>
      </c>
      <c r="AU320">
        <v>4163</v>
      </c>
      <c r="AV320">
        <f t="shared" si="38"/>
        <v>4337.9481792717088</v>
      </c>
      <c r="AW320" s="2">
        <v>29341</v>
      </c>
      <c r="AX320">
        <v>9.3000000000000007</v>
      </c>
      <c r="AY320">
        <f t="shared" si="39"/>
        <v>16.219300699300689</v>
      </c>
    </row>
    <row r="321" spans="4:51" x14ac:dyDescent="0.3">
      <c r="D321" s="2"/>
      <c r="G321" s="2"/>
      <c r="AC321" s="2">
        <v>33571</v>
      </c>
      <c r="AD321">
        <v>445</v>
      </c>
      <c r="AE321">
        <f t="shared" si="40"/>
        <v>361.69516407599309</v>
      </c>
      <c r="AT321" s="2">
        <v>29372</v>
      </c>
      <c r="AU321">
        <v>4700</v>
      </c>
      <c r="AV321">
        <f t="shared" si="38"/>
        <v>4337.9481792717088</v>
      </c>
      <c r="AW321" s="2">
        <v>29372</v>
      </c>
      <c r="AX321">
        <v>8.9</v>
      </c>
      <c r="AY321">
        <f t="shared" si="39"/>
        <v>16.219300699300689</v>
      </c>
    </row>
    <row r="322" spans="4:51" x14ac:dyDescent="0.3">
      <c r="D322" s="2"/>
      <c r="G322" s="2"/>
      <c r="AC322" s="2">
        <v>33603</v>
      </c>
      <c r="AD322">
        <v>456.75</v>
      </c>
      <c r="AE322">
        <f t="shared" si="40"/>
        <v>361.69516407599309</v>
      </c>
      <c r="AT322" s="2">
        <v>29402</v>
      </c>
      <c r="AU322">
        <v>4553</v>
      </c>
      <c r="AV322">
        <f t="shared" si="38"/>
        <v>4337.9481792717088</v>
      </c>
      <c r="AW322" s="2">
        <v>29402</v>
      </c>
      <c r="AX322">
        <v>9.6</v>
      </c>
      <c r="AY322">
        <f t="shared" si="39"/>
        <v>16.219300699300689</v>
      </c>
    </row>
    <row r="323" spans="4:51" x14ac:dyDescent="0.3">
      <c r="D323" s="2"/>
      <c r="G323" s="2"/>
      <c r="AC323" s="2">
        <v>33634</v>
      </c>
      <c r="AD323">
        <v>441</v>
      </c>
      <c r="AE323">
        <f t="shared" si="40"/>
        <v>361.69516407599309</v>
      </c>
      <c r="AT323" s="2">
        <v>29433</v>
      </c>
      <c r="AU323">
        <v>4520</v>
      </c>
      <c r="AV323">
        <f t="shared" si="38"/>
        <v>4337.9481792717088</v>
      </c>
      <c r="AW323" s="2">
        <v>29433</v>
      </c>
      <c r="AX323">
        <v>10.7</v>
      </c>
      <c r="AY323">
        <f t="shared" si="39"/>
        <v>16.219300699300689</v>
      </c>
    </row>
    <row r="324" spans="4:51" x14ac:dyDescent="0.3">
      <c r="D324" s="2"/>
      <c r="G324" s="2"/>
      <c r="AC324" s="2">
        <v>33662</v>
      </c>
      <c r="AD324">
        <v>442.75</v>
      </c>
      <c r="AE324">
        <f t="shared" si="40"/>
        <v>361.69516407599309</v>
      </c>
      <c r="AT324" s="2">
        <v>29464</v>
      </c>
      <c r="AU324">
        <v>4619</v>
      </c>
      <c r="AV324">
        <f t="shared" si="38"/>
        <v>4337.9481792717088</v>
      </c>
      <c r="AW324" s="2">
        <v>29464</v>
      </c>
      <c r="AX324">
        <v>11.3</v>
      </c>
      <c r="AY324">
        <f t="shared" si="39"/>
        <v>16.219300699300689</v>
      </c>
    </row>
    <row r="325" spans="4:51" x14ac:dyDescent="0.3">
      <c r="D325" s="2"/>
      <c r="G325" s="2"/>
      <c r="AC325" s="2">
        <v>33694</v>
      </c>
      <c r="AD325">
        <v>429.5</v>
      </c>
      <c r="AE325">
        <f t="shared" si="40"/>
        <v>361.69516407599309</v>
      </c>
      <c r="AT325" s="2">
        <v>29494</v>
      </c>
      <c r="AU325">
        <v>4512</v>
      </c>
      <c r="AV325">
        <f t="shared" si="38"/>
        <v>4337.9481792717088</v>
      </c>
      <c r="AW325" s="2">
        <v>29494</v>
      </c>
      <c r="AX325">
        <v>12</v>
      </c>
      <c r="AY325">
        <f t="shared" si="39"/>
        <v>16.219300699300689</v>
      </c>
    </row>
    <row r="326" spans="4:51" x14ac:dyDescent="0.3">
      <c r="D326" s="2"/>
      <c r="G326" s="2"/>
      <c r="AC326" s="2">
        <v>33724</v>
      </c>
      <c r="AD326">
        <v>418.25</v>
      </c>
      <c r="AE326">
        <f t="shared" si="40"/>
        <v>361.69516407599309</v>
      </c>
      <c r="AT326" s="2">
        <v>29525</v>
      </c>
      <c r="AU326">
        <v>4505</v>
      </c>
      <c r="AV326">
        <f t="shared" si="38"/>
        <v>4337.9481792717088</v>
      </c>
      <c r="AW326" s="2">
        <v>29525</v>
      </c>
      <c r="AX326">
        <v>13.1</v>
      </c>
      <c r="AY326">
        <f t="shared" si="39"/>
        <v>16.219300699300689</v>
      </c>
    </row>
    <row r="327" spans="4:51" x14ac:dyDescent="0.3">
      <c r="D327" s="2"/>
      <c r="G327" s="2"/>
      <c r="AC327" s="2">
        <v>33753</v>
      </c>
      <c r="AD327">
        <v>414</v>
      </c>
      <c r="AE327">
        <f t="shared" si="40"/>
        <v>361.69516407599309</v>
      </c>
      <c r="AT327" s="2">
        <v>29555</v>
      </c>
      <c r="AU327">
        <v>4497</v>
      </c>
      <c r="AV327">
        <f t="shared" si="38"/>
        <v>4337.9481792717088</v>
      </c>
      <c r="AW327" s="2">
        <v>29555</v>
      </c>
      <c r="AX327">
        <v>14.2</v>
      </c>
      <c r="AY327">
        <f t="shared" si="39"/>
        <v>16.219300699300689</v>
      </c>
    </row>
    <row r="328" spans="4:51" x14ac:dyDescent="0.3">
      <c r="D328" s="2"/>
      <c r="G328" s="2"/>
      <c r="AC328" s="2">
        <v>33785</v>
      </c>
      <c r="AD328">
        <v>418.75</v>
      </c>
      <c r="AE328">
        <f t="shared" si="40"/>
        <v>361.69516407599309</v>
      </c>
      <c r="AT328" s="2">
        <v>29586</v>
      </c>
      <c r="AU328">
        <v>4449</v>
      </c>
      <c r="AV328">
        <f t="shared" si="38"/>
        <v>4337.9481792717088</v>
      </c>
      <c r="AW328" s="2">
        <v>29586</v>
      </c>
      <c r="AX328">
        <v>14.8</v>
      </c>
      <c r="AY328">
        <f t="shared" si="39"/>
        <v>16.219300699300689</v>
      </c>
    </row>
    <row r="329" spans="4:51" x14ac:dyDescent="0.3">
      <c r="D329" s="2"/>
      <c r="G329" s="2"/>
      <c r="AC329" s="2">
        <v>33816</v>
      </c>
      <c r="AD329">
        <v>446.75</v>
      </c>
      <c r="AE329">
        <f t="shared" si="40"/>
        <v>361.69516407599309</v>
      </c>
      <c r="AT329" s="2">
        <v>29617</v>
      </c>
      <c r="AU329">
        <v>4626</v>
      </c>
      <c r="AV329">
        <f t="shared" si="38"/>
        <v>4337.9481792717088</v>
      </c>
      <c r="AW329" s="2">
        <v>29617</v>
      </c>
      <c r="AX329">
        <v>15.7</v>
      </c>
      <c r="AY329">
        <f t="shared" si="39"/>
        <v>16.219300699300689</v>
      </c>
    </row>
    <row r="330" spans="4:51" x14ac:dyDescent="0.3">
      <c r="D330" s="2"/>
      <c r="G330" s="2"/>
      <c r="AC330" s="2">
        <v>33847</v>
      </c>
      <c r="AD330">
        <v>403.25</v>
      </c>
      <c r="AE330">
        <f t="shared" si="40"/>
        <v>361.69516407599309</v>
      </c>
      <c r="AT330" s="2">
        <v>29645</v>
      </c>
      <c r="AU330">
        <v>4493</v>
      </c>
      <c r="AV330">
        <f t="shared" si="38"/>
        <v>4337.9481792717088</v>
      </c>
      <c r="AW330" s="2">
        <v>29645</v>
      </c>
      <c r="AX330">
        <v>15.5</v>
      </c>
      <c r="AY330">
        <f t="shared" si="39"/>
        <v>16.219300699300689</v>
      </c>
    </row>
    <row r="331" spans="4:51" x14ac:dyDescent="0.3">
      <c r="D331" s="2"/>
      <c r="G331" s="2"/>
      <c r="AC331" s="2">
        <v>33877</v>
      </c>
      <c r="AD331">
        <v>417</v>
      </c>
      <c r="AE331">
        <f t="shared" si="40"/>
        <v>361.69516407599309</v>
      </c>
      <c r="AT331" s="2">
        <v>29676</v>
      </c>
      <c r="AU331">
        <v>4474</v>
      </c>
      <c r="AV331">
        <f t="shared" si="38"/>
        <v>4337.9481792717088</v>
      </c>
      <c r="AW331" s="2">
        <v>29676</v>
      </c>
      <c r="AX331">
        <v>15.2</v>
      </c>
      <c r="AY331">
        <f t="shared" si="39"/>
        <v>16.219300699300689</v>
      </c>
    </row>
    <row r="332" spans="4:51" x14ac:dyDescent="0.3">
      <c r="D332" s="2"/>
      <c r="G332" s="2"/>
      <c r="AC332" s="2">
        <v>33907</v>
      </c>
      <c r="AD332">
        <v>372.75</v>
      </c>
      <c r="AE332">
        <f t="shared" si="40"/>
        <v>361.69516407599309</v>
      </c>
      <c r="AT332" s="2">
        <v>29706</v>
      </c>
      <c r="AU332">
        <v>4424</v>
      </c>
      <c r="AV332">
        <f t="shared" si="38"/>
        <v>4337.9481792717088</v>
      </c>
      <c r="AW332" s="2">
        <v>29706</v>
      </c>
      <c r="AX332">
        <v>14.4</v>
      </c>
      <c r="AY332">
        <f t="shared" si="39"/>
        <v>16.219300699300689</v>
      </c>
    </row>
    <row r="333" spans="4:51" x14ac:dyDescent="0.3">
      <c r="D333" s="2"/>
      <c r="G333" s="2"/>
      <c r="AC333" s="2">
        <v>33938</v>
      </c>
      <c r="AD333">
        <v>362.25</v>
      </c>
      <c r="AE333">
        <f t="shared" si="40"/>
        <v>361.69516407599309</v>
      </c>
      <c r="AT333" s="2">
        <v>29737</v>
      </c>
      <c r="AU333">
        <v>4532</v>
      </c>
      <c r="AV333">
        <f t="shared" si="38"/>
        <v>4337.9481792717088</v>
      </c>
      <c r="AW333" s="2">
        <v>29737</v>
      </c>
      <c r="AX333">
        <v>14</v>
      </c>
      <c r="AY333">
        <f t="shared" si="39"/>
        <v>16.219300699300689</v>
      </c>
    </row>
    <row r="334" spans="4:51" x14ac:dyDescent="0.3">
      <c r="D334" s="2"/>
      <c r="G334" s="2"/>
      <c r="AC334" s="2">
        <v>33969</v>
      </c>
      <c r="AD334">
        <v>339</v>
      </c>
      <c r="AE334">
        <f t="shared" si="40"/>
        <v>361.69516407599309</v>
      </c>
      <c r="AT334" s="2">
        <v>29767</v>
      </c>
      <c r="AU334">
        <v>4434</v>
      </c>
      <c r="AV334">
        <f t="shared" si="38"/>
        <v>4337.9481792717088</v>
      </c>
      <c r="AW334" s="2">
        <v>29767</v>
      </c>
      <c r="AX334">
        <v>14</v>
      </c>
      <c r="AY334">
        <f t="shared" si="39"/>
        <v>16.219300699300689</v>
      </c>
    </row>
    <row r="335" spans="4:51" x14ac:dyDescent="0.3">
      <c r="D335" s="2"/>
      <c r="G335" s="2"/>
      <c r="AC335" s="2">
        <v>33998</v>
      </c>
      <c r="AD335">
        <v>346.75</v>
      </c>
      <c r="AE335">
        <f t="shared" si="40"/>
        <v>361.69516407599309</v>
      </c>
      <c r="AT335" s="2">
        <v>29798</v>
      </c>
      <c r="AU335">
        <v>4725</v>
      </c>
      <c r="AV335">
        <f t="shared" si="38"/>
        <v>4337.9481792717088</v>
      </c>
      <c r="AW335" s="2">
        <v>29798</v>
      </c>
      <c r="AX335">
        <v>13.8</v>
      </c>
      <c r="AY335">
        <f t="shared" si="39"/>
        <v>16.219300699300689</v>
      </c>
    </row>
    <row r="336" spans="4:51" x14ac:dyDescent="0.3">
      <c r="D336" s="2"/>
      <c r="G336" s="2"/>
      <c r="AC336" s="2">
        <v>34026</v>
      </c>
      <c r="AD336">
        <v>338.25</v>
      </c>
      <c r="AE336">
        <f t="shared" si="40"/>
        <v>361.69516407599309</v>
      </c>
      <c r="AT336" s="2">
        <v>29829</v>
      </c>
      <c r="AU336">
        <v>4713</v>
      </c>
      <c r="AV336">
        <f t="shared" si="38"/>
        <v>4337.9481792717088</v>
      </c>
      <c r="AW336" s="2">
        <v>29829</v>
      </c>
      <c r="AX336">
        <v>14.5</v>
      </c>
      <c r="AY336">
        <f t="shared" si="39"/>
        <v>16.219300699300689</v>
      </c>
    </row>
    <row r="337" spans="4:51" x14ac:dyDescent="0.3">
      <c r="D337" s="2"/>
      <c r="G337" s="2"/>
      <c r="AC337" s="2">
        <v>34059</v>
      </c>
      <c r="AD337">
        <v>351</v>
      </c>
      <c r="AE337">
        <f t="shared" si="40"/>
        <v>361.69516407599309</v>
      </c>
      <c r="AT337" s="2">
        <v>29859</v>
      </c>
      <c r="AU337">
        <v>4809</v>
      </c>
      <c r="AV337">
        <f t="shared" si="38"/>
        <v>4337.9481792717088</v>
      </c>
      <c r="AW337" s="2">
        <v>29859</v>
      </c>
      <c r="AX337">
        <v>13.5</v>
      </c>
      <c r="AY337">
        <f t="shared" si="39"/>
        <v>16.219300699300689</v>
      </c>
    </row>
    <row r="338" spans="4:51" x14ac:dyDescent="0.3">
      <c r="D338" s="2"/>
      <c r="G338" s="2"/>
      <c r="AC338" s="2">
        <v>34089</v>
      </c>
      <c r="AD338">
        <v>349.25</v>
      </c>
      <c r="AE338">
        <f t="shared" si="40"/>
        <v>361.69516407599309</v>
      </c>
      <c r="AT338" s="2">
        <v>29890</v>
      </c>
      <c r="AU338">
        <v>5332</v>
      </c>
      <c r="AV338">
        <f t="shared" si="38"/>
        <v>4337.9481792717088</v>
      </c>
      <c r="AW338" s="2">
        <v>29890</v>
      </c>
      <c r="AX338">
        <v>13.2</v>
      </c>
      <c r="AY338">
        <f t="shared" si="39"/>
        <v>16.219300699300689</v>
      </c>
    </row>
    <row r="339" spans="4:51" x14ac:dyDescent="0.3">
      <c r="D339" s="2"/>
      <c r="G339" s="2"/>
      <c r="AC339" s="2">
        <v>34120</v>
      </c>
      <c r="AD339">
        <v>343.75</v>
      </c>
      <c r="AE339">
        <f t="shared" si="40"/>
        <v>361.69516407599309</v>
      </c>
      <c r="AT339" s="2">
        <v>29920</v>
      </c>
      <c r="AU339">
        <v>5204</v>
      </c>
      <c r="AV339">
        <f t="shared" si="38"/>
        <v>4337.9481792717088</v>
      </c>
      <c r="AW339" s="2">
        <v>29920</v>
      </c>
      <c r="AX339">
        <v>12.7</v>
      </c>
      <c r="AY339">
        <f t="shared" si="39"/>
        <v>16.219300699300689</v>
      </c>
    </row>
    <row r="340" spans="4:51" x14ac:dyDescent="0.3">
      <c r="D340" s="2"/>
      <c r="G340" s="2"/>
      <c r="AC340" s="2">
        <v>34150</v>
      </c>
      <c r="AD340">
        <v>342.75</v>
      </c>
      <c r="AE340">
        <f t="shared" si="40"/>
        <v>361.69516407599309</v>
      </c>
      <c r="AT340" s="2">
        <v>29951</v>
      </c>
      <c r="AU340">
        <v>5536</v>
      </c>
      <c r="AV340">
        <f t="shared" si="38"/>
        <v>4337.9481792717088</v>
      </c>
      <c r="AW340" s="2">
        <v>29951</v>
      </c>
      <c r="AX340">
        <v>12.6</v>
      </c>
      <c r="AY340">
        <f t="shared" si="39"/>
        <v>16.219300699300689</v>
      </c>
    </row>
    <row r="341" spans="4:51" x14ac:dyDescent="0.3">
      <c r="D341" s="2"/>
      <c r="G341" s="2"/>
      <c r="AC341" s="2">
        <v>34180</v>
      </c>
      <c r="AD341">
        <v>355</v>
      </c>
      <c r="AE341">
        <f t="shared" si="40"/>
        <v>361.69516407599309</v>
      </c>
      <c r="AT341" s="2">
        <v>29982</v>
      </c>
      <c r="AU341">
        <v>5067</v>
      </c>
      <c r="AV341">
        <f t="shared" si="38"/>
        <v>4337.9481792717088</v>
      </c>
      <c r="AW341" s="2">
        <v>29982</v>
      </c>
      <c r="AX341">
        <v>12.6</v>
      </c>
      <c r="AY341">
        <f t="shared" si="39"/>
        <v>16.219300699300689</v>
      </c>
    </row>
    <row r="342" spans="4:51" x14ac:dyDescent="0.3">
      <c r="D342" s="2"/>
      <c r="G342" s="2"/>
      <c r="AC342" s="2">
        <v>34212</v>
      </c>
      <c r="AD342">
        <v>341</v>
      </c>
      <c r="AE342">
        <f t="shared" si="40"/>
        <v>361.69516407599309</v>
      </c>
      <c r="AT342" s="2">
        <v>30010</v>
      </c>
      <c r="AU342">
        <v>5737</v>
      </c>
      <c r="AV342">
        <f t="shared" ref="AV342:AV405" si="41">AV341</f>
        <v>4337.9481792717088</v>
      </c>
      <c r="AW342" s="2">
        <v>30010</v>
      </c>
      <c r="AX342">
        <v>13.2</v>
      </c>
      <c r="AY342">
        <f t="shared" ref="AY342:AY405" si="42">AY341</f>
        <v>16.219300699300689</v>
      </c>
    </row>
    <row r="343" spans="4:51" x14ac:dyDescent="0.3">
      <c r="D343" s="2"/>
      <c r="G343" s="2"/>
      <c r="AC343" s="2">
        <v>34242</v>
      </c>
      <c r="AD343">
        <v>339</v>
      </c>
      <c r="AE343">
        <f t="shared" si="40"/>
        <v>361.69516407599309</v>
      </c>
      <c r="AT343" s="2">
        <v>30041</v>
      </c>
      <c r="AU343">
        <v>5938</v>
      </c>
      <c r="AV343">
        <f t="shared" si="41"/>
        <v>4337.9481792717088</v>
      </c>
      <c r="AW343" s="2">
        <v>30041</v>
      </c>
      <c r="AX343">
        <v>13.6</v>
      </c>
      <c r="AY343">
        <f t="shared" si="42"/>
        <v>16.219300699300689</v>
      </c>
    </row>
    <row r="344" spans="4:51" x14ac:dyDescent="0.3">
      <c r="D344" s="2"/>
      <c r="G344" s="2"/>
      <c r="AC344" s="2">
        <v>34271</v>
      </c>
      <c r="AD344">
        <v>354</v>
      </c>
      <c r="AE344">
        <f t="shared" si="40"/>
        <v>361.69516407599309</v>
      </c>
      <c r="AT344" s="2">
        <v>30071</v>
      </c>
      <c r="AU344">
        <v>6049</v>
      </c>
      <c r="AV344">
        <f t="shared" si="41"/>
        <v>4337.9481792717088</v>
      </c>
      <c r="AW344" s="2">
        <v>30071</v>
      </c>
      <c r="AX344">
        <v>14.6</v>
      </c>
      <c r="AY344">
        <f t="shared" si="42"/>
        <v>16.219300699300689</v>
      </c>
    </row>
    <row r="345" spans="4:51" x14ac:dyDescent="0.3">
      <c r="D345" s="2"/>
      <c r="G345" s="2"/>
      <c r="AC345" s="2">
        <v>34303</v>
      </c>
      <c r="AD345">
        <v>341</v>
      </c>
      <c r="AE345">
        <f t="shared" ref="AE345:AE408" si="43">AE344</f>
        <v>361.69516407599309</v>
      </c>
      <c r="AT345" s="2">
        <v>30102</v>
      </c>
      <c r="AU345">
        <v>6112</v>
      </c>
      <c r="AV345">
        <f t="shared" si="41"/>
        <v>4337.9481792717088</v>
      </c>
      <c r="AW345" s="2">
        <v>30102</v>
      </c>
      <c r="AX345">
        <v>15.5</v>
      </c>
      <c r="AY345">
        <f t="shared" si="42"/>
        <v>16.219300699300689</v>
      </c>
    </row>
    <row r="346" spans="4:51" x14ac:dyDescent="0.3">
      <c r="D346" s="2"/>
      <c r="G346" s="2"/>
      <c r="AC346" s="2">
        <v>34334</v>
      </c>
      <c r="AD346">
        <v>324</v>
      </c>
      <c r="AE346">
        <f t="shared" si="43"/>
        <v>361.69516407599309</v>
      </c>
      <c r="AT346" s="2">
        <v>30132</v>
      </c>
      <c r="AU346">
        <v>5997</v>
      </c>
      <c r="AV346">
        <f t="shared" si="41"/>
        <v>4337.9481792717088</v>
      </c>
      <c r="AW346" s="2">
        <v>30132</v>
      </c>
      <c r="AX346">
        <v>17</v>
      </c>
      <c r="AY346">
        <f t="shared" si="42"/>
        <v>16.219300699300689</v>
      </c>
    </row>
    <row r="347" spans="4:51" x14ac:dyDescent="0.3">
      <c r="D347" s="2"/>
      <c r="G347" s="2"/>
      <c r="AC347" s="2">
        <v>34365</v>
      </c>
      <c r="AD347">
        <v>363.75</v>
      </c>
      <c r="AE347">
        <f t="shared" si="43"/>
        <v>361.69516407599309</v>
      </c>
      <c r="AT347" s="2">
        <v>30163</v>
      </c>
      <c r="AU347">
        <v>6084</v>
      </c>
      <c r="AV347">
        <f t="shared" si="41"/>
        <v>4337.9481792717088</v>
      </c>
      <c r="AW347" s="2">
        <v>30163</v>
      </c>
      <c r="AX347">
        <v>16.8</v>
      </c>
      <c r="AY347">
        <f t="shared" si="42"/>
        <v>16.219300699300689</v>
      </c>
    </row>
    <row r="348" spans="4:51" x14ac:dyDescent="0.3">
      <c r="D348" s="2"/>
      <c r="G348" s="2"/>
      <c r="AC348" s="2">
        <v>34393</v>
      </c>
      <c r="AD348">
        <v>348.5</v>
      </c>
      <c r="AE348">
        <f t="shared" si="43"/>
        <v>361.69516407599309</v>
      </c>
      <c r="AT348" s="2">
        <v>30194</v>
      </c>
      <c r="AU348">
        <v>6221</v>
      </c>
      <c r="AV348">
        <f t="shared" si="41"/>
        <v>4337.9481792717088</v>
      </c>
      <c r="AW348" s="2">
        <v>30194</v>
      </c>
      <c r="AX348">
        <v>17</v>
      </c>
      <c r="AY348">
        <f t="shared" si="42"/>
        <v>16.219300699300689</v>
      </c>
    </row>
    <row r="349" spans="4:51" x14ac:dyDescent="0.3">
      <c r="D349" s="2"/>
      <c r="G349" s="2"/>
      <c r="AC349" s="2">
        <v>34424</v>
      </c>
      <c r="AD349">
        <v>335.75</v>
      </c>
      <c r="AE349">
        <f t="shared" si="43"/>
        <v>361.69516407599309</v>
      </c>
      <c r="AT349" s="2">
        <v>30224</v>
      </c>
      <c r="AU349">
        <v>6705</v>
      </c>
      <c r="AV349">
        <f t="shared" si="41"/>
        <v>4337.9481792717088</v>
      </c>
      <c r="AW349" s="2">
        <v>30224</v>
      </c>
      <c r="AX349">
        <v>17.8</v>
      </c>
      <c r="AY349">
        <f t="shared" si="42"/>
        <v>16.219300699300689</v>
      </c>
    </row>
    <row r="350" spans="4:51" x14ac:dyDescent="0.3">
      <c r="D350" s="2"/>
      <c r="G350" s="2"/>
      <c r="AC350" s="2">
        <v>34453</v>
      </c>
      <c r="AD350">
        <v>344.5</v>
      </c>
      <c r="AE350">
        <f t="shared" si="43"/>
        <v>361.69516407599309</v>
      </c>
      <c r="AT350" s="2">
        <v>30255</v>
      </c>
      <c r="AU350">
        <v>6857</v>
      </c>
      <c r="AV350">
        <f t="shared" si="41"/>
        <v>4337.9481792717088</v>
      </c>
      <c r="AW350" s="2">
        <v>30255</v>
      </c>
      <c r="AX350">
        <v>19.5</v>
      </c>
      <c r="AY350">
        <f t="shared" si="42"/>
        <v>16.219300699300689</v>
      </c>
    </row>
    <row r="351" spans="4:51" x14ac:dyDescent="0.3">
      <c r="D351" s="2"/>
      <c r="G351" s="2"/>
      <c r="AC351" s="2">
        <v>34485</v>
      </c>
      <c r="AD351">
        <v>359</v>
      </c>
      <c r="AE351">
        <f t="shared" si="43"/>
        <v>361.69516407599309</v>
      </c>
      <c r="AT351" s="2">
        <v>30285</v>
      </c>
      <c r="AU351">
        <v>6704</v>
      </c>
      <c r="AV351">
        <f t="shared" si="41"/>
        <v>4337.9481792717088</v>
      </c>
      <c r="AW351" s="2">
        <v>30285</v>
      </c>
      <c r="AX351">
        <v>19.5</v>
      </c>
      <c r="AY351">
        <f t="shared" si="42"/>
        <v>16.219300699300689</v>
      </c>
    </row>
    <row r="352" spans="4:51" x14ac:dyDescent="0.3">
      <c r="D352" s="2"/>
      <c r="G352" s="2"/>
      <c r="AC352" s="2">
        <v>34515</v>
      </c>
      <c r="AD352">
        <v>340</v>
      </c>
      <c r="AE352">
        <f t="shared" si="43"/>
        <v>361.69516407599309</v>
      </c>
      <c r="AT352" s="2">
        <v>30316</v>
      </c>
      <c r="AU352">
        <v>6657</v>
      </c>
      <c r="AV352">
        <f t="shared" si="41"/>
        <v>4337.9481792717088</v>
      </c>
      <c r="AW352" s="2">
        <v>30316</v>
      </c>
      <c r="AX352">
        <v>21.3</v>
      </c>
      <c r="AY352">
        <f t="shared" si="42"/>
        <v>16.219300699300689</v>
      </c>
    </row>
    <row r="353" spans="4:51" x14ac:dyDescent="0.3">
      <c r="D353" s="2"/>
      <c r="G353" s="2"/>
      <c r="AC353" s="2">
        <v>34544</v>
      </c>
      <c r="AD353">
        <v>344.25</v>
      </c>
      <c r="AE353">
        <f t="shared" si="43"/>
        <v>361.69516407599309</v>
      </c>
      <c r="AT353" s="2">
        <v>30347</v>
      </c>
      <c r="AU353">
        <v>6733</v>
      </c>
      <c r="AV353">
        <f t="shared" si="41"/>
        <v>4337.9481792717088</v>
      </c>
      <c r="AW353" s="2">
        <v>30347</v>
      </c>
      <c r="AX353">
        <v>22.9</v>
      </c>
      <c r="AY353">
        <f t="shared" si="42"/>
        <v>16.219300699300689</v>
      </c>
    </row>
    <row r="354" spans="4:51" x14ac:dyDescent="0.3">
      <c r="D354" s="2"/>
      <c r="G354" s="2"/>
      <c r="AC354" s="2">
        <v>34577</v>
      </c>
      <c r="AD354">
        <v>336.25</v>
      </c>
      <c r="AE354">
        <f t="shared" si="43"/>
        <v>361.69516407599309</v>
      </c>
      <c r="AT354" s="2">
        <v>30375</v>
      </c>
      <c r="AU354">
        <v>6570</v>
      </c>
      <c r="AV354">
        <f t="shared" si="41"/>
        <v>4337.9481792717088</v>
      </c>
      <c r="AW354" s="2">
        <v>30375</v>
      </c>
      <c r="AX354">
        <v>23.5</v>
      </c>
      <c r="AY354">
        <f t="shared" si="42"/>
        <v>16.219300699300689</v>
      </c>
    </row>
    <row r="355" spans="4:51" x14ac:dyDescent="0.3">
      <c r="D355" s="2"/>
      <c r="G355" s="2"/>
      <c r="AC355" s="2">
        <v>34607</v>
      </c>
      <c r="AD355">
        <v>328</v>
      </c>
      <c r="AE355">
        <f t="shared" si="43"/>
        <v>361.69516407599309</v>
      </c>
      <c r="AT355" s="2">
        <v>30406</v>
      </c>
      <c r="AU355">
        <v>6448</v>
      </c>
      <c r="AV355">
        <f t="shared" si="41"/>
        <v>4337.9481792717088</v>
      </c>
      <c r="AW355" s="2">
        <v>30406</v>
      </c>
      <c r="AX355">
        <v>24.4</v>
      </c>
      <c r="AY355">
        <f t="shared" si="42"/>
        <v>16.219300699300689</v>
      </c>
    </row>
    <row r="356" spans="4:51" x14ac:dyDescent="0.3">
      <c r="D356" s="2"/>
      <c r="G356" s="2"/>
      <c r="AC356" s="2">
        <v>34638</v>
      </c>
      <c r="AD356">
        <v>334.25</v>
      </c>
      <c r="AE356">
        <f t="shared" si="43"/>
        <v>361.69516407599309</v>
      </c>
      <c r="AT356" s="2">
        <v>30436</v>
      </c>
      <c r="AU356">
        <v>6300</v>
      </c>
      <c r="AV356">
        <f t="shared" si="41"/>
        <v>4337.9481792717088</v>
      </c>
      <c r="AW356" s="2">
        <v>30436</v>
      </c>
      <c r="AX356">
        <v>24.6</v>
      </c>
      <c r="AY356">
        <f t="shared" si="42"/>
        <v>16.219300699300689</v>
      </c>
    </row>
    <row r="357" spans="4:51" x14ac:dyDescent="0.3">
      <c r="D357" s="2"/>
      <c r="G357" s="2"/>
      <c r="AC357" s="2">
        <v>34668</v>
      </c>
      <c r="AD357">
        <v>328</v>
      </c>
      <c r="AE357">
        <f t="shared" si="43"/>
        <v>361.69516407599309</v>
      </c>
      <c r="AT357" s="2">
        <v>30467</v>
      </c>
      <c r="AU357">
        <v>6229</v>
      </c>
      <c r="AV357">
        <f t="shared" si="41"/>
        <v>4337.9481792717088</v>
      </c>
      <c r="AW357" s="2">
        <v>30467</v>
      </c>
      <c r="AX357">
        <v>24.9</v>
      </c>
      <c r="AY357">
        <f t="shared" si="42"/>
        <v>16.219300699300689</v>
      </c>
    </row>
    <row r="358" spans="4:51" x14ac:dyDescent="0.3">
      <c r="D358" s="2"/>
      <c r="G358" s="2"/>
      <c r="AC358" s="2">
        <v>34698</v>
      </c>
      <c r="AD358">
        <v>323</v>
      </c>
      <c r="AE358">
        <f t="shared" si="43"/>
        <v>361.69516407599309</v>
      </c>
      <c r="AT358" s="2">
        <v>30497</v>
      </c>
      <c r="AU358">
        <v>6240</v>
      </c>
      <c r="AV358">
        <f t="shared" si="41"/>
        <v>4337.9481792717088</v>
      </c>
      <c r="AW358" s="2">
        <v>30497</v>
      </c>
      <c r="AX358">
        <v>26</v>
      </c>
      <c r="AY358">
        <f t="shared" si="42"/>
        <v>16.219300699300689</v>
      </c>
    </row>
    <row r="359" spans="4:51" x14ac:dyDescent="0.3">
      <c r="D359" s="2"/>
      <c r="G359" s="2"/>
      <c r="AC359" s="2">
        <v>34730</v>
      </c>
      <c r="AD359">
        <v>333.5</v>
      </c>
      <c r="AE359">
        <f t="shared" si="43"/>
        <v>361.69516407599309</v>
      </c>
      <c r="AT359" s="2">
        <v>30528</v>
      </c>
      <c r="AU359">
        <v>6182</v>
      </c>
      <c r="AV359">
        <f t="shared" si="41"/>
        <v>4337.9481792717088</v>
      </c>
      <c r="AW359" s="2">
        <v>30528</v>
      </c>
      <c r="AX359">
        <v>24.5</v>
      </c>
      <c r="AY359">
        <f t="shared" si="42"/>
        <v>16.219300699300689</v>
      </c>
    </row>
    <row r="360" spans="4:51" x14ac:dyDescent="0.3">
      <c r="D360" s="2"/>
      <c r="G360" s="2"/>
      <c r="AC360" s="2">
        <v>34758</v>
      </c>
      <c r="AD360">
        <v>337.75</v>
      </c>
      <c r="AE360">
        <f t="shared" si="43"/>
        <v>361.69516407599309</v>
      </c>
      <c r="AT360" s="2">
        <v>30559</v>
      </c>
      <c r="AU360">
        <v>6248</v>
      </c>
      <c r="AV360">
        <f t="shared" si="41"/>
        <v>4337.9481792717088</v>
      </c>
      <c r="AW360" s="2">
        <v>30559</v>
      </c>
      <c r="AX360">
        <v>23.6</v>
      </c>
      <c r="AY360">
        <f t="shared" si="42"/>
        <v>16.219300699300689</v>
      </c>
    </row>
    <row r="361" spans="4:51" x14ac:dyDescent="0.3">
      <c r="D361" s="2"/>
      <c r="G361" s="2"/>
      <c r="AC361" s="2">
        <v>34789</v>
      </c>
      <c r="AD361">
        <v>339.25</v>
      </c>
      <c r="AE361">
        <f t="shared" si="43"/>
        <v>361.69516407599309</v>
      </c>
      <c r="AT361" s="2">
        <v>30589</v>
      </c>
      <c r="AU361">
        <v>6196</v>
      </c>
      <c r="AV361">
        <f t="shared" si="41"/>
        <v>4337.9481792717088</v>
      </c>
      <c r="AW361" s="2">
        <v>30589</v>
      </c>
      <c r="AX361">
        <v>23.5</v>
      </c>
      <c r="AY361">
        <f t="shared" si="42"/>
        <v>16.219300699300689</v>
      </c>
    </row>
    <row r="362" spans="4:51" x14ac:dyDescent="0.3">
      <c r="D362" s="2"/>
      <c r="G362" s="2"/>
      <c r="AC362" s="2">
        <v>34817</v>
      </c>
      <c r="AD362">
        <v>354</v>
      </c>
      <c r="AE362">
        <f t="shared" si="43"/>
        <v>361.69516407599309</v>
      </c>
      <c r="AT362" s="2">
        <v>30620</v>
      </c>
      <c r="AU362">
        <v>6009</v>
      </c>
      <c r="AV362">
        <f t="shared" si="41"/>
        <v>4337.9481792717088</v>
      </c>
      <c r="AW362" s="2">
        <v>30620</v>
      </c>
      <c r="AX362">
        <v>23.1</v>
      </c>
      <c r="AY362">
        <f t="shared" si="42"/>
        <v>16.219300699300689</v>
      </c>
    </row>
    <row r="363" spans="4:51" x14ac:dyDescent="0.3">
      <c r="D363" s="2"/>
      <c r="G363" s="2"/>
      <c r="AC363" s="2">
        <v>34850</v>
      </c>
      <c r="AD363">
        <v>370.25</v>
      </c>
      <c r="AE363">
        <f t="shared" si="43"/>
        <v>361.69516407599309</v>
      </c>
      <c r="AT363" s="2">
        <v>30650</v>
      </c>
      <c r="AU363">
        <v>6141</v>
      </c>
      <c r="AV363">
        <f t="shared" si="41"/>
        <v>4337.9481792717088</v>
      </c>
      <c r="AW363" s="2">
        <v>30650</v>
      </c>
      <c r="AX363">
        <v>22.7</v>
      </c>
      <c r="AY363">
        <f t="shared" si="42"/>
        <v>16.219300699300689</v>
      </c>
    </row>
    <row r="364" spans="4:51" x14ac:dyDescent="0.3">
      <c r="D364" s="2"/>
      <c r="G364" s="2"/>
      <c r="AC364" s="2">
        <v>34880</v>
      </c>
      <c r="AD364">
        <v>364.5</v>
      </c>
      <c r="AE364">
        <f t="shared" si="43"/>
        <v>361.69516407599309</v>
      </c>
      <c r="AT364" s="2">
        <v>30681</v>
      </c>
      <c r="AU364">
        <v>5882</v>
      </c>
      <c r="AV364">
        <f t="shared" si="41"/>
        <v>4337.9481792717088</v>
      </c>
      <c r="AW364" s="2">
        <v>30681</v>
      </c>
      <c r="AX364">
        <v>22</v>
      </c>
      <c r="AY364">
        <f t="shared" si="42"/>
        <v>16.219300699300689</v>
      </c>
    </row>
    <row r="365" spans="4:51" x14ac:dyDescent="0.3">
      <c r="D365" s="2"/>
      <c r="G365" s="2"/>
      <c r="AC365" s="2">
        <v>34911</v>
      </c>
      <c r="AD365">
        <v>375.5</v>
      </c>
      <c r="AE365">
        <f t="shared" si="43"/>
        <v>361.69516407599309</v>
      </c>
      <c r="AT365" s="2">
        <v>30712</v>
      </c>
      <c r="AU365">
        <v>5934</v>
      </c>
      <c r="AV365">
        <f t="shared" si="41"/>
        <v>4337.9481792717088</v>
      </c>
      <c r="AW365" s="2">
        <v>30712</v>
      </c>
      <c r="AX365">
        <v>22.4</v>
      </c>
      <c r="AY365">
        <f t="shared" si="42"/>
        <v>16.219300699300689</v>
      </c>
    </row>
    <row r="366" spans="4:51" x14ac:dyDescent="0.3">
      <c r="D366" s="2"/>
      <c r="G366" s="2"/>
      <c r="AC366" s="2">
        <v>34942</v>
      </c>
      <c r="AD366">
        <v>356.25</v>
      </c>
      <c r="AE366">
        <f t="shared" si="43"/>
        <v>361.69516407599309</v>
      </c>
      <c r="AT366" s="2">
        <v>30741</v>
      </c>
      <c r="AU366">
        <v>5904</v>
      </c>
      <c r="AV366">
        <f t="shared" si="41"/>
        <v>4337.9481792717088</v>
      </c>
      <c r="AW366" s="2">
        <v>30741</v>
      </c>
      <c r="AX366">
        <v>20.8</v>
      </c>
      <c r="AY366">
        <f t="shared" si="42"/>
        <v>16.219300699300689</v>
      </c>
    </row>
    <row r="367" spans="4:51" x14ac:dyDescent="0.3">
      <c r="D367" s="2"/>
      <c r="G367" s="2"/>
      <c r="AC367" s="2">
        <v>34971</v>
      </c>
      <c r="AD367">
        <v>363.75</v>
      </c>
      <c r="AE367">
        <f t="shared" si="43"/>
        <v>361.69516407599309</v>
      </c>
      <c r="AT367" s="2">
        <v>30772</v>
      </c>
      <c r="AU367">
        <v>5665</v>
      </c>
      <c r="AV367">
        <f t="shared" si="41"/>
        <v>4337.9481792717088</v>
      </c>
      <c r="AW367" s="2">
        <v>30772</v>
      </c>
      <c r="AX367">
        <v>20.399999999999999</v>
      </c>
      <c r="AY367">
        <f t="shared" si="42"/>
        <v>16.219300699300689</v>
      </c>
    </row>
    <row r="368" spans="4:51" x14ac:dyDescent="0.3">
      <c r="D368" s="2"/>
      <c r="G368" s="2"/>
      <c r="AC368" s="2">
        <v>35003</v>
      </c>
      <c r="AD368">
        <v>371.5</v>
      </c>
      <c r="AE368">
        <f t="shared" si="43"/>
        <v>361.69516407599309</v>
      </c>
      <c r="AT368" s="2">
        <v>30802</v>
      </c>
      <c r="AU368">
        <v>5761</v>
      </c>
      <c r="AV368">
        <f t="shared" si="41"/>
        <v>4337.9481792717088</v>
      </c>
      <c r="AW368" s="2">
        <v>30802</v>
      </c>
      <c r="AX368">
        <v>20.3</v>
      </c>
      <c r="AY368">
        <f t="shared" si="42"/>
        <v>16.219300699300689</v>
      </c>
    </row>
    <row r="369" spans="4:51" x14ac:dyDescent="0.3">
      <c r="D369" s="2"/>
      <c r="G369" s="2"/>
      <c r="AC369" s="2">
        <v>35033</v>
      </c>
      <c r="AD369">
        <v>377</v>
      </c>
      <c r="AE369">
        <f t="shared" si="43"/>
        <v>361.69516407599309</v>
      </c>
      <c r="AT369" s="2">
        <v>30833</v>
      </c>
      <c r="AU369">
        <v>5566</v>
      </c>
      <c r="AV369">
        <f t="shared" si="41"/>
        <v>4337.9481792717088</v>
      </c>
      <c r="AW369" s="2">
        <v>30833</v>
      </c>
      <c r="AX369">
        <v>20</v>
      </c>
      <c r="AY369">
        <f t="shared" si="42"/>
        <v>16.219300699300689</v>
      </c>
    </row>
    <row r="370" spans="4:51" x14ac:dyDescent="0.3">
      <c r="D370" s="2"/>
      <c r="G370" s="2"/>
      <c r="AC370" s="2">
        <v>35062</v>
      </c>
      <c r="AD370">
        <v>363</v>
      </c>
      <c r="AE370">
        <f t="shared" si="43"/>
        <v>361.69516407599309</v>
      </c>
      <c r="AT370" s="2">
        <v>30863</v>
      </c>
      <c r="AU370">
        <v>5884</v>
      </c>
      <c r="AV370">
        <f t="shared" si="41"/>
        <v>4337.9481792717088</v>
      </c>
      <c r="AW370" s="2">
        <v>30863</v>
      </c>
      <c r="AX370">
        <v>19.3</v>
      </c>
      <c r="AY370">
        <f t="shared" si="42"/>
        <v>16.219300699300689</v>
      </c>
    </row>
    <row r="371" spans="4:51" x14ac:dyDescent="0.3">
      <c r="D371" s="2"/>
      <c r="G371" s="2"/>
      <c r="AC371" s="2">
        <v>35095</v>
      </c>
      <c r="AD371">
        <v>374</v>
      </c>
      <c r="AE371">
        <f t="shared" si="43"/>
        <v>361.69516407599309</v>
      </c>
      <c r="AT371" s="2">
        <v>30894</v>
      </c>
      <c r="AU371">
        <v>5744</v>
      </c>
      <c r="AV371">
        <f t="shared" si="41"/>
        <v>4337.9481792717088</v>
      </c>
      <c r="AW371" s="2">
        <v>30894</v>
      </c>
      <c r="AX371">
        <v>18.7</v>
      </c>
      <c r="AY371">
        <f t="shared" si="42"/>
        <v>16.219300699300689</v>
      </c>
    </row>
    <row r="372" spans="4:51" x14ac:dyDescent="0.3">
      <c r="D372" s="2"/>
      <c r="G372" s="2"/>
      <c r="AC372" s="2">
        <v>35124</v>
      </c>
      <c r="AD372">
        <v>377.25</v>
      </c>
      <c r="AE372">
        <f t="shared" si="43"/>
        <v>361.69516407599309</v>
      </c>
      <c r="AT372" s="2">
        <v>30925</v>
      </c>
      <c r="AU372">
        <v>5589</v>
      </c>
      <c r="AV372">
        <f t="shared" si="41"/>
        <v>4337.9481792717088</v>
      </c>
      <c r="AW372" s="2">
        <v>30925</v>
      </c>
      <c r="AX372">
        <v>17.600000000000001</v>
      </c>
      <c r="AY372">
        <f t="shared" si="42"/>
        <v>16.219300699300689</v>
      </c>
    </row>
    <row r="373" spans="4:51" x14ac:dyDescent="0.3">
      <c r="D373" s="2"/>
      <c r="G373" s="2"/>
      <c r="AC373" s="2">
        <v>35153</v>
      </c>
      <c r="AD373">
        <v>391</v>
      </c>
      <c r="AE373">
        <f t="shared" si="43"/>
        <v>361.69516407599309</v>
      </c>
      <c r="AT373" s="2">
        <v>30955</v>
      </c>
      <c r="AU373">
        <v>5728</v>
      </c>
      <c r="AV373">
        <f t="shared" si="41"/>
        <v>4337.9481792717088</v>
      </c>
      <c r="AW373" s="2">
        <v>30955</v>
      </c>
      <c r="AX373">
        <v>17.2</v>
      </c>
      <c r="AY373">
        <f t="shared" si="42"/>
        <v>16.219300699300689</v>
      </c>
    </row>
    <row r="374" spans="4:51" x14ac:dyDescent="0.3">
      <c r="D374" s="2"/>
      <c r="G374" s="2"/>
      <c r="AC374" s="2">
        <v>35185</v>
      </c>
      <c r="AD374">
        <v>359.25</v>
      </c>
      <c r="AE374">
        <f t="shared" si="43"/>
        <v>361.69516407599309</v>
      </c>
      <c r="AT374" s="2">
        <v>30986</v>
      </c>
      <c r="AU374">
        <v>5710</v>
      </c>
      <c r="AV374">
        <f t="shared" si="41"/>
        <v>4337.9481792717088</v>
      </c>
      <c r="AW374" s="2">
        <v>30986</v>
      </c>
      <c r="AX374">
        <v>17.100000000000001</v>
      </c>
      <c r="AY374">
        <f t="shared" si="42"/>
        <v>16.219300699300689</v>
      </c>
    </row>
    <row r="375" spans="4:51" x14ac:dyDescent="0.3">
      <c r="D375" s="2"/>
      <c r="G375" s="2"/>
      <c r="AC375" s="2">
        <v>35216</v>
      </c>
      <c r="AD375">
        <v>345</v>
      </c>
      <c r="AE375">
        <f t="shared" si="43"/>
        <v>361.69516407599309</v>
      </c>
      <c r="AT375" s="2">
        <v>31016</v>
      </c>
      <c r="AU375">
        <v>5626</v>
      </c>
      <c r="AV375">
        <f t="shared" si="41"/>
        <v>4337.9481792717088</v>
      </c>
      <c r="AW375" s="2">
        <v>31016</v>
      </c>
      <c r="AX375">
        <v>17.399999999999999</v>
      </c>
      <c r="AY375">
        <f t="shared" si="42"/>
        <v>16.219300699300689</v>
      </c>
    </row>
    <row r="376" spans="4:51" x14ac:dyDescent="0.3">
      <c r="D376" s="2"/>
      <c r="G376" s="2"/>
      <c r="AC376" s="2">
        <v>35244</v>
      </c>
      <c r="AD376">
        <v>342.75</v>
      </c>
      <c r="AE376">
        <f t="shared" si="43"/>
        <v>361.69516407599309</v>
      </c>
      <c r="AT376" s="2">
        <v>31047</v>
      </c>
      <c r="AU376">
        <v>5797</v>
      </c>
      <c r="AV376">
        <f t="shared" si="41"/>
        <v>4337.9481792717088</v>
      </c>
      <c r="AW376" s="2">
        <v>31047</v>
      </c>
      <c r="AX376">
        <v>16.7</v>
      </c>
      <c r="AY376">
        <f t="shared" si="42"/>
        <v>16.219300699300689</v>
      </c>
    </row>
    <row r="377" spans="4:51" x14ac:dyDescent="0.3">
      <c r="D377" s="2"/>
      <c r="G377" s="2"/>
      <c r="AC377" s="2">
        <v>35277</v>
      </c>
      <c r="AD377">
        <v>337</v>
      </c>
      <c r="AE377">
        <f t="shared" si="43"/>
        <v>361.69516407599309</v>
      </c>
      <c r="AT377" s="2">
        <v>31078</v>
      </c>
      <c r="AU377">
        <v>5629</v>
      </c>
      <c r="AV377">
        <f t="shared" si="41"/>
        <v>4337.9481792717088</v>
      </c>
      <c r="AW377" s="2">
        <v>31078</v>
      </c>
      <c r="AX377">
        <v>15.5</v>
      </c>
      <c r="AY377">
        <f t="shared" si="42"/>
        <v>16.219300699300689</v>
      </c>
    </row>
    <row r="378" spans="4:51" x14ac:dyDescent="0.3">
      <c r="D378" s="2"/>
      <c r="G378" s="2"/>
      <c r="AC378" s="2">
        <v>35307</v>
      </c>
      <c r="AD378">
        <v>333.25</v>
      </c>
      <c r="AE378">
        <f t="shared" si="43"/>
        <v>361.69516407599309</v>
      </c>
      <c r="AT378" s="2">
        <v>31106</v>
      </c>
      <c r="AU378">
        <v>5273</v>
      </c>
      <c r="AV378">
        <f t="shared" si="41"/>
        <v>4337.9481792717088</v>
      </c>
      <c r="AW378" s="2">
        <v>31106</v>
      </c>
      <c r="AX378">
        <v>16.2</v>
      </c>
      <c r="AY378">
        <f t="shared" si="42"/>
        <v>16.219300699300689</v>
      </c>
    </row>
    <row r="379" spans="4:51" x14ac:dyDescent="0.3">
      <c r="D379" s="2"/>
      <c r="G379" s="2"/>
      <c r="AC379" s="2">
        <v>35338</v>
      </c>
      <c r="AD379">
        <v>342.75</v>
      </c>
      <c r="AE379">
        <f t="shared" si="43"/>
        <v>361.69516407599309</v>
      </c>
      <c r="AT379" s="2">
        <v>31137</v>
      </c>
      <c r="AU379">
        <v>5718</v>
      </c>
      <c r="AV379">
        <f t="shared" si="41"/>
        <v>4337.9481792717088</v>
      </c>
      <c r="AW379" s="2">
        <v>31137</v>
      </c>
      <c r="AX379">
        <v>16.100000000000001</v>
      </c>
      <c r="AY379">
        <f t="shared" si="42"/>
        <v>16.219300699300689</v>
      </c>
    </row>
    <row r="380" spans="4:51" x14ac:dyDescent="0.3">
      <c r="D380" s="2"/>
      <c r="G380" s="2"/>
      <c r="AC380" s="2">
        <v>35369</v>
      </c>
      <c r="AD380">
        <v>339</v>
      </c>
      <c r="AE380">
        <f t="shared" si="43"/>
        <v>361.69516407599309</v>
      </c>
      <c r="AT380" s="2">
        <v>31167</v>
      </c>
      <c r="AU380">
        <v>5629</v>
      </c>
      <c r="AV380">
        <f t="shared" si="41"/>
        <v>4337.9481792717088</v>
      </c>
      <c r="AW380" s="2">
        <v>31167</v>
      </c>
      <c r="AX380">
        <v>16.399999999999999</v>
      </c>
      <c r="AY380">
        <f t="shared" si="42"/>
        <v>16.219300699300689</v>
      </c>
    </row>
    <row r="381" spans="4:51" x14ac:dyDescent="0.3">
      <c r="D381" s="2"/>
      <c r="G381" s="2"/>
      <c r="AC381" s="2">
        <v>35398</v>
      </c>
      <c r="AD381">
        <v>337</v>
      </c>
      <c r="AE381">
        <f t="shared" si="43"/>
        <v>361.69516407599309</v>
      </c>
      <c r="AT381" s="2">
        <v>31198</v>
      </c>
      <c r="AU381">
        <v>5828</v>
      </c>
      <c r="AV381">
        <f t="shared" si="41"/>
        <v>4337.9481792717088</v>
      </c>
      <c r="AW381" s="2">
        <v>31198</v>
      </c>
      <c r="AX381">
        <v>14.8</v>
      </c>
      <c r="AY381">
        <f t="shared" si="42"/>
        <v>16.219300699300689</v>
      </c>
    </row>
    <row r="382" spans="4:51" x14ac:dyDescent="0.3">
      <c r="D382" s="2"/>
      <c r="G382" s="2"/>
      <c r="AC382" s="2">
        <v>35430</v>
      </c>
      <c r="AD382">
        <v>353.5</v>
      </c>
      <c r="AE382">
        <f t="shared" si="43"/>
        <v>361.69516407599309</v>
      </c>
      <c r="AT382" s="2">
        <v>31228</v>
      </c>
      <c r="AU382">
        <v>5618</v>
      </c>
      <c r="AV382">
        <f t="shared" si="41"/>
        <v>4337.9481792717088</v>
      </c>
      <c r="AW382" s="2">
        <v>31228</v>
      </c>
      <c r="AX382">
        <v>15.3</v>
      </c>
      <c r="AY382">
        <f t="shared" si="42"/>
        <v>16.219300699300689</v>
      </c>
    </row>
    <row r="383" spans="4:51" x14ac:dyDescent="0.3">
      <c r="D383" s="2"/>
      <c r="G383" s="2"/>
      <c r="AC383" s="2">
        <v>35461</v>
      </c>
      <c r="AD383">
        <v>335.5</v>
      </c>
      <c r="AE383">
        <f t="shared" si="43"/>
        <v>361.69516407599309</v>
      </c>
      <c r="AT383" s="2">
        <v>31259</v>
      </c>
      <c r="AU383">
        <v>5583</v>
      </c>
      <c r="AV383">
        <f t="shared" si="41"/>
        <v>4337.9481792717088</v>
      </c>
      <c r="AW383" s="2">
        <v>31259</v>
      </c>
      <c r="AX383">
        <v>15</v>
      </c>
      <c r="AY383">
        <f t="shared" si="42"/>
        <v>16.219300699300689</v>
      </c>
    </row>
    <row r="384" spans="4:51" x14ac:dyDescent="0.3">
      <c r="D384" s="2"/>
      <c r="G384" s="2"/>
      <c r="AC384" s="2">
        <v>35489</v>
      </c>
      <c r="AD384">
        <v>317.75</v>
      </c>
      <c r="AE384">
        <f t="shared" si="43"/>
        <v>361.69516407599309</v>
      </c>
      <c r="AT384" s="2">
        <v>31290</v>
      </c>
      <c r="AU384">
        <v>5750</v>
      </c>
      <c r="AV384">
        <f t="shared" si="41"/>
        <v>4337.9481792717088</v>
      </c>
      <c r="AW384" s="2">
        <v>31290</v>
      </c>
      <c r="AX384">
        <v>14.9</v>
      </c>
      <c r="AY384">
        <f t="shared" si="42"/>
        <v>16.219300699300689</v>
      </c>
    </row>
    <row r="385" spans="4:51" x14ac:dyDescent="0.3">
      <c r="D385" s="2"/>
      <c r="G385" s="2"/>
      <c r="AC385" s="2">
        <v>35520</v>
      </c>
      <c r="AD385">
        <v>319</v>
      </c>
      <c r="AE385">
        <f t="shared" si="43"/>
        <v>361.69516407599309</v>
      </c>
      <c r="AT385" s="2">
        <v>31320</v>
      </c>
      <c r="AU385">
        <v>5602</v>
      </c>
      <c r="AV385">
        <f t="shared" si="41"/>
        <v>4337.9481792717088</v>
      </c>
      <c r="AW385" s="2">
        <v>31320</v>
      </c>
      <c r="AX385">
        <v>14.8</v>
      </c>
      <c r="AY385">
        <f t="shared" si="42"/>
        <v>16.219300699300689</v>
      </c>
    </row>
    <row r="386" spans="4:51" x14ac:dyDescent="0.3">
      <c r="D386" s="2"/>
      <c r="G386" s="2"/>
      <c r="AC386" s="2">
        <v>35550</v>
      </c>
      <c r="AD386">
        <v>327</v>
      </c>
      <c r="AE386">
        <f t="shared" si="43"/>
        <v>361.69516407599309</v>
      </c>
      <c r="AT386" s="2">
        <v>31351</v>
      </c>
      <c r="AU386">
        <v>5459</v>
      </c>
      <c r="AV386">
        <f t="shared" si="41"/>
        <v>4337.9481792717088</v>
      </c>
      <c r="AW386" s="2">
        <v>31351</v>
      </c>
      <c r="AX386">
        <v>14.5</v>
      </c>
      <c r="AY386">
        <f t="shared" si="42"/>
        <v>16.219300699300689</v>
      </c>
    </row>
    <row r="387" spans="4:51" x14ac:dyDescent="0.3">
      <c r="D387" s="2"/>
      <c r="G387" s="2"/>
      <c r="AC387" s="2">
        <v>35580</v>
      </c>
      <c r="AD387">
        <v>319.25</v>
      </c>
      <c r="AE387">
        <f t="shared" si="43"/>
        <v>361.69516407599309</v>
      </c>
      <c r="AT387" s="2">
        <v>31381</v>
      </c>
      <c r="AU387">
        <v>5494</v>
      </c>
      <c r="AV387">
        <f t="shared" si="41"/>
        <v>4337.9481792717088</v>
      </c>
      <c r="AW387" s="2">
        <v>31381</v>
      </c>
      <c r="AX387">
        <v>16</v>
      </c>
      <c r="AY387">
        <f t="shared" si="42"/>
        <v>16.219300699300689</v>
      </c>
    </row>
    <row r="388" spans="4:51" x14ac:dyDescent="0.3">
      <c r="D388" s="2"/>
      <c r="G388" s="2"/>
      <c r="AC388" s="2">
        <v>35611</v>
      </c>
      <c r="AD388">
        <v>325.5</v>
      </c>
      <c r="AE388">
        <f t="shared" si="43"/>
        <v>361.69516407599309</v>
      </c>
      <c r="AT388" s="2">
        <v>31412</v>
      </c>
      <c r="AU388">
        <v>5512</v>
      </c>
      <c r="AV388">
        <f t="shared" si="41"/>
        <v>4337.9481792717088</v>
      </c>
      <c r="AW388" s="2">
        <v>31412</v>
      </c>
      <c r="AX388">
        <v>14.8</v>
      </c>
      <c r="AY388">
        <f t="shared" si="42"/>
        <v>16.219300699300689</v>
      </c>
    </row>
    <row r="389" spans="4:51" x14ac:dyDescent="0.3">
      <c r="D389" s="2"/>
      <c r="G389" s="2"/>
      <c r="AC389" s="2">
        <v>35642</v>
      </c>
      <c r="AD389">
        <v>320.25</v>
      </c>
      <c r="AE389">
        <f t="shared" si="43"/>
        <v>361.69516407599309</v>
      </c>
      <c r="AT389" s="2">
        <v>31443</v>
      </c>
      <c r="AU389">
        <v>5541</v>
      </c>
      <c r="AV389">
        <f t="shared" si="41"/>
        <v>4337.9481792717088</v>
      </c>
      <c r="AW389" s="2">
        <v>31443</v>
      </c>
      <c r="AX389">
        <v>13.9</v>
      </c>
      <c r="AY389">
        <f t="shared" si="42"/>
        <v>16.219300699300689</v>
      </c>
    </row>
    <row r="390" spans="4:51" x14ac:dyDescent="0.3">
      <c r="D390" s="2"/>
      <c r="G390" s="2"/>
      <c r="AC390" s="2">
        <v>35671</v>
      </c>
      <c r="AD390">
        <v>332.75</v>
      </c>
      <c r="AE390">
        <f t="shared" si="43"/>
        <v>361.69516407599309</v>
      </c>
      <c r="AT390" s="2">
        <v>31471</v>
      </c>
      <c r="AU390">
        <v>5258</v>
      </c>
      <c r="AV390">
        <f t="shared" si="41"/>
        <v>4337.9481792717088</v>
      </c>
      <c r="AW390" s="2">
        <v>31471</v>
      </c>
      <c r="AX390">
        <v>14.1</v>
      </c>
      <c r="AY390">
        <f t="shared" si="42"/>
        <v>16.219300699300689</v>
      </c>
    </row>
    <row r="391" spans="4:51" x14ac:dyDescent="0.3">
      <c r="D391" s="2"/>
      <c r="G391" s="2"/>
      <c r="AC391" s="2">
        <v>35703</v>
      </c>
      <c r="AD391">
        <v>315.25</v>
      </c>
      <c r="AE391">
        <f t="shared" si="43"/>
        <v>361.69516407599309</v>
      </c>
      <c r="AT391" s="2">
        <v>31502</v>
      </c>
      <c r="AU391">
        <v>5555</v>
      </c>
      <c r="AV391">
        <f t="shared" si="41"/>
        <v>4337.9481792717088</v>
      </c>
      <c r="AW391" s="2">
        <v>31502</v>
      </c>
      <c r="AX391">
        <v>14</v>
      </c>
      <c r="AY391">
        <f t="shared" si="42"/>
        <v>16.219300699300689</v>
      </c>
    </row>
    <row r="392" spans="4:51" x14ac:dyDescent="0.3">
      <c r="D392" s="2"/>
      <c r="G392" s="2"/>
      <c r="AC392" s="2">
        <v>35734</v>
      </c>
      <c r="AD392">
        <v>310.5</v>
      </c>
      <c r="AE392">
        <f t="shared" si="43"/>
        <v>361.69516407599309</v>
      </c>
      <c r="AT392" s="2">
        <v>31532</v>
      </c>
      <c r="AU392">
        <v>5825</v>
      </c>
      <c r="AV392">
        <f t="shared" si="41"/>
        <v>4337.9481792717088</v>
      </c>
      <c r="AW392" s="2">
        <v>31532</v>
      </c>
      <c r="AX392">
        <v>13.9</v>
      </c>
      <c r="AY392">
        <f t="shared" si="42"/>
        <v>16.219300699300689</v>
      </c>
    </row>
    <row r="393" spans="4:51" x14ac:dyDescent="0.3">
      <c r="D393" s="2"/>
      <c r="G393" s="2"/>
      <c r="AC393" s="2">
        <v>35762</v>
      </c>
      <c r="AD393">
        <v>315</v>
      </c>
      <c r="AE393">
        <f t="shared" si="43"/>
        <v>361.69516407599309</v>
      </c>
      <c r="AT393" s="2">
        <v>31563</v>
      </c>
      <c r="AU393">
        <v>5908</v>
      </c>
      <c r="AV393">
        <f t="shared" si="41"/>
        <v>4337.9481792717088</v>
      </c>
      <c r="AW393" s="2">
        <v>31563</v>
      </c>
      <c r="AX393">
        <v>13.8</v>
      </c>
      <c r="AY393">
        <f t="shared" si="42"/>
        <v>16.219300699300689</v>
      </c>
    </row>
    <row r="394" spans="4:51" x14ac:dyDescent="0.3">
      <c r="D394" s="2"/>
      <c r="G394" s="2"/>
      <c r="AC394" s="2">
        <v>35795</v>
      </c>
      <c r="AD394">
        <v>313.25</v>
      </c>
      <c r="AE394">
        <f t="shared" si="43"/>
        <v>361.69516407599309</v>
      </c>
      <c r="AT394" s="2">
        <v>31593</v>
      </c>
      <c r="AU394">
        <v>5628</v>
      </c>
      <c r="AV394">
        <f t="shared" si="41"/>
        <v>4337.9481792717088</v>
      </c>
      <c r="AW394" s="2">
        <v>31593</v>
      </c>
      <c r="AX394">
        <v>15</v>
      </c>
      <c r="AY394">
        <f t="shared" si="42"/>
        <v>16.219300699300689</v>
      </c>
    </row>
    <row r="395" spans="4:51" x14ac:dyDescent="0.3">
      <c r="D395" s="2"/>
      <c r="G395" s="2"/>
      <c r="AC395" s="2">
        <v>35825</v>
      </c>
      <c r="AD395">
        <v>323.5</v>
      </c>
      <c r="AE395">
        <f t="shared" si="43"/>
        <v>361.69516407599309</v>
      </c>
      <c r="AT395" s="2">
        <v>31624</v>
      </c>
      <c r="AU395">
        <v>5415</v>
      </c>
      <c r="AV395">
        <f t="shared" si="41"/>
        <v>4337.9481792717088</v>
      </c>
      <c r="AW395" s="2">
        <v>31624</v>
      </c>
      <c r="AX395">
        <v>14.7</v>
      </c>
      <c r="AY395">
        <f t="shared" si="42"/>
        <v>16.219300699300689</v>
      </c>
    </row>
    <row r="396" spans="4:51" x14ac:dyDescent="0.3">
      <c r="D396" s="2"/>
      <c r="G396" s="2"/>
      <c r="AC396" s="2">
        <v>35853</v>
      </c>
      <c r="AD396">
        <v>319</v>
      </c>
      <c r="AE396">
        <f t="shared" si="43"/>
        <v>361.69516407599309</v>
      </c>
      <c r="AT396" s="2">
        <v>31655</v>
      </c>
      <c r="AU396">
        <v>5521</v>
      </c>
      <c r="AV396">
        <f t="shared" si="41"/>
        <v>4337.9481792717088</v>
      </c>
      <c r="AW396" s="2">
        <v>31655</v>
      </c>
      <c r="AX396">
        <v>14.7</v>
      </c>
      <c r="AY396">
        <f t="shared" si="42"/>
        <v>16.219300699300689</v>
      </c>
    </row>
    <row r="397" spans="4:51" x14ac:dyDescent="0.3">
      <c r="D397" s="2"/>
      <c r="G397" s="2"/>
      <c r="AC397" s="2">
        <v>35885</v>
      </c>
      <c r="AD397">
        <v>315</v>
      </c>
      <c r="AE397">
        <f t="shared" si="43"/>
        <v>361.69516407599309</v>
      </c>
      <c r="AT397" s="2">
        <v>31685</v>
      </c>
      <c r="AU397">
        <v>5615</v>
      </c>
      <c r="AV397">
        <f t="shared" si="41"/>
        <v>4337.9481792717088</v>
      </c>
      <c r="AW397" s="2">
        <v>31685</v>
      </c>
      <c r="AX397">
        <v>14.8</v>
      </c>
      <c r="AY397">
        <f t="shared" si="42"/>
        <v>16.219300699300689</v>
      </c>
    </row>
    <row r="398" spans="4:51" x14ac:dyDescent="0.3">
      <c r="D398" s="2"/>
      <c r="G398" s="2"/>
      <c r="AC398" s="2">
        <v>35915</v>
      </c>
      <c r="AD398">
        <v>311</v>
      </c>
      <c r="AE398">
        <f t="shared" si="43"/>
        <v>361.69516407599309</v>
      </c>
      <c r="AT398" s="2">
        <v>31716</v>
      </c>
      <c r="AU398">
        <v>5769</v>
      </c>
      <c r="AV398">
        <f t="shared" si="41"/>
        <v>4337.9481792717088</v>
      </c>
      <c r="AW398" s="2">
        <v>31716</v>
      </c>
      <c r="AX398">
        <v>14.8</v>
      </c>
      <c r="AY398">
        <f t="shared" si="42"/>
        <v>16.219300699300689</v>
      </c>
    </row>
    <row r="399" spans="4:51" x14ac:dyDescent="0.3">
      <c r="D399" s="2"/>
      <c r="G399" s="2"/>
      <c r="AC399" s="2">
        <v>35944</v>
      </c>
      <c r="AD399">
        <v>313</v>
      </c>
      <c r="AE399">
        <f t="shared" si="43"/>
        <v>361.69516407599309</v>
      </c>
      <c r="AT399" s="2">
        <v>31746</v>
      </c>
      <c r="AU399">
        <v>5512</v>
      </c>
      <c r="AV399">
        <f t="shared" si="41"/>
        <v>4337.9481792717088</v>
      </c>
      <c r="AW399" s="2">
        <v>31746</v>
      </c>
      <c r="AX399">
        <v>14.3</v>
      </c>
      <c r="AY399">
        <f t="shared" si="42"/>
        <v>16.219300699300689</v>
      </c>
    </row>
    <row r="400" spans="4:51" x14ac:dyDescent="0.3">
      <c r="D400" s="2"/>
      <c r="G400" s="2"/>
      <c r="AC400" s="2">
        <v>35976</v>
      </c>
      <c r="AD400">
        <v>338</v>
      </c>
      <c r="AE400">
        <f t="shared" si="43"/>
        <v>361.69516407599309</v>
      </c>
      <c r="AT400" s="2">
        <v>31777</v>
      </c>
      <c r="AU400">
        <v>5613</v>
      </c>
      <c r="AV400">
        <f t="shared" si="41"/>
        <v>4337.9481792717088</v>
      </c>
      <c r="AW400" s="2">
        <v>31777</v>
      </c>
      <c r="AX400">
        <v>14.6</v>
      </c>
      <c r="AY400">
        <f t="shared" si="42"/>
        <v>16.219300699300689</v>
      </c>
    </row>
    <row r="401" spans="4:51" x14ac:dyDescent="0.3">
      <c r="D401" s="2"/>
      <c r="G401" s="2"/>
      <c r="AC401" s="2">
        <v>36007</v>
      </c>
      <c r="AD401">
        <v>324.25</v>
      </c>
      <c r="AE401">
        <f t="shared" si="43"/>
        <v>361.69516407599309</v>
      </c>
      <c r="AT401" s="2">
        <v>31808</v>
      </c>
      <c r="AU401">
        <v>5482</v>
      </c>
      <c r="AV401">
        <f t="shared" si="41"/>
        <v>4337.9481792717088</v>
      </c>
      <c r="AW401" s="2">
        <v>31808</v>
      </c>
      <c r="AX401">
        <v>14.3</v>
      </c>
      <c r="AY401">
        <f t="shared" si="42"/>
        <v>16.219300699300689</v>
      </c>
    </row>
    <row r="402" spans="4:51" x14ac:dyDescent="0.3">
      <c r="D402" s="2"/>
      <c r="G402" s="2"/>
      <c r="AC402" s="2">
        <v>36038</v>
      </c>
      <c r="AD402">
        <v>309</v>
      </c>
      <c r="AE402">
        <f t="shared" si="43"/>
        <v>361.69516407599309</v>
      </c>
      <c r="AT402" s="2">
        <v>31836</v>
      </c>
      <c r="AU402">
        <v>5569</v>
      </c>
      <c r="AV402">
        <f t="shared" si="41"/>
        <v>4337.9481792717088</v>
      </c>
      <c r="AW402" s="2">
        <v>31836</v>
      </c>
      <c r="AX402">
        <v>14.2</v>
      </c>
      <c r="AY402">
        <f t="shared" si="42"/>
        <v>16.219300699300689</v>
      </c>
    </row>
    <row r="403" spans="4:51" x14ac:dyDescent="0.3">
      <c r="D403" s="2"/>
      <c r="G403" s="2"/>
      <c r="AC403" s="2">
        <v>36068</v>
      </c>
      <c r="AD403">
        <v>304</v>
      </c>
      <c r="AE403">
        <f t="shared" si="43"/>
        <v>361.69516407599309</v>
      </c>
      <c r="AT403" s="2">
        <v>31867</v>
      </c>
      <c r="AU403">
        <v>5436</v>
      </c>
      <c r="AV403">
        <f t="shared" si="41"/>
        <v>4337.9481792717088</v>
      </c>
      <c r="AW403" s="2">
        <v>31867</v>
      </c>
      <c r="AX403">
        <v>14.3</v>
      </c>
      <c r="AY403">
        <f t="shared" si="42"/>
        <v>16.219300699300689</v>
      </c>
    </row>
    <row r="404" spans="4:51" x14ac:dyDescent="0.3">
      <c r="D404" s="2"/>
      <c r="G404" s="2"/>
      <c r="AC404" s="2">
        <v>36098</v>
      </c>
      <c r="AD404">
        <v>312.75</v>
      </c>
      <c r="AE404">
        <f t="shared" si="43"/>
        <v>361.69516407599309</v>
      </c>
      <c r="AT404" s="2">
        <v>31897</v>
      </c>
      <c r="AU404">
        <v>5350</v>
      </c>
      <c r="AV404">
        <f t="shared" si="41"/>
        <v>4337.9481792717088</v>
      </c>
      <c r="AW404" s="2">
        <v>31897</v>
      </c>
      <c r="AX404">
        <v>14.4</v>
      </c>
      <c r="AY404">
        <f t="shared" si="42"/>
        <v>16.219300699300689</v>
      </c>
    </row>
    <row r="405" spans="4:51" x14ac:dyDescent="0.3">
      <c r="D405" s="2"/>
      <c r="G405" s="2"/>
      <c r="AC405" s="2">
        <v>36129</v>
      </c>
      <c r="AD405">
        <v>316</v>
      </c>
      <c r="AE405">
        <f t="shared" si="43"/>
        <v>361.69516407599309</v>
      </c>
      <c r="AT405" s="2">
        <v>31928</v>
      </c>
      <c r="AU405">
        <v>5386</v>
      </c>
      <c r="AV405">
        <f t="shared" si="41"/>
        <v>4337.9481792717088</v>
      </c>
      <c r="AW405" s="2">
        <v>31928</v>
      </c>
      <c r="AX405">
        <v>14.8</v>
      </c>
      <c r="AY405">
        <f t="shared" si="42"/>
        <v>16.219300699300689</v>
      </c>
    </row>
    <row r="406" spans="4:51" x14ac:dyDescent="0.3">
      <c r="D406" s="2"/>
      <c r="G406" s="2"/>
      <c r="AC406" s="2">
        <v>36160</v>
      </c>
      <c r="AD406">
        <v>316</v>
      </c>
      <c r="AE406">
        <f t="shared" si="43"/>
        <v>361.69516407599309</v>
      </c>
      <c r="AT406" s="2">
        <v>31958</v>
      </c>
      <c r="AU406">
        <v>5242</v>
      </c>
      <c r="AV406">
        <f t="shared" ref="AV406:AV469" si="44">AV405</f>
        <v>4337.9481792717088</v>
      </c>
      <c r="AW406" s="2">
        <v>31958</v>
      </c>
      <c r="AX406">
        <v>14.5</v>
      </c>
      <c r="AY406">
        <f t="shared" ref="AY406:AY469" si="45">AY405</f>
        <v>16.219300699300689</v>
      </c>
    </row>
    <row r="407" spans="4:51" x14ac:dyDescent="0.3">
      <c r="D407" s="2"/>
      <c r="G407" s="2"/>
      <c r="AC407" s="2">
        <v>36189</v>
      </c>
      <c r="AD407">
        <v>325</v>
      </c>
      <c r="AE407">
        <f t="shared" si="43"/>
        <v>361.69516407599309</v>
      </c>
      <c r="AT407" s="2">
        <v>31989</v>
      </c>
      <c r="AU407">
        <v>5493</v>
      </c>
      <c r="AV407">
        <f t="shared" si="44"/>
        <v>4337.9481792717088</v>
      </c>
      <c r="AW407" s="2">
        <v>31989</v>
      </c>
      <c r="AX407">
        <v>13.5</v>
      </c>
      <c r="AY407">
        <f t="shared" si="45"/>
        <v>16.219300699300689</v>
      </c>
    </row>
    <row r="408" spans="4:51" x14ac:dyDescent="0.3">
      <c r="D408" s="2"/>
      <c r="G408" s="2"/>
      <c r="AC408" s="2">
        <v>36217</v>
      </c>
      <c r="AD408">
        <v>301.5</v>
      </c>
      <c r="AE408">
        <f t="shared" si="43"/>
        <v>361.69516407599309</v>
      </c>
      <c r="AT408" s="2">
        <v>32020</v>
      </c>
      <c r="AU408">
        <v>5334</v>
      </c>
      <c r="AV408">
        <f t="shared" si="44"/>
        <v>4337.9481792717088</v>
      </c>
      <c r="AW408" s="2">
        <v>32020</v>
      </c>
      <c r="AX408">
        <v>14.5</v>
      </c>
      <c r="AY408">
        <f t="shared" si="45"/>
        <v>16.219300699300689</v>
      </c>
    </row>
    <row r="409" spans="4:51" x14ac:dyDescent="0.3">
      <c r="D409" s="2"/>
      <c r="G409" s="2"/>
      <c r="AC409" s="2">
        <v>36250</v>
      </c>
      <c r="AD409">
        <v>302.75</v>
      </c>
      <c r="AE409">
        <f t="shared" ref="AE409:AE472" si="46">AE408</f>
        <v>361.69516407599309</v>
      </c>
      <c r="AT409" s="2">
        <v>32050</v>
      </c>
      <c r="AU409">
        <v>5309</v>
      </c>
      <c r="AV409">
        <f t="shared" si="44"/>
        <v>4337.9481792717088</v>
      </c>
      <c r="AW409" s="2">
        <v>32050</v>
      </c>
      <c r="AX409">
        <v>13.9</v>
      </c>
      <c r="AY409">
        <f t="shared" si="45"/>
        <v>16.219300699300689</v>
      </c>
    </row>
    <row r="410" spans="4:51" x14ac:dyDescent="0.3">
      <c r="D410" s="2"/>
      <c r="G410" s="2"/>
      <c r="AC410" s="2">
        <v>36280</v>
      </c>
      <c r="AD410">
        <v>305</v>
      </c>
      <c r="AE410">
        <f t="shared" si="46"/>
        <v>361.69516407599309</v>
      </c>
      <c r="AT410" s="2">
        <v>32081</v>
      </c>
      <c r="AU410">
        <v>5455</v>
      </c>
      <c r="AV410">
        <f t="shared" si="44"/>
        <v>4337.9481792717088</v>
      </c>
      <c r="AW410" s="2">
        <v>32081</v>
      </c>
      <c r="AX410">
        <v>13.3</v>
      </c>
      <c r="AY410">
        <f t="shared" si="45"/>
        <v>16.219300699300689</v>
      </c>
    </row>
    <row r="411" spans="4:51" x14ac:dyDescent="0.3">
      <c r="D411" s="2"/>
      <c r="G411" s="2"/>
      <c r="AC411" s="2">
        <v>36311</v>
      </c>
      <c r="AD411">
        <v>303</v>
      </c>
      <c r="AE411">
        <f t="shared" si="46"/>
        <v>361.69516407599309</v>
      </c>
      <c r="AT411" s="2">
        <v>32111</v>
      </c>
      <c r="AU411">
        <v>5527</v>
      </c>
      <c r="AV411">
        <f t="shared" si="44"/>
        <v>4337.9481792717088</v>
      </c>
      <c r="AW411" s="2">
        <v>32111</v>
      </c>
      <c r="AX411">
        <v>13.1</v>
      </c>
      <c r="AY411">
        <f t="shared" si="45"/>
        <v>16.219300699300689</v>
      </c>
    </row>
    <row r="412" spans="4:51" x14ac:dyDescent="0.3">
      <c r="D412" s="2"/>
      <c r="G412" s="2"/>
      <c r="AC412" s="2">
        <v>36341</v>
      </c>
      <c r="AD412">
        <v>294</v>
      </c>
      <c r="AE412">
        <f t="shared" si="46"/>
        <v>361.69516407599309</v>
      </c>
      <c r="AT412" s="2">
        <v>32142</v>
      </c>
      <c r="AU412">
        <v>5279</v>
      </c>
      <c r="AV412">
        <f t="shared" si="44"/>
        <v>4337.9481792717088</v>
      </c>
      <c r="AW412" s="2">
        <v>32142</v>
      </c>
      <c r="AX412">
        <v>13</v>
      </c>
      <c r="AY412">
        <f t="shared" si="45"/>
        <v>16.219300699300689</v>
      </c>
    </row>
    <row r="413" spans="4:51" x14ac:dyDescent="0.3">
      <c r="D413" s="2"/>
      <c r="G413" s="2"/>
      <c r="AC413" s="2">
        <v>36371</v>
      </c>
      <c r="AD413">
        <v>300.75</v>
      </c>
      <c r="AE413">
        <f t="shared" si="46"/>
        <v>361.69516407599309</v>
      </c>
      <c r="AT413" s="2">
        <v>32173</v>
      </c>
      <c r="AU413">
        <v>5297</v>
      </c>
      <c r="AV413">
        <f t="shared" si="44"/>
        <v>4337.9481792717088</v>
      </c>
      <c r="AW413" s="2">
        <v>32173</v>
      </c>
      <c r="AX413">
        <v>12.5</v>
      </c>
      <c r="AY413">
        <f t="shared" si="45"/>
        <v>16.219300699300689</v>
      </c>
    </row>
    <row r="414" spans="4:51" x14ac:dyDescent="0.3">
      <c r="D414" s="2"/>
      <c r="G414" s="2"/>
      <c r="AC414" s="2">
        <v>36403</v>
      </c>
      <c r="AD414">
        <v>290.75</v>
      </c>
      <c r="AE414">
        <f t="shared" si="46"/>
        <v>361.69516407599309</v>
      </c>
      <c r="AT414" s="2">
        <v>32202</v>
      </c>
      <c r="AU414">
        <v>5316</v>
      </c>
      <c r="AV414">
        <f t="shared" si="44"/>
        <v>4337.9481792717088</v>
      </c>
      <c r="AW414" s="2">
        <v>32202</v>
      </c>
      <c r="AX414">
        <v>12.9</v>
      </c>
      <c r="AY414">
        <f t="shared" si="45"/>
        <v>16.219300699300689</v>
      </c>
    </row>
    <row r="415" spans="4:51" x14ac:dyDescent="0.3">
      <c r="D415" s="2"/>
      <c r="G415" s="2"/>
      <c r="AC415" s="2">
        <v>36433</v>
      </c>
      <c r="AD415">
        <v>289.5</v>
      </c>
      <c r="AE415">
        <f t="shared" si="46"/>
        <v>361.69516407599309</v>
      </c>
      <c r="AT415" s="2">
        <v>32233</v>
      </c>
      <c r="AU415">
        <v>5278</v>
      </c>
      <c r="AV415">
        <f t="shared" si="44"/>
        <v>4337.9481792717088</v>
      </c>
      <c r="AW415" s="2">
        <v>32233</v>
      </c>
      <c r="AX415">
        <v>12.3</v>
      </c>
      <c r="AY415">
        <f t="shared" si="45"/>
        <v>16.219300699300689</v>
      </c>
    </row>
    <row r="416" spans="4:51" x14ac:dyDescent="0.3">
      <c r="D416" s="2"/>
      <c r="G416" s="2"/>
      <c r="AC416" s="2">
        <v>36462</v>
      </c>
      <c r="AD416">
        <v>285.75</v>
      </c>
      <c r="AE416">
        <f t="shared" si="46"/>
        <v>361.69516407599309</v>
      </c>
      <c r="AT416" s="2">
        <v>32263</v>
      </c>
      <c r="AU416">
        <v>5137</v>
      </c>
      <c r="AV416">
        <f t="shared" si="44"/>
        <v>4337.9481792717088</v>
      </c>
      <c r="AW416" s="2">
        <v>32263</v>
      </c>
      <c r="AX416">
        <v>12.3</v>
      </c>
      <c r="AY416">
        <f t="shared" si="45"/>
        <v>16.219300699300689</v>
      </c>
    </row>
    <row r="417" spans="4:51" x14ac:dyDescent="0.3">
      <c r="D417" s="2"/>
      <c r="G417" s="2"/>
      <c r="AC417" s="2">
        <v>36494</v>
      </c>
      <c r="AD417">
        <v>281.75</v>
      </c>
      <c r="AE417">
        <f t="shared" si="46"/>
        <v>361.69516407599309</v>
      </c>
      <c r="AT417" s="2">
        <v>32294</v>
      </c>
      <c r="AU417">
        <v>4917</v>
      </c>
      <c r="AV417">
        <f t="shared" si="44"/>
        <v>4337.9481792717088</v>
      </c>
      <c r="AW417" s="2">
        <v>32294</v>
      </c>
      <c r="AX417">
        <v>12.5</v>
      </c>
      <c r="AY417">
        <f t="shared" si="45"/>
        <v>16.219300699300689</v>
      </c>
    </row>
    <row r="418" spans="4:51" x14ac:dyDescent="0.3">
      <c r="D418" s="2"/>
      <c r="G418" s="2"/>
      <c r="AC418" s="2">
        <v>36525</v>
      </c>
      <c r="AD418">
        <v>278.25</v>
      </c>
      <c r="AE418">
        <f t="shared" si="46"/>
        <v>361.69516407599309</v>
      </c>
      <c r="AT418" s="2">
        <v>32324</v>
      </c>
      <c r="AU418">
        <v>5294</v>
      </c>
      <c r="AV418">
        <f t="shared" si="44"/>
        <v>4337.9481792717088</v>
      </c>
      <c r="AW418" s="2">
        <v>32324</v>
      </c>
      <c r="AX418">
        <v>12.3</v>
      </c>
      <c r="AY418">
        <f t="shared" si="45"/>
        <v>16.219300699300689</v>
      </c>
    </row>
    <row r="419" spans="4:51" x14ac:dyDescent="0.3">
      <c r="D419" s="2"/>
      <c r="G419" s="2"/>
      <c r="AC419" s="2">
        <v>36556</v>
      </c>
      <c r="AD419">
        <v>289</v>
      </c>
      <c r="AE419">
        <f t="shared" si="46"/>
        <v>361.69516407599309</v>
      </c>
      <c r="AT419" s="2">
        <v>32355</v>
      </c>
      <c r="AU419">
        <v>5460</v>
      </c>
      <c r="AV419">
        <f t="shared" si="44"/>
        <v>4337.9481792717088</v>
      </c>
      <c r="AW419" s="2">
        <v>32355</v>
      </c>
      <c r="AX419">
        <v>11.9</v>
      </c>
      <c r="AY419">
        <f t="shared" si="45"/>
        <v>16.219300699300689</v>
      </c>
    </row>
    <row r="420" spans="4:51" x14ac:dyDescent="0.3">
      <c r="D420" s="2"/>
      <c r="G420" s="2"/>
      <c r="AC420" s="2">
        <v>36585</v>
      </c>
      <c r="AD420">
        <v>293.75</v>
      </c>
      <c r="AE420">
        <f t="shared" si="46"/>
        <v>361.69516407599309</v>
      </c>
      <c r="AT420" s="2">
        <v>32386</v>
      </c>
      <c r="AU420">
        <v>5259</v>
      </c>
      <c r="AV420">
        <f t="shared" si="44"/>
        <v>4337.9481792717088</v>
      </c>
      <c r="AW420" s="2">
        <v>32386</v>
      </c>
      <c r="AX420">
        <v>11.7</v>
      </c>
      <c r="AY420">
        <f t="shared" si="45"/>
        <v>16.219300699300689</v>
      </c>
    </row>
    <row r="421" spans="4:51" x14ac:dyDescent="0.3">
      <c r="D421" s="2"/>
      <c r="G421" s="2"/>
      <c r="AC421" s="2">
        <v>36616</v>
      </c>
      <c r="AD421">
        <v>269.75</v>
      </c>
      <c r="AE421">
        <f t="shared" si="46"/>
        <v>361.69516407599309</v>
      </c>
      <c r="AT421" s="2">
        <v>32416</v>
      </c>
      <c r="AU421">
        <v>5085</v>
      </c>
      <c r="AV421">
        <f t="shared" si="44"/>
        <v>4337.9481792717088</v>
      </c>
      <c r="AW421" s="2">
        <v>32416</v>
      </c>
      <c r="AX421">
        <v>12.3</v>
      </c>
      <c r="AY421">
        <f t="shared" si="45"/>
        <v>16.219300699300689</v>
      </c>
    </row>
    <row r="422" spans="4:51" x14ac:dyDescent="0.3">
      <c r="D422" s="2"/>
      <c r="G422" s="2"/>
      <c r="AC422" s="2">
        <v>36644</v>
      </c>
      <c r="AD422">
        <v>273</v>
      </c>
      <c r="AE422">
        <f t="shared" si="46"/>
        <v>361.69516407599309</v>
      </c>
      <c r="AT422" s="2">
        <v>32447</v>
      </c>
      <c r="AU422">
        <v>5005</v>
      </c>
      <c r="AV422">
        <f t="shared" si="44"/>
        <v>4337.9481792717088</v>
      </c>
      <c r="AW422" s="2">
        <v>32447</v>
      </c>
      <c r="AX422">
        <v>11.8</v>
      </c>
      <c r="AY422">
        <f t="shared" si="45"/>
        <v>16.219300699300689</v>
      </c>
    </row>
    <row r="423" spans="4:51" x14ac:dyDescent="0.3">
      <c r="D423" s="2"/>
      <c r="G423" s="2"/>
      <c r="AC423" s="2">
        <v>36677</v>
      </c>
      <c r="AD423">
        <v>282.25</v>
      </c>
      <c r="AE423">
        <f t="shared" si="46"/>
        <v>361.69516407599309</v>
      </c>
      <c r="AT423" s="2">
        <v>32477</v>
      </c>
      <c r="AU423">
        <v>5033</v>
      </c>
      <c r="AV423">
        <f t="shared" si="44"/>
        <v>4337.9481792717088</v>
      </c>
      <c r="AW423" s="2">
        <v>32477</v>
      </c>
      <c r="AX423">
        <v>10.8</v>
      </c>
      <c r="AY423">
        <f t="shared" si="45"/>
        <v>16.219300699300689</v>
      </c>
    </row>
    <row r="424" spans="4:51" x14ac:dyDescent="0.3">
      <c r="D424" s="2"/>
      <c r="G424" s="2"/>
      <c r="AC424" s="2">
        <v>36707</v>
      </c>
      <c r="AD424">
        <v>288.75</v>
      </c>
      <c r="AE424">
        <f t="shared" si="46"/>
        <v>361.69516407599309</v>
      </c>
      <c r="AT424" s="2">
        <v>32508</v>
      </c>
      <c r="AU424">
        <v>5369</v>
      </c>
      <c r="AV424">
        <f t="shared" si="44"/>
        <v>4337.9481792717088</v>
      </c>
      <c r="AW424" s="2">
        <v>32508</v>
      </c>
      <c r="AX424">
        <v>11.4</v>
      </c>
      <c r="AY424">
        <f t="shared" si="45"/>
        <v>16.219300699300689</v>
      </c>
    </row>
    <row r="425" spans="4:51" x14ac:dyDescent="0.3">
      <c r="D425" s="2"/>
      <c r="G425" s="2"/>
      <c r="AC425" s="2">
        <v>36738</v>
      </c>
      <c r="AD425">
        <v>298.5</v>
      </c>
      <c r="AE425">
        <f t="shared" si="46"/>
        <v>361.69516407599309</v>
      </c>
      <c r="AT425" s="2">
        <v>32539</v>
      </c>
      <c r="AU425">
        <v>5055</v>
      </c>
      <c r="AV425">
        <f t="shared" si="44"/>
        <v>4337.9481792717088</v>
      </c>
      <c r="AW425" s="2">
        <v>32539</v>
      </c>
      <c r="AX425">
        <v>11</v>
      </c>
      <c r="AY425">
        <f t="shared" si="45"/>
        <v>16.219300699300689</v>
      </c>
    </row>
    <row r="426" spans="4:51" x14ac:dyDescent="0.3">
      <c r="D426" s="2"/>
      <c r="G426" s="2"/>
      <c r="AC426" s="2">
        <v>36769</v>
      </c>
      <c r="AD426">
        <v>312.75</v>
      </c>
      <c r="AE426">
        <f t="shared" si="46"/>
        <v>361.69516407599309</v>
      </c>
      <c r="AT426" s="2">
        <v>32567</v>
      </c>
      <c r="AU426">
        <v>4902</v>
      </c>
      <c r="AV426">
        <f t="shared" si="44"/>
        <v>4337.9481792717088</v>
      </c>
      <c r="AW426" s="2">
        <v>32567</v>
      </c>
      <c r="AX426">
        <v>10</v>
      </c>
      <c r="AY426">
        <f t="shared" si="45"/>
        <v>16.219300699300689</v>
      </c>
    </row>
    <row r="427" spans="4:51" x14ac:dyDescent="0.3">
      <c r="D427" s="2"/>
      <c r="G427" s="2"/>
      <c r="AC427" s="2">
        <v>36798</v>
      </c>
      <c r="AD427">
        <v>300</v>
      </c>
      <c r="AE427">
        <f t="shared" si="46"/>
        <v>361.69516407599309</v>
      </c>
      <c r="AT427" s="2">
        <v>32598</v>
      </c>
      <c r="AU427">
        <v>4871</v>
      </c>
      <c r="AV427">
        <f t="shared" si="44"/>
        <v>4337.9481792717088</v>
      </c>
      <c r="AW427" s="2">
        <v>32598</v>
      </c>
      <c r="AX427">
        <v>10.7</v>
      </c>
      <c r="AY427">
        <f t="shared" si="45"/>
        <v>16.219300699300689</v>
      </c>
    </row>
    <row r="428" spans="4:51" x14ac:dyDescent="0.3">
      <c r="D428" s="2"/>
      <c r="G428" s="2"/>
      <c r="AC428" s="2">
        <v>36830</v>
      </c>
      <c r="AD428">
        <v>301</v>
      </c>
      <c r="AE428">
        <f t="shared" si="46"/>
        <v>361.69516407599309</v>
      </c>
      <c r="AT428" s="2">
        <v>32628</v>
      </c>
      <c r="AU428">
        <v>5048</v>
      </c>
      <c r="AV428">
        <f t="shared" si="44"/>
        <v>4337.9481792717088</v>
      </c>
      <c r="AW428" s="2">
        <v>32628</v>
      </c>
      <c r="AX428">
        <v>11</v>
      </c>
      <c r="AY428">
        <f t="shared" si="45"/>
        <v>16.219300699300689</v>
      </c>
    </row>
    <row r="429" spans="4:51" x14ac:dyDescent="0.3">
      <c r="D429" s="2"/>
      <c r="G429" s="2"/>
      <c r="AC429" s="2">
        <v>36860</v>
      </c>
      <c r="AD429">
        <v>334.25</v>
      </c>
      <c r="AE429">
        <f t="shared" si="46"/>
        <v>361.69516407599309</v>
      </c>
      <c r="AT429" s="2">
        <v>32659</v>
      </c>
      <c r="AU429">
        <v>4897</v>
      </c>
      <c r="AV429">
        <f t="shared" si="44"/>
        <v>4337.9481792717088</v>
      </c>
      <c r="AW429" s="2">
        <v>32659</v>
      </c>
      <c r="AX429">
        <v>9.9</v>
      </c>
      <c r="AY429">
        <f t="shared" si="45"/>
        <v>16.219300699300689</v>
      </c>
    </row>
    <row r="430" spans="4:51" x14ac:dyDescent="0.3">
      <c r="D430" s="2"/>
      <c r="G430" s="2"/>
      <c r="AC430" s="2">
        <v>36889</v>
      </c>
      <c r="AD430">
        <v>348</v>
      </c>
      <c r="AE430">
        <f t="shared" si="46"/>
        <v>361.69516407599309</v>
      </c>
      <c r="AT430" s="2">
        <v>32689</v>
      </c>
      <c r="AU430">
        <v>4969</v>
      </c>
      <c r="AV430">
        <f t="shared" si="44"/>
        <v>4337.9481792717088</v>
      </c>
      <c r="AW430" s="2">
        <v>32689</v>
      </c>
      <c r="AX430">
        <v>9.3000000000000007</v>
      </c>
      <c r="AY430">
        <f t="shared" si="45"/>
        <v>16.219300699300689</v>
      </c>
    </row>
    <row r="431" spans="4:51" x14ac:dyDescent="0.3">
      <c r="D431" s="2"/>
      <c r="G431" s="2"/>
      <c r="AC431" s="2">
        <v>36922</v>
      </c>
      <c r="AD431">
        <v>340</v>
      </c>
      <c r="AE431">
        <f t="shared" si="46"/>
        <v>361.69516407599309</v>
      </c>
      <c r="AT431" s="2">
        <v>32720</v>
      </c>
      <c r="AU431">
        <v>4924</v>
      </c>
      <c r="AV431">
        <f t="shared" si="44"/>
        <v>4337.9481792717088</v>
      </c>
      <c r="AW431" s="2">
        <v>32720</v>
      </c>
      <c r="AX431">
        <v>9.5</v>
      </c>
      <c r="AY431">
        <f t="shared" si="45"/>
        <v>16.219300699300689</v>
      </c>
    </row>
    <row r="432" spans="4:51" x14ac:dyDescent="0.3">
      <c r="D432" s="2"/>
      <c r="G432" s="2"/>
      <c r="AC432" s="2">
        <v>36950</v>
      </c>
      <c r="AD432">
        <v>371.25</v>
      </c>
      <c r="AE432">
        <f t="shared" si="46"/>
        <v>361.69516407599309</v>
      </c>
      <c r="AT432" s="2">
        <v>32751</v>
      </c>
      <c r="AU432">
        <v>4888</v>
      </c>
      <c r="AV432">
        <f t="shared" si="44"/>
        <v>4337.9481792717088</v>
      </c>
      <c r="AW432" s="2">
        <v>32751</v>
      </c>
      <c r="AX432">
        <v>8.6999999999999993</v>
      </c>
      <c r="AY432">
        <f t="shared" si="45"/>
        <v>16.219300699300689</v>
      </c>
    </row>
    <row r="433" spans="4:51" x14ac:dyDescent="0.3">
      <c r="D433" s="2"/>
      <c r="G433" s="2"/>
      <c r="AC433" s="2">
        <v>36980</v>
      </c>
      <c r="AD433">
        <v>388</v>
      </c>
      <c r="AE433">
        <f t="shared" si="46"/>
        <v>361.69516407599309</v>
      </c>
      <c r="AT433" s="2">
        <v>32781</v>
      </c>
      <c r="AU433">
        <v>4825</v>
      </c>
      <c r="AV433">
        <f t="shared" si="44"/>
        <v>4337.9481792717088</v>
      </c>
      <c r="AW433" s="2">
        <v>32781</v>
      </c>
      <c r="AX433">
        <v>9.1</v>
      </c>
      <c r="AY433">
        <f t="shared" si="45"/>
        <v>16.219300699300689</v>
      </c>
    </row>
    <row r="434" spans="4:51" x14ac:dyDescent="0.3">
      <c r="D434" s="2"/>
      <c r="G434" s="2"/>
      <c r="AC434" s="2">
        <v>37011</v>
      </c>
      <c r="AD434">
        <v>396.75</v>
      </c>
      <c r="AE434">
        <f t="shared" si="46"/>
        <v>361.69516407599309</v>
      </c>
      <c r="AT434" s="2">
        <v>32812</v>
      </c>
      <c r="AU434">
        <v>4743</v>
      </c>
      <c r="AV434">
        <f t="shared" si="44"/>
        <v>4337.9481792717088</v>
      </c>
      <c r="AW434" s="2">
        <v>32812</v>
      </c>
      <c r="AX434">
        <v>9.8000000000000007</v>
      </c>
      <c r="AY434">
        <f t="shared" si="45"/>
        <v>16.219300699300689</v>
      </c>
    </row>
    <row r="435" spans="4:51" x14ac:dyDescent="0.3">
      <c r="D435" s="2"/>
      <c r="G435" s="2"/>
      <c r="AC435" s="2">
        <v>37042</v>
      </c>
      <c r="AD435">
        <v>394.5</v>
      </c>
      <c r="AE435">
        <f t="shared" si="46"/>
        <v>361.69516407599309</v>
      </c>
      <c r="AT435" s="2">
        <v>32842</v>
      </c>
      <c r="AU435">
        <v>4800</v>
      </c>
      <c r="AV435">
        <f t="shared" si="44"/>
        <v>4337.9481792717088</v>
      </c>
      <c r="AW435" s="2">
        <v>32842</v>
      </c>
      <c r="AX435">
        <v>9.8000000000000007</v>
      </c>
      <c r="AY435">
        <f t="shared" si="45"/>
        <v>16.219300699300689</v>
      </c>
    </row>
    <row r="436" spans="4:51" x14ac:dyDescent="0.3">
      <c r="D436" s="2"/>
      <c r="G436" s="2"/>
      <c r="AC436" s="2">
        <v>37071</v>
      </c>
      <c r="AD436">
        <v>395</v>
      </c>
      <c r="AE436">
        <f t="shared" si="46"/>
        <v>361.69516407599309</v>
      </c>
      <c r="AT436" s="2">
        <v>32873</v>
      </c>
      <c r="AU436">
        <v>4817</v>
      </c>
      <c r="AV436">
        <f t="shared" si="44"/>
        <v>4337.9481792717088</v>
      </c>
      <c r="AW436" s="2">
        <v>32873</v>
      </c>
      <c r="AX436">
        <v>9.6</v>
      </c>
      <c r="AY436">
        <f t="shared" si="45"/>
        <v>16.219300699300689</v>
      </c>
    </row>
    <row r="437" spans="4:51" x14ac:dyDescent="0.3">
      <c r="D437" s="2"/>
      <c r="G437" s="2"/>
      <c r="AC437" s="2">
        <v>37103</v>
      </c>
      <c r="AD437">
        <v>398</v>
      </c>
      <c r="AE437">
        <f t="shared" si="46"/>
        <v>361.69516407599309</v>
      </c>
      <c r="AT437" s="2">
        <v>32904</v>
      </c>
      <c r="AU437">
        <v>4856</v>
      </c>
      <c r="AV437">
        <f t="shared" si="44"/>
        <v>4337.9481792717088</v>
      </c>
      <c r="AW437" s="2">
        <v>32904</v>
      </c>
      <c r="AX437">
        <v>9.6999999999999993</v>
      </c>
      <c r="AY437">
        <f t="shared" si="45"/>
        <v>16.219300699300689</v>
      </c>
    </row>
    <row r="438" spans="4:51" x14ac:dyDescent="0.3">
      <c r="D438" s="2"/>
      <c r="G438" s="2"/>
      <c r="AC438" s="2">
        <v>37134</v>
      </c>
      <c r="AD438">
        <v>398.25</v>
      </c>
      <c r="AE438">
        <f t="shared" si="46"/>
        <v>361.69516407599309</v>
      </c>
      <c r="AT438" s="2">
        <v>32932</v>
      </c>
      <c r="AU438">
        <v>4809</v>
      </c>
      <c r="AV438">
        <f t="shared" si="44"/>
        <v>4337.9481792717088</v>
      </c>
      <c r="AW438" s="2">
        <v>32932</v>
      </c>
      <c r="AX438">
        <v>9.4</v>
      </c>
      <c r="AY438">
        <f t="shared" si="45"/>
        <v>16.219300699300689</v>
      </c>
    </row>
    <row r="439" spans="4:51" x14ac:dyDescent="0.3">
      <c r="D439" s="2"/>
      <c r="G439" s="2"/>
      <c r="AC439" s="2">
        <v>37162</v>
      </c>
      <c r="AD439">
        <v>443.25</v>
      </c>
      <c r="AE439">
        <f t="shared" si="46"/>
        <v>361.69516407599309</v>
      </c>
      <c r="AT439" s="2">
        <v>32963</v>
      </c>
      <c r="AU439">
        <v>4856</v>
      </c>
      <c r="AV439">
        <f t="shared" si="44"/>
        <v>4337.9481792717088</v>
      </c>
      <c r="AW439" s="2">
        <v>32963</v>
      </c>
      <c r="AX439">
        <v>9.6</v>
      </c>
      <c r="AY439">
        <f t="shared" si="45"/>
        <v>16.219300699300689</v>
      </c>
    </row>
    <row r="440" spans="4:51" x14ac:dyDescent="0.3">
      <c r="D440" s="2"/>
      <c r="G440" s="2"/>
      <c r="AC440" s="2">
        <v>37195</v>
      </c>
      <c r="AD440">
        <v>480.75</v>
      </c>
      <c r="AE440">
        <f t="shared" si="46"/>
        <v>361.69516407599309</v>
      </c>
      <c r="AT440" s="2">
        <v>32993</v>
      </c>
      <c r="AU440">
        <v>4941</v>
      </c>
      <c r="AV440">
        <f t="shared" si="44"/>
        <v>4337.9481792717088</v>
      </c>
      <c r="AW440" s="2">
        <v>32993</v>
      </c>
      <c r="AX440">
        <v>9.5</v>
      </c>
      <c r="AY440">
        <f t="shared" si="45"/>
        <v>16.219300699300689</v>
      </c>
    </row>
    <row r="441" spans="4:51" x14ac:dyDescent="0.3">
      <c r="D441" s="2"/>
      <c r="G441" s="2"/>
      <c r="AC441" s="2">
        <v>37225</v>
      </c>
      <c r="AD441">
        <v>453.75</v>
      </c>
      <c r="AE441">
        <f t="shared" si="46"/>
        <v>361.69516407599309</v>
      </c>
      <c r="AT441" s="2">
        <v>33024</v>
      </c>
      <c r="AU441">
        <v>4988</v>
      </c>
      <c r="AV441">
        <f t="shared" si="44"/>
        <v>4337.9481792717088</v>
      </c>
      <c r="AW441" s="2">
        <v>33024</v>
      </c>
      <c r="AX441">
        <v>9.5</v>
      </c>
      <c r="AY441">
        <f t="shared" si="45"/>
        <v>16.219300699300689</v>
      </c>
    </row>
    <row r="442" spans="4:51" x14ac:dyDescent="0.3">
      <c r="D442" s="2"/>
      <c r="G442" s="2"/>
      <c r="AC442" s="2">
        <v>37256</v>
      </c>
      <c r="AD442">
        <v>404.75</v>
      </c>
      <c r="AE442">
        <f t="shared" si="46"/>
        <v>361.69516407599309</v>
      </c>
      <c r="AT442" s="2">
        <v>33054</v>
      </c>
      <c r="AU442">
        <v>5364</v>
      </c>
      <c r="AV442">
        <f t="shared" si="44"/>
        <v>4337.9481792717088</v>
      </c>
      <c r="AW442" s="2">
        <v>33054</v>
      </c>
      <c r="AX442">
        <v>9.5</v>
      </c>
      <c r="AY442">
        <f t="shared" si="45"/>
        <v>16.219300699300689</v>
      </c>
    </row>
    <row r="443" spans="4:51" x14ac:dyDescent="0.3">
      <c r="D443" s="2"/>
      <c r="G443" s="2"/>
      <c r="AC443" s="2">
        <v>37287</v>
      </c>
      <c r="AD443">
        <v>408.5</v>
      </c>
      <c r="AE443">
        <f t="shared" si="46"/>
        <v>361.69516407599309</v>
      </c>
      <c r="AT443" s="2">
        <v>33085</v>
      </c>
      <c r="AU443">
        <v>5276</v>
      </c>
      <c r="AV443">
        <f t="shared" si="44"/>
        <v>4337.9481792717088</v>
      </c>
      <c r="AW443" s="2">
        <v>33085</v>
      </c>
      <c r="AX443">
        <v>9.8000000000000007</v>
      </c>
      <c r="AY443">
        <f t="shared" si="45"/>
        <v>16.219300699300689</v>
      </c>
    </row>
    <row r="444" spans="4:51" x14ac:dyDescent="0.3">
      <c r="D444" s="2"/>
      <c r="G444" s="2"/>
      <c r="AC444" s="2">
        <v>37315</v>
      </c>
      <c r="AD444">
        <v>399</v>
      </c>
      <c r="AE444">
        <f t="shared" si="46"/>
        <v>361.69516407599309</v>
      </c>
      <c r="AT444" s="2">
        <v>33116</v>
      </c>
      <c r="AU444">
        <v>5365</v>
      </c>
      <c r="AV444">
        <f t="shared" si="44"/>
        <v>4337.9481792717088</v>
      </c>
      <c r="AW444" s="2">
        <v>33116</v>
      </c>
      <c r="AX444">
        <v>10.199999999999999</v>
      </c>
      <c r="AY444">
        <f t="shared" si="45"/>
        <v>16.219300699300689</v>
      </c>
    </row>
    <row r="445" spans="4:51" x14ac:dyDescent="0.3">
      <c r="D445" s="2"/>
      <c r="G445" s="2"/>
      <c r="AC445" s="2">
        <v>37344</v>
      </c>
      <c r="AD445">
        <v>421.25</v>
      </c>
      <c r="AE445">
        <f t="shared" si="46"/>
        <v>361.69516407599309</v>
      </c>
      <c r="AT445" s="2">
        <v>33146</v>
      </c>
      <c r="AU445">
        <v>5364</v>
      </c>
      <c r="AV445">
        <f t="shared" si="44"/>
        <v>4337.9481792717088</v>
      </c>
      <c r="AW445" s="2">
        <v>33146</v>
      </c>
      <c r="AX445">
        <v>10.6</v>
      </c>
      <c r="AY445">
        <f t="shared" si="45"/>
        <v>16.219300699300689</v>
      </c>
    </row>
    <row r="446" spans="4:51" x14ac:dyDescent="0.3">
      <c r="D446" s="2"/>
      <c r="G446" s="2"/>
      <c r="AC446" s="2">
        <v>37376</v>
      </c>
      <c r="AD446">
        <v>429.25</v>
      </c>
      <c r="AE446">
        <f t="shared" si="46"/>
        <v>361.69516407599309</v>
      </c>
      <c r="AT446" s="2">
        <v>33177</v>
      </c>
      <c r="AU446">
        <v>5474</v>
      </c>
      <c r="AV446">
        <f t="shared" si="44"/>
        <v>4337.9481792717088</v>
      </c>
      <c r="AW446" s="2">
        <v>33177</v>
      </c>
      <c r="AX446">
        <v>10.4</v>
      </c>
      <c r="AY446">
        <f t="shared" si="45"/>
        <v>16.219300699300689</v>
      </c>
    </row>
    <row r="447" spans="4:51" x14ac:dyDescent="0.3">
      <c r="D447" s="2"/>
      <c r="G447" s="2"/>
      <c r="AC447" s="2">
        <v>37407</v>
      </c>
      <c r="AD447">
        <v>401.25</v>
      </c>
      <c r="AE447">
        <f t="shared" si="46"/>
        <v>361.69516407599309</v>
      </c>
      <c r="AT447" s="2">
        <v>33207</v>
      </c>
      <c r="AU447">
        <v>5492</v>
      </c>
      <c r="AV447">
        <f t="shared" si="44"/>
        <v>4337.9481792717088</v>
      </c>
      <c r="AW447" s="2">
        <v>33207</v>
      </c>
      <c r="AX447">
        <v>10.8</v>
      </c>
      <c r="AY447">
        <f t="shared" si="45"/>
        <v>16.219300699300689</v>
      </c>
    </row>
    <row r="448" spans="4:51" x14ac:dyDescent="0.3">
      <c r="D448" s="2"/>
      <c r="G448" s="2"/>
      <c r="AC448" s="2">
        <v>37435</v>
      </c>
      <c r="AD448">
        <v>389.5</v>
      </c>
      <c r="AE448">
        <f t="shared" si="46"/>
        <v>361.69516407599309</v>
      </c>
      <c r="AT448" s="2">
        <v>33238</v>
      </c>
      <c r="AU448">
        <v>5699</v>
      </c>
      <c r="AV448">
        <f t="shared" si="44"/>
        <v>4337.9481792717088</v>
      </c>
      <c r="AW448" s="2">
        <v>33238</v>
      </c>
      <c r="AX448">
        <v>10.6</v>
      </c>
      <c r="AY448">
        <f t="shared" si="45"/>
        <v>16.219300699300689</v>
      </c>
    </row>
    <row r="449" spans="4:51" x14ac:dyDescent="0.3">
      <c r="D449" s="2"/>
      <c r="G449" s="2"/>
      <c r="AC449" s="2">
        <v>37468</v>
      </c>
      <c r="AD449">
        <v>386</v>
      </c>
      <c r="AE449">
        <f t="shared" si="46"/>
        <v>361.69516407599309</v>
      </c>
      <c r="AT449" s="2">
        <v>33269</v>
      </c>
      <c r="AU449">
        <v>5465</v>
      </c>
      <c r="AV449">
        <f t="shared" si="44"/>
        <v>4337.9481792717088</v>
      </c>
      <c r="AW449" s="2">
        <v>33269</v>
      </c>
      <c r="AX449">
        <v>10.9</v>
      </c>
      <c r="AY449">
        <f t="shared" si="45"/>
        <v>16.219300699300689</v>
      </c>
    </row>
    <row r="450" spans="4:51" x14ac:dyDescent="0.3">
      <c r="D450" s="2"/>
      <c r="G450" s="2"/>
      <c r="AC450" s="2">
        <v>37498</v>
      </c>
      <c r="AD450">
        <v>395</v>
      </c>
      <c r="AE450">
        <f t="shared" si="46"/>
        <v>361.69516407599309</v>
      </c>
      <c r="AT450" s="2">
        <v>33297</v>
      </c>
      <c r="AU450">
        <v>5971</v>
      </c>
      <c r="AV450">
        <f t="shared" si="44"/>
        <v>4337.9481792717088</v>
      </c>
      <c r="AW450" s="2">
        <v>33297</v>
      </c>
      <c r="AX450">
        <v>10.9</v>
      </c>
      <c r="AY450">
        <f t="shared" si="45"/>
        <v>16.219300699300689</v>
      </c>
    </row>
    <row r="451" spans="4:51" x14ac:dyDescent="0.3">
      <c r="D451" s="2"/>
      <c r="G451" s="2"/>
      <c r="AC451" s="2">
        <v>37529</v>
      </c>
      <c r="AD451">
        <v>409.5</v>
      </c>
      <c r="AE451">
        <f t="shared" si="46"/>
        <v>361.69516407599309</v>
      </c>
      <c r="AT451" s="2">
        <v>33328</v>
      </c>
      <c r="AU451">
        <v>6062</v>
      </c>
      <c r="AV451">
        <f t="shared" si="44"/>
        <v>4337.9481792717088</v>
      </c>
      <c r="AW451" s="2">
        <v>33328</v>
      </c>
      <c r="AX451">
        <v>11.1</v>
      </c>
      <c r="AY451">
        <f t="shared" si="45"/>
        <v>16.219300699300689</v>
      </c>
    </row>
    <row r="452" spans="4:51" x14ac:dyDescent="0.3">
      <c r="D452" s="2"/>
      <c r="G452" s="2"/>
      <c r="AC452" s="2">
        <v>37560</v>
      </c>
      <c r="AD452">
        <v>407.5</v>
      </c>
      <c r="AE452">
        <f t="shared" si="46"/>
        <v>361.69516407599309</v>
      </c>
      <c r="AT452" s="2">
        <v>33358</v>
      </c>
      <c r="AU452">
        <v>6263</v>
      </c>
      <c r="AV452">
        <f t="shared" si="44"/>
        <v>4337.9481792717088</v>
      </c>
      <c r="AW452" s="2">
        <v>33358</v>
      </c>
      <c r="AX452">
        <v>11.6</v>
      </c>
      <c r="AY452">
        <f t="shared" si="45"/>
        <v>16.219300699300689</v>
      </c>
    </row>
    <row r="453" spans="4:51" x14ac:dyDescent="0.3">
      <c r="D453" s="2"/>
      <c r="G453" s="2"/>
      <c r="AC453" s="2">
        <v>37589</v>
      </c>
      <c r="AD453">
        <v>389</v>
      </c>
      <c r="AE453">
        <f t="shared" si="46"/>
        <v>361.69516407599309</v>
      </c>
      <c r="AT453" s="2">
        <v>33389</v>
      </c>
      <c r="AU453">
        <v>6052</v>
      </c>
      <c r="AV453">
        <f t="shared" si="44"/>
        <v>4337.9481792717088</v>
      </c>
      <c r="AW453" s="2">
        <v>33389</v>
      </c>
      <c r="AX453">
        <v>11.9</v>
      </c>
      <c r="AY453">
        <f t="shared" si="45"/>
        <v>16.219300699300689</v>
      </c>
    </row>
    <row r="454" spans="4:51" x14ac:dyDescent="0.3">
      <c r="D454" s="2"/>
      <c r="G454" s="2"/>
      <c r="AC454" s="2">
        <v>37621</v>
      </c>
      <c r="AD454">
        <v>414.25</v>
      </c>
      <c r="AE454">
        <f t="shared" si="46"/>
        <v>361.69516407599309</v>
      </c>
      <c r="AT454" s="2">
        <v>33419</v>
      </c>
      <c r="AU454">
        <v>6106</v>
      </c>
      <c r="AV454">
        <f t="shared" si="44"/>
        <v>4337.9481792717088</v>
      </c>
      <c r="AW454" s="2">
        <v>33419</v>
      </c>
      <c r="AX454">
        <v>12.6</v>
      </c>
      <c r="AY454">
        <f t="shared" si="45"/>
        <v>16.219300699300689</v>
      </c>
    </row>
    <row r="455" spans="4:51" x14ac:dyDescent="0.3">
      <c r="D455" s="2"/>
      <c r="G455" s="2"/>
      <c r="AC455" s="2">
        <v>37652</v>
      </c>
      <c r="AD455">
        <v>400</v>
      </c>
      <c r="AE455">
        <f t="shared" si="46"/>
        <v>361.69516407599309</v>
      </c>
      <c r="AT455" s="2">
        <v>33450</v>
      </c>
      <c r="AU455">
        <v>6151</v>
      </c>
      <c r="AV455">
        <f t="shared" si="44"/>
        <v>4337.9481792717088</v>
      </c>
      <c r="AW455" s="2">
        <v>33450</v>
      </c>
      <c r="AX455">
        <v>12.9</v>
      </c>
      <c r="AY455">
        <f t="shared" si="45"/>
        <v>16.219300699300689</v>
      </c>
    </row>
    <row r="456" spans="4:51" x14ac:dyDescent="0.3">
      <c r="D456" s="2"/>
      <c r="G456" s="2"/>
      <c r="AC456" s="2">
        <v>37680</v>
      </c>
      <c r="AD456">
        <v>416.75</v>
      </c>
      <c r="AE456">
        <f t="shared" si="46"/>
        <v>361.69516407599309</v>
      </c>
      <c r="AT456" s="2">
        <v>33481</v>
      </c>
      <c r="AU456">
        <v>6180</v>
      </c>
      <c r="AV456">
        <f t="shared" si="44"/>
        <v>4337.9481792717088</v>
      </c>
      <c r="AW456" s="2">
        <v>33481</v>
      </c>
      <c r="AX456">
        <v>13.5</v>
      </c>
      <c r="AY456">
        <f t="shared" si="45"/>
        <v>16.219300699300689</v>
      </c>
    </row>
    <row r="457" spans="4:51" x14ac:dyDescent="0.3">
      <c r="D457" s="2"/>
      <c r="G457" s="2"/>
      <c r="AC457" s="2">
        <v>37711</v>
      </c>
      <c r="AD457">
        <v>425.25</v>
      </c>
      <c r="AE457">
        <f t="shared" si="46"/>
        <v>361.69516407599309</v>
      </c>
      <c r="AT457" s="2">
        <v>33511</v>
      </c>
      <c r="AU457">
        <v>6437</v>
      </c>
      <c r="AV457">
        <f t="shared" si="44"/>
        <v>4337.9481792717088</v>
      </c>
      <c r="AW457" s="2">
        <v>33511</v>
      </c>
      <c r="AX457">
        <v>13.7</v>
      </c>
      <c r="AY457">
        <f t="shared" si="45"/>
        <v>16.219300699300689</v>
      </c>
    </row>
    <row r="458" spans="4:51" x14ac:dyDescent="0.3">
      <c r="D458" s="2"/>
      <c r="G458" s="2"/>
      <c r="AC458" s="2">
        <v>37741</v>
      </c>
      <c r="AD458">
        <v>436.25</v>
      </c>
      <c r="AE458">
        <f t="shared" si="46"/>
        <v>361.69516407599309</v>
      </c>
      <c r="AT458" s="2">
        <v>33542</v>
      </c>
      <c r="AU458">
        <v>6385</v>
      </c>
      <c r="AV458">
        <f t="shared" si="44"/>
        <v>4337.9481792717088</v>
      </c>
      <c r="AW458" s="2">
        <v>33542</v>
      </c>
      <c r="AX458">
        <v>13.9</v>
      </c>
      <c r="AY458">
        <f t="shared" si="45"/>
        <v>16.219300699300689</v>
      </c>
    </row>
    <row r="459" spans="4:51" x14ac:dyDescent="0.3">
      <c r="D459" s="2"/>
      <c r="G459" s="2"/>
      <c r="AC459" s="2">
        <v>37771</v>
      </c>
      <c r="AD459">
        <v>423</v>
      </c>
      <c r="AE459">
        <f t="shared" si="46"/>
        <v>361.69516407599309</v>
      </c>
      <c r="AT459" s="2">
        <v>33572</v>
      </c>
      <c r="AU459">
        <v>6495</v>
      </c>
      <c r="AV459">
        <f t="shared" si="44"/>
        <v>4337.9481792717088</v>
      </c>
      <c r="AW459" s="2">
        <v>33572</v>
      </c>
      <c r="AX459">
        <v>15.4</v>
      </c>
      <c r="AY459">
        <f t="shared" si="45"/>
        <v>16.219300699300689</v>
      </c>
    </row>
    <row r="460" spans="4:51" x14ac:dyDescent="0.3">
      <c r="D460" s="2"/>
      <c r="G460" s="2"/>
      <c r="AC460" s="2">
        <v>37802</v>
      </c>
      <c r="AD460">
        <v>421.75</v>
      </c>
      <c r="AE460">
        <f t="shared" si="46"/>
        <v>361.69516407599309</v>
      </c>
      <c r="AT460" s="2">
        <v>33603</v>
      </c>
      <c r="AU460">
        <v>6455</v>
      </c>
      <c r="AV460">
        <f t="shared" si="44"/>
        <v>4337.9481792717088</v>
      </c>
      <c r="AW460" s="2">
        <v>33603</v>
      </c>
      <c r="AX460">
        <v>16.399999999999999</v>
      </c>
      <c r="AY460">
        <f t="shared" si="45"/>
        <v>16.219300699300689</v>
      </c>
    </row>
    <row r="461" spans="4:51" x14ac:dyDescent="0.3">
      <c r="D461" s="2"/>
      <c r="G461" s="2"/>
      <c r="AC461" s="2">
        <v>37833</v>
      </c>
      <c r="AD461">
        <v>411.5</v>
      </c>
      <c r="AE461">
        <f t="shared" si="46"/>
        <v>361.69516407599309</v>
      </c>
      <c r="AT461" s="2">
        <v>33634</v>
      </c>
      <c r="AU461">
        <v>6593</v>
      </c>
      <c r="AV461">
        <f t="shared" si="44"/>
        <v>4337.9481792717088</v>
      </c>
      <c r="AW461" s="2">
        <v>33634</v>
      </c>
      <c r="AX461">
        <v>17.5</v>
      </c>
      <c r="AY461">
        <f t="shared" si="45"/>
        <v>16.219300699300689</v>
      </c>
    </row>
    <row r="462" spans="4:51" x14ac:dyDescent="0.3">
      <c r="D462" s="2"/>
      <c r="G462" s="2"/>
      <c r="AC462" s="2">
        <v>37862</v>
      </c>
      <c r="AD462">
        <v>400</v>
      </c>
      <c r="AE462">
        <f t="shared" si="46"/>
        <v>361.69516407599309</v>
      </c>
      <c r="AT462" s="2">
        <v>33663</v>
      </c>
      <c r="AU462">
        <v>6551</v>
      </c>
      <c r="AV462">
        <f t="shared" si="44"/>
        <v>4337.9481792717088</v>
      </c>
      <c r="AW462" s="2">
        <v>33663</v>
      </c>
      <c r="AX462">
        <v>18.100000000000001</v>
      </c>
      <c r="AY462">
        <f t="shared" si="45"/>
        <v>16.219300699300689</v>
      </c>
    </row>
    <row r="463" spans="4:51" x14ac:dyDescent="0.3">
      <c r="D463" s="2"/>
      <c r="G463" s="2"/>
      <c r="AC463" s="2">
        <v>37894</v>
      </c>
      <c r="AD463">
        <v>395.5</v>
      </c>
      <c r="AE463">
        <f t="shared" si="46"/>
        <v>361.69516407599309</v>
      </c>
      <c r="AT463" s="2">
        <v>33694</v>
      </c>
      <c r="AU463">
        <v>6531</v>
      </c>
      <c r="AV463">
        <f t="shared" si="44"/>
        <v>4337.9481792717088</v>
      </c>
      <c r="AW463" s="2">
        <v>33694</v>
      </c>
      <c r="AX463">
        <v>18.8</v>
      </c>
      <c r="AY463">
        <f t="shared" si="45"/>
        <v>16.219300699300689</v>
      </c>
    </row>
    <row r="464" spans="4:51" x14ac:dyDescent="0.3">
      <c r="D464" s="2"/>
      <c r="G464" s="2"/>
      <c r="AC464" s="2">
        <v>37925</v>
      </c>
      <c r="AD464">
        <v>376.25</v>
      </c>
      <c r="AE464">
        <f t="shared" si="46"/>
        <v>361.69516407599309</v>
      </c>
      <c r="AT464" s="2">
        <v>33724</v>
      </c>
      <c r="AU464">
        <v>6492</v>
      </c>
      <c r="AV464">
        <f t="shared" si="44"/>
        <v>4337.9481792717088</v>
      </c>
      <c r="AW464" s="2">
        <v>33724</v>
      </c>
      <c r="AX464">
        <v>18.899999999999999</v>
      </c>
      <c r="AY464">
        <f t="shared" si="45"/>
        <v>16.219300699300689</v>
      </c>
    </row>
    <row r="465" spans="4:51" x14ac:dyDescent="0.3">
      <c r="D465" s="2"/>
      <c r="G465" s="2"/>
      <c r="AC465" s="2">
        <v>37953</v>
      </c>
      <c r="AD465">
        <v>363</v>
      </c>
      <c r="AE465">
        <f t="shared" si="46"/>
        <v>361.69516407599309</v>
      </c>
      <c r="AT465" s="2">
        <v>33755</v>
      </c>
      <c r="AU465">
        <v>6550</v>
      </c>
      <c r="AV465">
        <f t="shared" si="44"/>
        <v>4337.9481792717088</v>
      </c>
      <c r="AW465" s="2">
        <v>33755</v>
      </c>
      <c r="AX465">
        <v>20.6</v>
      </c>
      <c r="AY465">
        <f t="shared" si="45"/>
        <v>16.219300699300689</v>
      </c>
    </row>
    <row r="466" spans="4:51" x14ac:dyDescent="0.3">
      <c r="D466" s="2"/>
      <c r="G466" s="2"/>
      <c r="AC466" s="2">
        <v>37986</v>
      </c>
      <c r="AD466">
        <v>358.25</v>
      </c>
      <c r="AE466">
        <f t="shared" si="46"/>
        <v>361.69516407599309</v>
      </c>
      <c r="AT466" s="2">
        <v>33785</v>
      </c>
      <c r="AU466">
        <v>6462</v>
      </c>
      <c r="AV466">
        <f t="shared" si="44"/>
        <v>4337.9481792717088</v>
      </c>
      <c r="AW466" s="2">
        <v>33785</v>
      </c>
      <c r="AX466">
        <v>21.3</v>
      </c>
      <c r="AY466">
        <f t="shared" si="45"/>
        <v>16.219300699300689</v>
      </c>
    </row>
    <row r="467" spans="4:51" x14ac:dyDescent="0.3">
      <c r="D467" s="2"/>
      <c r="G467" s="2"/>
      <c r="AC467" s="2">
        <v>38016</v>
      </c>
      <c r="AD467">
        <v>361.25</v>
      </c>
      <c r="AE467">
        <f t="shared" si="46"/>
        <v>361.69516407599309</v>
      </c>
      <c r="AT467" s="2">
        <v>33816</v>
      </c>
      <c r="AU467">
        <v>6509</v>
      </c>
      <c r="AV467">
        <f t="shared" si="44"/>
        <v>4337.9481792717088</v>
      </c>
      <c r="AW467" s="2">
        <v>33816</v>
      </c>
      <c r="AX467">
        <v>21.5</v>
      </c>
      <c r="AY467">
        <f t="shared" si="45"/>
        <v>16.219300699300689</v>
      </c>
    </row>
    <row r="468" spans="4:51" x14ac:dyDescent="0.3">
      <c r="D468" s="2"/>
      <c r="G468" s="2"/>
      <c r="AC468" s="2">
        <v>38044</v>
      </c>
      <c r="AD468">
        <v>360.75</v>
      </c>
      <c r="AE468">
        <f t="shared" si="46"/>
        <v>361.69516407599309</v>
      </c>
      <c r="AT468" s="2">
        <v>33847</v>
      </c>
      <c r="AU468">
        <v>6485</v>
      </c>
      <c r="AV468">
        <f t="shared" si="44"/>
        <v>4337.9481792717088</v>
      </c>
      <c r="AW468" s="2">
        <v>33847</v>
      </c>
      <c r="AX468">
        <v>21</v>
      </c>
      <c r="AY468">
        <f t="shared" si="45"/>
        <v>16.219300699300689</v>
      </c>
    </row>
    <row r="469" spans="4:51" x14ac:dyDescent="0.3">
      <c r="D469" s="2"/>
      <c r="G469" s="2"/>
      <c r="AC469" s="2">
        <v>38077</v>
      </c>
      <c r="AD469">
        <v>342</v>
      </c>
      <c r="AE469">
        <f t="shared" si="46"/>
        <v>361.69516407599309</v>
      </c>
      <c r="AT469" s="2">
        <v>33877</v>
      </c>
      <c r="AU469">
        <v>6410</v>
      </c>
      <c r="AV469">
        <f t="shared" si="44"/>
        <v>4337.9481792717088</v>
      </c>
      <c r="AW469" s="2">
        <v>33877</v>
      </c>
      <c r="AX469">
        <v>21.5</v>
      </c>
      <c r="AY469">
        <f t="shared" si="45"/>
        <v>16.219300699300689</v>
      </c>
    </row>
    <row r="470" spans="4:51" x14ac:dyDescent="0.3">
      <c r="D470" s="2"/>
      <c r="G470" s="2"/>
      <c r="AC470" s="2">
        <v>38107</v>
      </c>
      <c r="AD470">
        <v>345.5</v>
      </c>
      <c r="AE470">
        <f t="shared" si="46"/>
        <v>361.69516407599309</v>
      </c>
      <c r="AT470" s="2">
        <v>33908</v>
      </c>
      <c r="AU470">
        <v>6575</v>
      </c>
      <c r="AV470">
        <f t="shared" ref="AV470:AV533" si="47">AV469</f>
        <v>4337.9481792717088</v>
      </c>
      <c r="AW470" s="2">
        <v>33908</v>
      </c>
      <c r="AX470">
        <v>23.1</v>
      </c>
      <c r="AY470">
        <f t="shared" ref="AY470:AY533" si="48">AY469</f>
        <v>16.219300699300689</v>
      </c>
    </row>
    <row r="471" spans="4:51" x14ac:dyDescent="0.3">
      <c r="D471" s="2"/>
      <c r="G471" s="2"/>
      <c r="AC471" s="2">
        <v>38138</v>
      </c>
      <c r="AD471">
        <v>339.25</v>
      </c>
      <c r="AE471">
        <f t="shared" si="46"/>
        <v>361.69516407599309</v>
      </c>
      <c r="AT471" s="2">
        <v>33938</v>
      </c>
      <c r="AU471">
        <v>6628</v>
      </c>
      <c r="AV471">
        <f t="shared" si="47"/>
        <v>4337.9481792717088</v>
      </c>
      <c r="AW471" s="2">
        <v>33938</v>
      </c>
      <c r="AX471">
        <v>20.7</v>
      </c>
      <c r="AY471">
        <f t="shared" si="48"/>
        <v>16.219300699300689</v>
      </c>
    </row>
    <row r="472" spans="4:51" x14ac:dyDescent="0.3">
      <c r="D472" s="2"/>
      <c r="G472" s="2"/>
      <c r="AC472" s="2">
        <v>38168</v>
      </c>
      <c r="AD472">
        <v>349</v>
      </c>
      <c r="AE472">
        <f t="shared" si="46"/>
        <v>361.69516407599309</v>
      </c>
      <c r="AT472" s="2">
        <v>33969</v>
      </c>
      <c r="AU472">
        <v>6458</v>
      </c>
      <c r="AV472">
        <f t="shared" si="47"/>
        <v>4337.9481792717088</v>
      </c>
      <c r="AW472" s="2">
        <v>33969</v>
      </c>
      <c r="AX472">
        <v>21.4</v>
      </c>
      <c r="AY472">
        <f t="shared" si="48"/>
        <v>16.219300699300689</v>
      </c>
    </row>
    <row r="473" spans="4:51" x14ac:dyDescent="0.3">
      <c r="D473" s="2"/>
      <c r="G473" s="2"/>
      <c r="AC473" s="2">
        <v>38198</v>
      </c>
      <c r="AD473">
        <v>347.25</v>
      </c>
      <c r="AE473">
        <f t="shared" ref="AE473:AE536" si="49">AE472</f>
        <v>361.69516407599309</v>
      </c>
      <c r="AT473" s="2">
        <v>34000</v>
      </c>
      <c r="AU473">
        <v>6196</v>
      </c>
      <c r="AV473">
        <f t="shared" si="47"/>
        <v>4337.9481792717088</v>
      </c>
      <c r="AW473" s="2">
        <v>34000</v>
      </c>
      <c r="AX473">
        <v>21.2</v>
      </c>
      <c r="AY473">
        <f t="shared" si="48"/>
        <v>16.219300699300689</v>
      </c>
    </row>
    <row r="474" spans="4:51" x14ac:dyDescent="0.3">
      <c r="D474" s="2"/>
      <c r="G474" s="2"/>
      <c r="AC474" s="2">
        <v>38230</v>
      </c>
      <c r="AD474">
        <v>340.75</v>
      </c>
      <c r="AE474">
        <f t="shared" si="49"/>
        <v>361.69516407599309</v>
      </c>
      <c r="AT474" s="2">
        <v>34028</v>
      </c>
      <c r="AU474">
        <v>6627</v>
      </c>
      <c r="AV474">
        <f t="shared" si="47"/>
        <v>4337.9481792717088</v>
      </c>
      <c r="AW474" s="2">
        <v>34028</v>
      </c>
      <c r="AX474">
        <v>20.7</v>
      </c>
      <c r="AY474">
        <f t="shared" si="48"/>
        <v>16.219300699300689</v>
      </c>
    </row>
    <row r="475" spans="4:51" x14ac:dyDescent="0.3">
      <c r="D475" s="2"/>
      <c r="G475" s="2"/>
      <c r="AC475" s="2">
        <v>38260</v>
      </c>
      <c r="AD475">
        <v>337.25</v>
      </c>
      <c r="AE475">
        <f t="shared" si="49"/>
        <v>361.69516407599309</v>
      </c>
      <c r="AT475" s="2">
        <v>34059</v>
      </c>
      <c r="AU475">
        <v>6318</v>
      </c>
      <c r="AV475">
        <f t="shared" si="47"/>
        <v>4337.9481792717088</v>
      </c>
      <c r="AW475" s="2">
        <v>34059</v>
      </c>
      <c r="AX475">
        <v>20</v>
      </c>
      <c r="AY475">
        <f t="shared" si="48"/>
        <v>16.219300699300689</v>
      </c>
    </row>
    <row r="476" spans="4:51" x14ac:dyDescent="0.3">
      <c r="D476" s="2"/>
      <c r="G476" s="2"/>
      <c r="AC476" s="2">
        <v>38289</v>
      </c>
      <c r="AD476">
        <v>333.75</v>
      </c>
      <c r="AE476">
        <f t="shared" si="49"/>
        <v>361.69516407599309</v>
      </c>
      <c r="AT476" s="2">
        <v>34089</v>
      </c>
      <c r="AU476">
        <v>6586</v>
      </c>
      <c r="AV476">
        <f t="shared" si="47"/>
        <v>4337.9481792717088</v>
      </c>
      <c r="AW476" s="2">
        <v>34089</v>
      </c>
      <c r="AX476">
        <v>18.2</v>
      </c>
      <c r="AY476">
        <f t="shared" si="48"/>
        <v>16.219300699300689</v>
      </c>
    </row>
    <row r="477" spans="4:51" x14ac:dyDescent="0.3">
      <c r="D477" s="2"/>
      <c r="G477" s="2"/>
      <c r="AC477" s="2">
        <v>38321</v>
      </c>
      <c r="AD477">
        <v>328.75</v>
      </c>
      <c r="AE477">
        <f t="shared" si="49"/>
        <v>361.69516407599309</v>
      </c>
      <c r="AT477" s="2">
        <v>34120</v>
      </c>
      <c r="AU477">
        <v>6543</v>
      </c>
      <c r="AV477">
        <f t="shared" si="47"/>
        <v>4337.9481792717088</v>
      </c>
      <c r="AW477" s="2">
        <v>34120</v>
      </c>
      <c r="AX477">
        <v>19.600000000000001</v>
      </c>
      <c r="AY477">
        <f t="shared" si="48"/>
        <v>16.219300699300689</v>
      </c>
    </row>
    <row r="478" spans="4:51" x14ac:dyDescent="0.3">
      <c r="D478" s="2"/>
      <c r="G478" s="2"/>
      <c r="AC478" s="2">
        <v>38352</v>
      </c>
      <c r="AD478">
        <v>328.5</v>
      </c>
      <c r="AE478">
        <f t="shared" si="49"/>
        <v>361.69516407599309</v>
      </c>
      <c r="AT478" s="2">
        <v>34150</v>
      </c>
      <c r="AU478">
        <v>6635</v>
      </c>
      <c r="AV478">
        <f t="shared" si="47"/>
        <v>4337.9481792717088</v>
      </c>
      <c r="AW478" s="2">
        <v>34150</v>
      </c>
      <c r="AX478">
        <v>19.5</v>
      </c>
      <c r="AY478">
        <f t="shared" si="48"/>
        <v>16.219300699300689</v>
      </c>
    </row>
    <row r="479" spans="4:51" x14ac:dyDescent="0.3">
      <c r="D479" s="2"/>
      <c r="G479" s="2"/>
      <c r="AC479" s="2">
        <v>38383</v>
      </c>
      <c r="AD479">
        <v>340.25</v>
      </c>
      <c r="AE479">
        <f t="shared" si="49"/>
        <v>361.69516407599309</v>
      </c>
      <c r="AT479" s="2">
        <v>34181</v>
      </c>
      <c r="AU479">
        <v>6700</v>
      </c>
      <c r="AV479">
        <f t="shared" si="47"/>
        <v>4337.9481792717088</v>
      </c>
      <c r="AW479" s="2">
        <v>34181</v>
      </c>
      <c r="AX479">
        <v>19.8</v>
      </c>
      <c r="AY479">
        <f t="shared" si="48"/>
        <v>16.219300699300689</v>
      </c>
    </row>
    <row r="480" spans="4:51" x14ac:dyDescent="0.3">
      <c r="D480" s="2"/>
      <c r="G480" s="2"/>
      <c r="AC480" s="2">
        <v>38411</v>
      </c>
      <c r="AD480">
        <v>311.75</v>
      </c>
      <c r="AE480">
        <f t="shared" si="49"/>
        <v>361.69516407599309</v>
      </c>
      <c r="AT480" s="2">
        <v>34212</v>
      </c>
      <c r="AU480">
        <v>6681</v>
      </c>
      <c r="AV480">
        <f t="shared" si="47"/>
        <v>4337.9481792717088</v>
      </c>
      <c r="AW480" s="2">
        <v>34212</v>
      </c>
      <c r="AX480">
        <v>20.100000000000001</v>
      </c>
      <c r="AY480">
        <f t="shared" si="48"/>
        <v>16.219300699300689</v>
      </c>
    </row>
    <row r="481" spans="4:51" x14ac:dyDescent="0.3">
      <c r="D481" s="2"/>
      <c r="G481" s="2"/>
      <c r="AC481" s="2">
        <v>38442</v>
      </c>
      <c r="AD481">
        <v>332</v>
      </c>
      <c r="AE481">
        <f t="shared" si="49"/>
        <v>361.69516407599309</v>
      </c>
      <c r="AT481" s="2">
        <v>34242</v>
      </c>
      <c r="AU481">
        <v>6575</v>
      </c>
      <c r="AV481">
        <f t="shared" si="47"/>
        <v>4337.9481792717088</v>
      </c>
      <c r="AW481" s="2">
        <v>34242</v>
      </c>
      <c r="AX481">
        <v>20.2</v>
      </c>
      <c r="AY481">
        <f t="shared" si="48"/>
        <v>16.219300699300689</v>
      </c>
    </row>
    <row r="482" spans="4:51" x14ac:dyDescent="0.3">
      <c r="D482" s="2"/>
      <c r="G482" s="2"/>
      <c r="AC482" s="2">
        <v>38471</v>
      </c>
      <c r="AD482">
        <v>320.25</v>
      </c>
      <c r="AE482">
        <f t="shared" si="49"/>
        <v>361.69516407599309</v>
      </c>
      <c r="AT482" s="2">
        <v>34273</v>
      </c>
      <c r="AU482">
        <v>6376</v>
      </c>
      <c r="AV482">
        <f t="shared" si="47"/>
        <v>4337.9481792717088</v>
      </c>
      <c r="AW482" s="2">
        <v>34273</v>
      </c>
      <c r="AX482">
        <v>20.399999999999999</v>
      </c>
      <c r="AY482">
        <f t="shared" si="48"/>
        <v>16.219300699300689</v>
      </c>
    </row>
    <row r="483" spans="4:51" x14ac:dyDescent="0.3">
      <c r="D483" s="2"/>
      <c r="G483" s="2"/>
      <c r="AC483" s="2">
        <v>38503</v>
      </c>
      <c r="AD483">
        <v>327</v>
      </c>
      <c r="AE483">
        <f t="shared" si="49"/>
        <v>361.69516407599309</v>
      </c>
      <c r="AT483" s="2">
        <v>34303</v>
      </c>
      <c r="AU483">
        <v>6250</v>
      </c>
      <c r="AV483">
        <f t="shared" si="47"/>
        <v>4337.9481792717088</v>
      </c>
      <c r="AW483" s="2">
        <v>34303</v>
      </c>
      <c r="AX483">
        <v>21</v>
      </c>
      <c r="AY483">
        <f t="shared" si="48"/>
        <v>16.219300699300689</v>
      </c>
    </row>
    <row r="484" spans="4:51" x14ac:dyDescent="0.3">
      <c r="D484" s="2"/>
      <c r="G484" s="2"/>
      <c r="AC484" s="2">
        <v>38533</v>
      </c>
      <c r="AD484">
        <v>325.75</v>
      </c>
      <c r="AE484">
        <f t="shared" si="49"/>
        <v>361.69516407599309</v>
      </c>
      <c r="AT484" s="2">
        <v>34334</v>
      </c>
      <c r="AU484">
        <v>6291</v>
      </c>
      <c r="AV484">
        <f t="shared" si="47"/>
        <v>4337.9481792717088</v>
      </c>
      <c r="AW484" s="2">
        <v>34334</v>
      </c>
      <c r="AX484">
        <v>20.8</v>
      </c>
      <c r="AY484">
        <f t="shared" si="48"/>
        <v>16.219300699300689</v>
      </c>
    </row>
    <row r="485" spans="4:51" x14ac:dyDescent="0.3">
      <c r="D485" s="2"/>
      <c r="G485" s="2"/>
      <c r="AC485" s="2">
        <v>38562</v>
      </c>
      <c r="AD485">
        <v>323.75</v>
      </c>
      <c r="AE485">
        <f t="shared" si="49"/>
        <v>361.69516407599309</v>
      </c>
      <c r="AT485" s="2">
        <v>34365</v>
      </c>
      <c r="AU485">
        <v>4947</v>
      </c>
      <c r="AV485">
        <f t="shared" si="47"/>
        <v>4337.9481792717088</v>
      </c>
      <c r="AW485" s="2">
        <v>34365</v>
      </c>
      <c r="AX485">
        <v>20.100000000000001</v>
      </c>
      <c r="AY485">
        <f t="shared" si="48"/>
        <v>16.219300699300689</v>
      </c>
    </row>
    <row r="486" spans="4:51" x14ac:dyDescent="0.3">
      <c r="D486" s="2"/>
      <c r="G486" s="2"/>
      <c r="AC486" s="2">
        <v>38595</v>
      </c>
      <c r="AD486">
        <v>315.75</v>
      </c>
      <c r="AE486">
        <f t="shared" si="49"/>
        <v>361.69516407599309</v>
      </c>
      <c r="AT486" s="2">
        <v>34393</v>
      </c>
      <c r="AU486">
        <v>4677</v>
      </c>
      <c r="AV486">
        <f t="shared" si="47"/>
        <v>4337.9481792717088</v>
      </c>
      <c r="AW486" s="2">
        <v>34393</v>
      </c>
      <c r="AX486">
        <v>20.7</v>
      </c>
      <c r="AY486">
        <f t="shared" si="48"/>
        <v>16.219300699300689</v>
      </c>
    </row>
    <row r="487" spans="4:51" x14ac:dyDescent="0.3">
      <c r="D487" s="2"/>
      <c r="G487" s="2"/>
      <c r="AC487" s="2">
        <v>38625</v>
      </c>
      <c r="AD487">
        <v>397.25</v>
      </c>
      <c r="AE487">
        <f t="shared" si="49"/>
        <v>361.69516407599309</v>
      </c>
      <c r="AT487" s="2">
        <v>34424</v>
      </c>
      <c r="AU487">
        <v>4890</v>
      </c>
      <c r="AV487">
        <f t="shared" si="47"/>
        <v>4337.9481792717088</v>
      </c>
      <c r="AW487" s="2">
        <v>34424</v>
      </c>
      <c r="AX487">
        <v>21.2</v>
      </c>
      <c r="AY487">
        <f t="shared" si="48"/>
        <v>16.219300699300689</v>
      </c>
    </row>
    <row r="488" spans="4:51" x14ac:dyDescent="0.3">
      <c r="D488" s="2"/>
      <c r="G488" s="2"/>
      <c r="AC488" s="2">
        <v>38656</v>
      </c>
      <c r="AD488">
        <v>344.25</v>
      </c>
      <c r="AE488">
        <f t="shared" si="49"/>
        <v>361.69516407599309</v>
      </c>
      <c r="AT488" s="2">
        <v>34454</v>
      </c>
      <c r="AU488">
        <v>4752</v>
      </c>
      <c r="AV488">
        <f t="shared" si="47"/>
        <v>4337.9481792717088</v>
      </c>
      <c r="AW488" s="2">
        <v>34454</v>
      </c>
      <c r="AX488">
        <v>21.3</v>
      </c>
      <c r="AY488">
        <f t="shared" si="48"/>
        <v>16.219300699300689</v>
      </c>
    </row>
    <row r="489" spans="4:51" x14ac:dyDescent="0.3">
      <c r="D489" s="2"/>
      <c r="G489" s="2"/>
      <c r="AC489" s="2">
        <v>38686</v>
      </c>
      <c r="AD489">
        <v>317.25</v>
      </c>
      <c r="AE489">
        <f t="shared" si="49"/>
        <v>361.69516407599309</v>
      </c>
      <c r="AT489" s="2">
        <v>34485</v>
      </c>
      <c r="AU489">
        <v>4836</v>
      </c>
      <c r="AV489">
        <f t="shared" si="47"/>
        <v>4337.9481792717088</v>
      </c>
      <c r="AW489" s="2">
        <v>34485</v>
      </c>
      <c r="AX489">
        <v>21.3</v>
      </c>
      <c r="AY489">
        <f t="shared" si="48"/>
        <v>16.219300699300689</v>
      </c>
    </row>
    <row r="490" spans="4:51" x14ac:dyDescent="0.3">
      <c r="D490" s="2"/>
      <c r="G490" s="2"/>
      <c r="AC490" s="2">
        <v>38716</v>
      </c>
      <c r="AD490">
        <v>315.25</v>
      </c>
      <c r="AE490">
        <f t="shared" si="49"/>
        <v>361.69516407599309</v>
      </c>
      <c r="AT490" s="2">
        <v>34515</v>
      </c>
      <c r="AU490">
        <v>4816</v>
      </c>
      <c r="AV490">
        <f t="shared" si="47"/>
        <v>4337.9481792717088</v>
      </c>
      <c r="AW490" s="2">
        <v>34515</v>
      </c>
      <c r="AX490">
        <v>19.899999999999999</v>
      </c>
      <c r="AY490">
        <f t="shared" si="48"/>
        <v>16.219300699300689</v>
      </c>
    </row>
    <row r="491" spans="4:51" x14ac:dyDescent="0.3">
      <c r="D491" s="2"/>
      <c r="G491" s="2"/>
      <c r="AC491" s="2">
        <v>38748</v>
      </c>
      <c r="AD491">
        <v>295.75</v>
      </c>
      <c r="AE491">
        <f t="shared" si="49"/>
        <v>361.69516407599309</v>
      </c>
      <c r="AT491" s="2">
        <v>34546</v>
      </c>
      <c r="AU491">
        <v>4505</v>
      </c>
      <c r="AV491">
        <f t="shared" si="47"/>
        <v>4337.9481792717088</v>
      </c>
      <c r="AW491" s="2">
        <v>34546</v>
      </c>
      <c r="AX491">
        <v>19.600000000000001</v>
      </c>
      <c r="AY491">
        <f t="shared" si="48"/>
        <v>16.219300699300689</v>
      </c>
    </row>
    <row r="492" spans="4:51" x14ac:dyDescent="0.3">
      <c r="D492" s="2"/>
      <c r="G492" s="2"/>
      <c r="AC492" s="2">
        <v>38776</v>
      </c>
      <c r="AD492">
        <v>290.75</v>
      </c>
      <c r="AE492">
        <f t="shared" si="49"/>
        <v>361.69516407599309</v>
      </c>
      <c r="AT492" s="2">
        <v>34577</v>
      </c>
      <c r="AU492">
        <v>4359</v>
      </c>
      <c r="AV492">
        <f t="shared" si="47"/>
        <v>4337.9481792717088</v>
      </c>
      <c r="AW492" s="2">
        <v>34577</v>
      </c>
      <c r="AX492">
        <v>19.600000000000001</v>
      </c>
      <c r="AY492">
        <f t="shared" si="48"/>
        <v>16.219300699300689</v>
      </c>
    </row>
    <row r="493" spans="4:51" x14ac:dyDescent="0.3">
      <c r="D493" s="2"/>
      <c r="G493" s="2"/>
      <c r="AC493" s="2">
        <v>38807</v>
      </c>
      <c r="AD493">
        <v>299</v>
      </c>
      <c r="AE493">
        <f t="shared" si="49"/>
        <v>361.69516407599309</v>
      </c>
      <c r="AT493" s="2">
        <v>34607</v>
      </c>
      <c r="AU493">
        <v>4332</v>
      </c>
      <c r="AV493">
        <f t="shared" si="47"/>
        <v>4337.9481792717088</v>
      </c>
      <c r="AW493" s="2">
        <v>34607</v>
      </c>
      <c r="AX493">
        <v>20</v>
      </c>
      <c r="AY493">
        <f t="shared" si="48"/>
        <v>16.219300699300689</v>
      </c>
    </row>
    <row r="494" spans="4:51" x14ac:dyDescent="0.3">
      <c r="D494" s="2"/>
      <c r="G494" s="2"/>
      <c r="AC494" s="2">
        <v>38835</v>
      </c>
      <c r="AD494">
        <v>306.75</v>
      </c>
      <c r="AE494">
        <f t="shared" si="49"/>
        <v>361.69516407599309</v>
      </c>
      <c r="AT494" s="2">
        <v>34638</v>
      </c>
      <c r="AU494">
        <v>4472</v>
      </c>
      <c r="AV494">
        <f t="shared" si="47"/>
        <v>4337.9481792717088</v>
      </c>
      <c r="AW494" s="2">
        <v>34638</v>
      </c>
      <c r="AX494">
        <v>20.8</v>
      </c>
      <c r="AY494">
        <f t="shared" si="48"/>
        <v>16.219300699300689</v>
      </c>
    </row>
    <row r="495" spans="4:51" x14ac:dyDescent="0.3">
      <c r="D495" s="2"/>
      <c r="G495" s="2"/>
      <c r="AC495" s="2">
        <v>38868</v>
      </c>
      <c r="AD495">
        <v>332.75</v>
      </c>
      <c r="AE495">
        <f t="shared" si="49"/>
        <v>361.69516407599309</v>
      </c>
      <c r="AT495" s="2">
        <v>34668</v>
      </c>
      <c r="AU495">
        <v>4468</v>
      </c>
      <c r="AV495">
        <f t="shared" si="47"/>
        <v>4337.9481792717088</v>
      </c>
      <c r="AW495" s="2">
        <v>34668</v>
      </c>
      <c r="AX495">
        <v>19.7</v>
      </c>
      <c r="AY495">
        <f t="shared" si="48"/>
        <v>16.219300699300689</v>
      </c>
    </row>
    <row r="496" spans="4:51" x14ac:dyDescent="0.3">
      <c r="D496" s="2"/>
      <c r="G496" s="2"/>
      <c r="AC496" s="2">
        <v>38898</v>
      </c>
      <c r="AD496">
        <v>307.75</v>
      </c>
      <c r="AE496">
        <f t="shared" si="49"/>
        <v>361.69516407599309</v>
      </c>
      <c r="AT496" s="2">
        <v>34699</v>
      </c>
      <c r="AU496">
        <v>4440</v>
      </c>
      <c r="AV496">
        <f t="shared" si="47"/>
        <v>4337.9481792717088</v>
      </c>
      <c r="AW496" s="2">
        <v>34699</v>
      </c>
      <c r="AX496">
        <v>18.899999999999999</v>
      </c>
      <c r="AY496">
        <f t="shared" si="48"/>
        <v>16.219300699300689</v>
      </c>
    </row>
    <row r="497" spans="4:51" x14ac:dyDescent="0.3">
      <c r="D497" s="2"/>
      <c r="G497" s="2"/>
      <c r="AC497" s="2">
        <v>38929</v>
      </c>
      <c r="AD497">
        <v>319.5</v>
      </c>
      <c r="AE497">
        <f t="shared" si="49"/>
        <v>361.69516407599309</v>
      </c>
      <c r="AT497" s="2">
        <v>34730</v>
      </c>
      <c r="AU497">
        <v>4550</v>
      </c>
      <c r="AV497">
        <f t="shared" si="47"/>
        <v>4337.9481792717088</v>
      </c>
      <c r="AW497" s="2">
        <v>34730</v>
      </c>
      <c r="AX497">
        <v>18.3</v>
      </c>
      <c r="AY497">
        <f t="shared" si="48"/>
        <v>16.219300699300689</v>
      </c>
    </row>
    <row r="498" spans="4:51" x14ac:dyDescent="0.3">
      <c r="D498" s="2"/>
      <c r="G498" s="2"/>
      <c r="AC498" s="2">
        <v>38960</v>
      </c>
      <c r="AD498">
        <v>314.25</v>
      </c>
      <c r="AE498">
        <f t="shared" si="49"/>
        <v>361.69516407599309</v>
      </c>
      <c r="AT498" s="2">
        <v>34758</v>
      </c>
      <c r="AU498">
        <v>4397</v>
      </c>
      <c r="AV498">
        <f t="shared" si="47"/>
        <v>4337.9481792717088</v>
      </c>
      <c r="AW498" s="2">
        <v>34758</v>
      </c>
      <c r="AX498">
        <v>17.2</v>
      </c>
      <c r="AY498">
        <f t="shared" si="48"/>
        <v>16.219300699300689</v>
      </c>
    </row>
    <row r="499" spans="4:51" x14ac:dyDescent="0.3">
      <c r="D499" s="2"/>
      <c r="G499" s="2"/>
      <c r="AC499" s="2">
        <v>38989</v>
      </c>
      <c r="AD499">
        <v>316.5</v>
      </c>
      <c r="AE499">
        <f t="shared" si="49"/>
        <v>361.69516407599309</v>
      </c>
      <c r="AT499" s="2">
        <v>34789</v>
      </c>
      <c r="AU499">
        <v>4451</v>
      </c>
      <c r="AV499">
        <f t="shared" si="47"/>
        <v>4337.9481792717088</v>
      </c>
      <c r="AW499" s="2">
        <v>34789</v>
      </c>
      <c r="AX499">
        <v>18.8</v>
      </c>
      <c r="AY499">
        <f t="shared" si="48"/>
        <v>16.219300699300689</v>
      </c>
    </row>
    <row r="500" spans="4:51" x14ac:dyDescent="0.3">
      <c r="D500" s="2"/>
      <c r="G500" s="2"/>
      <c r="AC500" s="2">
        <v>39021</v>
      </c>
      <c r="AD500">
        <v>315.5</v>
      </c>
      <c r="AE500">
        <f t="shared" si="49"/>
        <v>361.69516407599309</v>
      </c>
      <c r="AT500" s="2">
        <v>34819</v>
      </c>
      <c r="AU500">
        <v>4428</v>
      </c>
      <c r="AV500">
        <f t="shared" si="47"/>
        <v>4337.9481792717088</v>
      </c>
      <c r="AW500" s="2">
        <v>34819</v>
      </c>
      <c r="AX500">
        <v>18.7</v>
      </c>
      <c r="AY500">
        <f t="shared" si="48"/>
        <v>16.219300699300689</v>
      </c>
    </row>
    <row r="501" spans="4:51" x14ac:dyDescent="0.3">
      <c r="D501" s="2"/>
      <c r="G501" s="2"/>
      <c r="AC501" s="2">
        <v>39051</v>
      </c>
      <c r="AD501">
        <v>326.25</v>
      </c>
      <c r="AE501">
        <f t="shared" si="49"/>
        <v>361.69516407599309</v>
      </c>
      <c r="AT501" s="2">
        <v>34850</v>
      </c>
      <c r="AU501">
        <v>4513</v>
      </c>
      <c r="AV501">
        <f t="shared" si="47"/>
        <v>4337.9481792717088</v>
      </c>
      <c r="AW501" s="2">
        <v>34850</v>
      </c>
      <c r="AX501">
        <v>17.5</v>
      </c>
      <c r="AY501">
        <f t="shared" si="48"/>
        <v>16.219300699300689</v>
      </c>
    </row>
    <row r="502" spans="4:51" x14ac:dyDescent="0.3">
      <c r="D502" s="2"/>
      <c r="G502" s="2"/>
      <c r="AC502" s="2">
        <v>39080</v>
      </c>
      <c r="AD502">
        <v>323.25</v>
      </c>
      <c r="AE502">
        <f t="shared" si="49"/>
        <v>361.69516407599309</v>
      </c>
      <c r="AT502" s="2">
        <v>34880</v>
      </c>
      <c r="AU502">
        <v>4489</v>
      </c>
      <c r="AV502">
        <f t="shared" si="47"/>
        <v>4337.9481792717088</v>
      </c>
      <c r="AW502" s="2">
        <v>34880</v>
      </c>
      <c r="AX502">
        <v>16.8</v>
      </c>
      <c r="AY502">
        <f t="shared" si="48"/>
        <v>16.219300699300689</v>
      </c>
    </row>
    <row r="503" spans="4:51" x14ac:dyDescent="0.3">
      <c r="D503" s="2"/>
      <c r="G503" s="2"/>
      <c r="AC503" s="2">
        <v>39113</v>
      </c>
      <c r="AD503">
        <v>317.25</v>
      </c>
      <c r="AE503">
        <f t="shared" si="49"/>
        <v>361.69516407599309</v>
      </c>
      <c r="AT503" s="2">
        <v>34911</v>
      </c>
      <c r="AU503">
        <v>4436</v>
      </c>
      <c r="AV503">
        <f t="shared" si="47"/>
        <v>4337.9481792717088</v>
      </c>
      <c r="AW503" s="2">
        <v>34911</v>
      </c>
      <c r="AX503">
        <v>16.7</v>
      </c>
      <c r="AY503">
        <f t="shared" si="48"/>
        <v>16.219300699300689</v>
      </c>
    </row>
    <row r="504" spans="4:51" x14ac:dyDescent="0.3">
      <c r="D504" s="2"/>
      <c r="G504" s="2"/>
      <c r="AC504" s="2">
        <v>39141</v>
      </c>
      <c r="AD504">
        <v>322.75</v>
      </c>
      <c r="AE504">
        <f t="shared" si="49"/>
        <v>361.69516407599309</v>
      </c>
      <c r="AT504" s="2">
        <v>34942</v>
      </c>
      <c r="AU504">
        <v>4513</v>
      </c>
      <c r="AV504">
        <f t="shared" si="47"/>
        <v>4337.9481792717088</v>
      </c>
      <c r="AW504" s="2">
        <v>34942</v>
      </c>
      <c r="AX504">
        <v>16.3</v>
      </c>
      <c r="AY504">
        <f t="shared" si="48"/>
        <v>16.219300699300689</v>
      </c>
    </row>
    <row r="505" spans="4:51" x14ac:dyDescent="0.3">
      <c r="D505" s="2"/>
      <c r="G505" s="2"/>
      <c r="AC505" s="2">
        <v>39171</v>
      </c>
      <c r="AD505">
        <v>306.75</v>
      </c>
      <c r="AE505">
        <f t="shared" si="49"/>
        <v>361.69516407599309</v>
      </c>
      <c r="AT505" s="2">
        <v>34972</v>
      </c>
      <c r="AU505">
        <v>4580</v>
      </c>
      <c r="AV505">
        <f t="shared" si="47"/>
        <v>4337.9481792717088</v>
      </c>
      <c r="AW505" s="2">
        <v>34972</v>
      </c>
      <c r="AX505">
        <v>16.899999999999999</v>
      </c>
      <c r="AY505">
        <f t="shared" si="48"/>
        <v>16.219300699300689</v>
      </c>
    </row>
    <row r="506" spans="4:51" x14ac:dyDescent="0.3">
      <c r="D506" s="2"/>
      <c r="G506" s="2"/>
      <c r="AC506" s="2">
        <v>39202</v>
      </c>
      <c r="AD506">
        <v>320.25</v>
      </c>
      <c r="AE506">
        <f t="shared" si="49"/>
        <v>361.69516407599309</v>
      </c>
      <c r="AT506" s="2">
        <v>35003</v>
      </c>
      <c r="AU506">
        <v>4462</v>
      </c>
      <c r="AV506">
        <f t="shared" si="47"/>
        <v>4337.9481792717088</v>
      </c>
      <c r="AW506" s="2">
        <v>35003</v>
      </c>
      <c r="AX506">
        <v>16.5</v>
      </c>
      <c r="AY506">
        <f t="shared" si="48"/>
        <v>16.219300699300689</v>
      </c>
    </row>
    <row r="507" spans="4:51" x14ac:dyDescent="0.3">
      <c r="D507" s="2"/>
      <c r="G507" s="2"/>
      <c r="AC507" s="2">
        <v>39233</v>
      </c>
      <c r="AD507">
        <v>304.25</v>
      </c>
      <c r="AE507">
        <f t="shared" si="49"/>
        <v>361.69516407599309</v>
      </c>
      <c r="AT507" s="2">
        <v>35033</v>
      </c>
      <c r="AU507">
        <v>4489</v>
      </c>
      <c r="AV507">
        <f t="shared" si="47"/>
        <v>4337.9481792717088</v>
      </c>
      <c r="AW507" s="2">
        <v>35033</v>
      </c>
      <c r="AX507">
        <v>16.7</v>
      </c>
      <c r="AY507">
        <f t="shared" si="48"/>
        <v>16.219300699300689</v>
      </c>
    </row>
    <row r="508" spans="4:51" x14ac:dyDescent="0.3">
      <c r="D508" s="2"/>
      <c r="G508" s="2"/>
      <c r="AC508" s="2">
        <v>39262</v>
      </c>
      <c r="AD508">
        <v>315.75</v>
      </c>
      <c r="AE508">
        <f t="shared" si="49"/>
        <v>361.69516407599309</v>
      </c>
      <c r="AT508" s="2">
        <v>35064</v>
      </c>
      <c r="AU508">
        <v>4434</v>
      </c>
      <c r="AV508">
        <f t="shared" si="47"/>
        <v>4337.9481792717088</v>
      </c>
      <c r="AW508" s="2">
        <v>35064</v>
      </c>
      <c r="AX508">
        <v>16.399999999999999</v>
      </c>
      <c r="AY508">
        <f t="shared" si="48"/>
        <v>16.219300699300689</v>
      </c>
    </row>
    <row r="509" spans="4:51" x14ac:dyDescent="0.3">
      <c r="D509" s="2"/>
      <c r="G509" s="2"/>
      <c r="AC509" s="2">
        <v>39294</v>
      </c>
      <c r="AD509">
        <v>313.25</v>
      </c>
      <c r="AE509">
        <f t="shared" si="49"/>
        <v>361.69516407599309</v>
      </c>
      <c r="AT509" s="2">
        <v>35095</v>
      </c>
      <c r="AU509">
        <v>4022</v>
      </c>
      <c r="AV509">
        <f t="shared" si="47"/>
        <v>4337.9481792717088</v>
      </c>
      <c r="AW509" s="2">
        <v>35095</v>
      </c>
      <c r="AX509">
        <v>16.2</v>
      </c>
      <c r="AY509">
        <f t="shared" si="48"/>
        <v>16.219300699300689</v>
      </c>
    </row>
    <row r="510" spans="4:51" x14ac:dyDescent="0.3">
      <c r="D510" s="2"/>
      <c r="G510" s="2"/>
      <c r="AC510" s="2">
        <v>39325</v>
      </c>
      <c r="AD510">
        <v>320</v>
      </c>
      <c r="AE510">
        <f t="shared" si="49"/>
        <v>361.69516407599309</v>
      </c>
      <c r="AT510" s="2">
        <v>35124</v>
      </c>
      <c r="AU510">
        <v>4420</v>
      </c>
      <c r="AV510">
        <f t="shared" si="47"/>
        <v>4337.9481792717088</v>
      </c>
      <c r="AW510" s="2">
        <v>35124</v>
      </c>
      <c r="AX510">
        <v>16.5</v>
      </c>
      <c r="AY510">
        <f t="shared" si="48"/>
        <v>16.219300699300689</v>
      </c>
    </row>
    <row r="511" spans="4:51" x14ac:dyDescent="0.3">
      <c r="D511" s="2"/>
      <c r="G511" s="2"/>
      <c r="AC511" s="2">
        <v>39353</v>
      </c>
      <c r="AD511">
        <v>313.25</v>
      </c>
      <c r="AE511">
        <f t="shared" si="49"/>
        <v>361.69516407599309</v>
      </c>
      <c r="AT511" s="2">
        <v>35155</v>
      </c>
      <c r="AU511">
        <v>4429</v>
      </c>
      <c r="AV511">
        <f t="shared" si="47"/>
        <v>4337.9481792717088</v>
      </c>
      <c r="AW511" s="2">
        <v>35155</v>
      </c>
      <c r="AX511">
        <v>18.2</v>
      </c>
      <c r="AY511">
        <f t="shared" si="48"/>
        <v>16.219300699300689</v>
      </c>
    </row>
    <row r="512" spans="4:51" x14ac:dyDescent="0.3">
      <c r="D512" s="2"/>
      <c r="G512" s="2"/>
      <c r="AC512" s="2">
        <v>39386</v>
      </c>
      <c r="AD512">
        <v>328.25</v>
      </c>
      <c r="AE512">
        <f t="shared" si="49"/>
        <v>361.69516407599309</v>
      </c>
      <c r="AT512" s="2">
        <v>35185</v>
      </c>
      <c r="AU512">
        <v>4464</v>
      </c>
      <c r="AV512">
        <f t="shared" si="47"/>
        <v>4337.9481792717088</v>
      </c>
      <c r="AW512" s="2">
        <v>35185</v>
      </c>
      <c r="AX512">
        <v>18.3</v>
      </c>
      <c r="AY512">
        <f t="shared" si="48"/>
        <v>16.219300699300689</v>
      </c>
    </row>
    <row r="513" spans="4:51" x14ac:dyDescent="0.3">
      <c r="D513" s="2"/>
      <c r="G513" s="2"/>
      <c r="AC513" s="2">
        <v>39416</v>
      </c>
      <c r="AD513">
        <v>340.25</v>
      </c>
      <c r="AE513">
        <f t="shared" si="49"/>
        <v>361.69516407599309</v>
      </c>
      <c r="AT513" s="2">
        <v>35216</v>
      </c>
      <c r="AU513">
        <v>4327</v>
      </c>
      <c r="AV513">
        <f t="shared" si="47"/>
        <v>4337.9481792717088</v>
      </c>
      <c r="AW513" s="2">
        <v>35216</v>
      </c>
      <c r="AX513">
        <v>18.100000000000001</v>
      </c>
      <c r="AY513">
        <f t="shared" si="48"/>
        <v>16.219300699300689</v>
      </c>
    </row>
    <row r="514" spans="4:51" x14ac:dyDescent="0.3">
      <c r="D514" s="2"/>
      <c r="G514" s="2"/>
      <c r="AC514" s="2">
        <v>39447</v>
      </c>
      <c r="AD514">
        <v>349.25</v>
      </c>
      <c r="AE514">
        <f t="shared" si="49"/>
        <v>361.69516407599309</v>
      </c>
      <c r="AT514" s="2">
        <v>35246</v>
      </c>
      <c r="AU514">
        <v>4312</v>
      </c>
      <c r="AV514">
        <f t="shared" si="47"/>
        <v>4337.9481792717088</v>
      </c>
      <c r="AW514" s="2">
        <v>35246</v>
      </c>
      <c r="AX514">
        <v>19.399999999999999</v>
      </c>
      <c r="AY514">
        <f t="shared" si="48"/>
        <v>16.219300699300689</v>
      </c>
    </row>
    <row r="515" spans="4:51" x14ac:dyDescent="0.3">
      <c r="D515" s="2"/>
      <c r="G515" s="2"/>
      <c r="AC515" s="2">
        <v>39478</v>
      </c>
      <c r="AD515">
        <v>338.75</v>
      </c>
      <c r="AE515">
        <f t="shared" si="49"/>
        <v>361.69516407599309</v>
      </c>
      <c r="AT515" s="2">
        <v>35277</v>
      </c>
      <c r="AU515">
        <v>4358</v>
      </c>
      <c r="AV515">
        <f t="shared" si="47"/>
        <v>4337.9481792717088</v>
      </c>
      <c r="AW515" s="2">
        <v>35277</v>
      </c>
      <c r="AX515">
        <v>18.3</v>
      </c>
      <c r="AY515">
        <f t="shared" si="48"/>
        <v>16.219300699300689</v>
      </c>
    </row>
    <row r="516" spans="4:51" x14ac:dyDescent="0.3">
      <c r="D516" s="2"/>
      <c r="G516" s="2"/>
      <c r="AC516" s="2">
        <v>39507</v>
      </c>
      <c r="AD516">
        <v>345.5</v>
      </c>
      <c r="AE516">
        <f t="shared" si="49"/>
        <v>361.69516407599309</v>
      </c>
      <c r="AT516" s="2">
        <v>35308</v>
      </c>
      <c r="AU516">
        <v>4391</v>
      </c>
      <c r="AV516">
        <f t="shared" si="47"/>
        <v>4337.9481792717088</v>
      </c>
      <c r="AW516" s="2">
        <v>35308</v>
      </c>
      <c r="AX516">
        <v>18.2</v>
      </c>
      <c r="AY516">
        <f t="shared" si="48"/>
        <v>16.219300699300689</v>
      </c>
    </row>
    <row r="517" spans="4:51" x14ac:dyDescent="0.3">
      <c r="D517" s="2"/>
      <c r="G517" s="2"/>
      <c r="AC517" s="2">
        <v>39538</v>
      </c>
      <c r="AD517">
        <v>368</v>
      </c>
      <c r="AE517">
        <f t="shared" si="49"/>
        <v>361.69516407599309</v>
      </c>
      <c r="AT517" s="2">
        <v>35338</v>
      </c>
      <c r="AU517">
        <v>4382</v>
      </c>
      <c r="AV517">
        <f t="shared" si="47"/>
        <v>4337.9481792717088</v>
      </c>
      <c r="AW517" s="2">
        <v>35338</v>
      </c>
      <c r="AX517">
        <v>17.399999999999999</v>
      </c>
      <c r="AY517">
        <f t="shared" si="48"/>
        <v>16.219300699300689</v>
      </c>
    </row>
    <row r="518" spans="4:51" x14ac:dyDescent="0.3">
      <c r="D518" s="2"/>
      <c r="G518" s="2"/>
      <c r="AC518" s="2">
        <v>39568</v>
      </c>
      <c r="AD518">
        <v>359.5</v>
      </c>
      <c r="AE518">
        <f t="shared" si="49"/>
        <v>361.69516407599309</v>
      </c>
      <c r="AT518" s="2">
        <v>35369</v>
      </c>
      <c r="AU518">
        <v>4372</v>
      </c>
      <c r="AV518">
        <f t="shared" si="47"/>
        <v>4337.9481792717088</v>
      </c>
      <c r="AW518" s="2">
        <v>35369</v>
      </c>
      <c r="AX518">
        <v>16.7</v>
      </c>
      <c r="AY518">
        <f t="shared" si="48"/>
        <v>16.219300699300689</v>
      </c>
    </row>
    <row r="519" spans="4:51" x14ac:dyDescent="0.3">
      <c r="D519" s="2"/>
      <c r="G519" s="2"/>
      <c r="AC519" s="2">
        <v>39598</v>
      </c>
      <c r="AD519">
        <v>366</v>
      </c>
      <c r="AE519">
        <f t="shared" si="49"/>
        <v>361.69516407599309</v>
      </c>
      <c r="AT519" s="2">
        <v>35399</v>
      </c>
      <c r="AU519">
        <v>4025</v>
      </c>
      <c r="AV519">
        <f t="shared" si="47"/>
        <v>4337.9481792717088</v>
      </c>
      <c r="AW519" s="2">
        <v>35399</v>
      </c>
      <c r="AX519">
        <v>15.7</v>
      </c>
      <c r="AY519">
        <f t="shared" si="48"/>
        <v>16.219300699300689</v>
      </c>
    </row>
    <row r="520" spans="4:51" x14ac:dyDescent="0.3">
      <c r="D520" s="2"/>
      <c r="G520" s="2"/>
      <c r="AC520" s="2">
        <v>39629</v>
      </c>
      <c r="AD520">
        <v>383.25</v>
      </c>
      <c r="AE520">
        <f t="shared" si="49"/>
        <v>361.69516407599309</v>
      </c>
      <c r="AT520" s="2">
        <v>35430</v>
      </c>
      <c r="AU520">
        <v>4365</v>
      </c>
      <c r="AV520">
        <f t="shared" si="47"/>
        <v>4337.9481792717088</v>
      </c>
      <c r="AW520" s="2">
        <v>35430</v>
      </c>
      <c r="AX520">
        <v>16.100000000000001</v>
      </c>
      <c r="AY520">
        <f t="shared" si="48"/>
        <v>16.219300699300689</v>
      </c>
    </row>
    <row r="521" spans="4:51" x14ac:dyDescent="0.3">
      <c r="D521" s="2"/>
      <c r="G521" s="2"/>
      <c r="AC521" s="2">
        <v>39660</v>
      </c>
      <c r="AD521">
        <v>398</v>
      </c>
      <c r="AE521">
        <f t="shared" si="49"/>
        <v>361.69516407599309</v>
      </c>
      <c r="AT521" s="2">
        <v>35461</v>
      </c>
      <c r="AU521">
        <v>4189</v>
      </c>
      <c r="AV521">
        <f t="shared" si="47"/>
        <v>4337.9481792717088</v>
      </c>
      <c r="AW521" s="2">
        <v>35461</v>
      </c>
      <c r="AX521">
        <v>16.100000000000001</v>
      </c>
      <c r="AY521">
        <f t="shared" si="48"/>
        <v>16.219300699300689</v>
      </c>
    </row>
    <row r="522" spans="4:51" x14ac:dyDescent="0.3">
      <c r="D522" s="2"/>
      <c r="G522" s="2"/>
      <c r="AC522" s="2">
        <v>39689</v>
      </c>
      <c r="AD522">
        <v>429.25</v>
      </c>
      <c r="AE522">
        <f t="shared" si="49"/>
        <v>361.69516407599309</v>
      </c>
      <c r="AT522" s="2">
        <v>35489</v>
      </c>
      <c r="AU522">
        <v>4242</v>
      </c>
      <c r="AV522">
        <f t="shared" si="47"/>
        <v>4337.9481792717088</v>
      </c>
      <c r="AW522" s="2">
        <v>35489</v>
      </c>
      <c r="AX522">
        <v>15.7</v>
      </c>
      <c r="AY522">
        <f t="shared" si="48"/>
        <v>16.219300699300689</v>
      </c>
    </row>
    <row r="523" spans="4:51" x14ac:dyDescent="0.3">
      <c r="D523" s="2"/>
      <c r="G523" s="2"/>
      <c r="AC523" s="2">
        <v>39721</v>
      </c>
      <c r="AD523">
        <v>464</v>
      </c>
      <c r="AE523">
        <f t="shared" si="49"/>
        <v>361.69516407599309</v>
      </c>
      <c r="AT523" s="2">
        <v>35520</v>
      </c>
      <c r="AU523">
        <v>4112</v>
      </c>
      <c r="AV523">
        <f t="shared" si="47"/>
        <v>4337.9481792717088</v>
      </c>
      <c r="AW523" s="2">
        <v>35520</v>
      </c>
      <c r="AX523">
        <v>15.6</v>
      </c>
      <c r="AY523">
        <f t="shared" si="48"/>
        <v>16.219300699300689</v>
      </c>
    </row>
    <row r="524" spans="4:51" x14ac:dyDescent="0.3">
      <c r="D524" s="2"/>
      <c r="G524" s="2"/>
      <c r="AC524" s="2">
        <v>39752</v>
      </c>
      <c r="AD524">
        <v>477.25</v>
      </c>
      <c r="AE524">
        <f t="shared" si="49"/>
        <v>361.69516407599309</v>
      </c>
      <c r="AT524" s="2">
        <v>35550</v>
      </c>
      <c r="AU524">
        <v>4396</v>
      </c>
      <c r="AV524">
        <f t="shared" si="47"/>
        <v>4337.9481792717088</v>
      </c>
      <c r="AW524" s="2">
        <v>35550</v>
      </c>
      <c r="AX524">
        <v>16.2</v>
      </c>
      <c r="AY524">
        <f t="shared" si="48"/>
        <v>16.219300699300689</v>
      </c>
    </row>
    <row r="525" spans="4:51" x14ac:dyDescent="0.3">
      <c r="D525" s="2"/>
      <c r="G525" s="2"/>
      <c r="AC525" s="2">
        <v>39780</v>
      </c>
      <c r="AD525">
        <v>527.25</v>
      </c>
      <c r="AE525">
        <f t="shared" si="49"/>
        <v>361.69516407599309</v>
      </c>
      <c r="AT525" s="2">
        <v>35581</v>
      </c>
      <c r="AU525">
        <v>4032</v>
      </c>
      <c r="AV525">
        <f t="shared" si="47"/>
        <v>4337.9481792717088</v>
      </c>
      <c r="AW525" s="2">
        <v>35581</v>
      </c>
      <c r="AX525">
        <v>15.7</v>
      </c>
      <c r="AY525">
        <f t="shared" si="48"/>
        <v>16.219300699300689</v>
      </c>
    </row>
    <row r="526" spans="4:51" x14ac:dyDescent="0.3">
      <c r="D526" s="2"/>
      <c r="G526" s="2"/>
      <c r="AC526" s="2">
        <v>39813</v>
      </c>
      <c r="AD526">
        <v>564</v>
      </c>
      <c r="AE526">
        <f t="shared" si="49"/>
        <v>361.69516407599309</v>
      </c>
      <c r="AT526" s="2">
        <v>35611</v>
      </c>
      <c r="AU526">
        <v>3998</v>
      </c>
      <c r="AV526">
        <f t="shared" si="47"/>
        <v>4337.9481792717088</v>
      </c>
      <c r="AW526" s="2">
        <v>35611</v>
      </c>
      <c r="AX526">
        <v>15.8</v>
      </c>
      <c r="AY526">
        <f t="shared" si="48"/>
        <v>16.219300699300689</v>
      </c>
    </row>
    <row r="527" spans="4:51" x14ac:dyDescent="0.3">
      <c r="D527" s="2"/>
      <c r="G527" s="2"/>
      <c r="AC527" s="2">
        <v>39843</v>
      </c>
      <c r="AD527">
        <v>589.25</v>
      </c>
      <c r="AE527">
        <f t="shared" si="49"/>
        <v>361.69516407599309</v>
      </c>
      <c r="AT527" s="2">
        <v>35642</v>
      </c>
      <c r="AU527">
        <v>4040</v>
      </c>
      <c r="AV527">
        <f t="shared" si="47"/>
        <v>4337.9481792717088</v>
      </c>
      <c r="AW527" s="2">
        <v>35642</v>
      </c>
      <c r="AX527">
        <v>16.3</v>
      </c>
      <c r="AY527">
        <f t="shared" si="48"/>
        <v>16.219300699300689</v>
      </c>
    </row>
    <row r="528" spans="4:51" x14ac:dyDescent="0.3">
      <c r="D528" s="2"/>
      <c r="G528" s="2"/>
      <c r="AC528" s="2">
        <v>39871</v>
      </c>
      <c r="AD528">
        <v>644</v>
      </c>
      <c r="AE528">
        <f t="shared" si="49"/>
        <v>361.69516407599309</v>
      </c>
      <c r="AT528" s="2">
        <v>35673</v>
      </c>
      <c r="AU528">
        <v>4049</v>
      </c>
      <c r="AV528">
        <f t="shared" si="47"/>
        <v>4337.9481792717088</v>
      </c>
      <c r="AW528" s="2">
        <v>35673</v>
      </c>
      <c r="AX528">
        <v>16.2</v>
      </c>
      <c r="AY528">
        <f t="shared" si="48"/>
        <v>16.219300699300689</v>
      </c>
    </row>
    <row r="529" spans="4:51" x14ac:dyDescent="0.3">
      <c r="D529" s="2"/>
      <c r="G529" s="2"/>
      <c r="AC529" s="2">
        <v>39903</v>
      </c>
      <c r="AD529">
        <v>659.25</v>
      </c>
      <c r="AE529">
        <f t="shared" si="49"/>
        <v>361.69516407599309</v>
      </c>
      <c r="AT529" s="2">
        <v>35703</v>
      </c>
      <c r="AU529">
        <v>4004</v>
      </c>
      <c r="AV529">
        <f t="shared" si="47"/>
        <v>4337.9481792717088</v>
      </c>
      <c r="AW529" s="2">
        <v>35703</v>
      </c>
      <c r="AX529">
        <v>16.2</v>
      </c>
      <c r="AY529">
        <f t="shared" si="48"/>
        <v>16.219300699300689</v>
      </c>
    </row>
    <row r="530" spans="4:51" x14ac:dyDescent="0.3">
      <c r="D530" s="2"/>
      <c r="G530" s="2"/>
      <c r="AC530" s="2">
        <v>39933</v>
      </c>
      <c r="AD530">
        <v>627.75</v>
      </c>
      <c r="AE530">
        <f t="shared" si="49"/>
        <v>361.69516407599309</v>
      </c>
      <c r="AT530" s="2">
        <v>35734</v>
      </c>
      <c r="AU530">
        <v>3973</v>
      </c>
      <c r="AV530">
        <f t="shared" si="47"/>
        <v>4337.9481792717088</v>
      </c>
      <c r="AW530" s="2">
        <v>35734</v>
      </c>
      <c r="AX530">
        <v>16</v>
      </c>
      <c r="AY530">
        <f t="shared" si="48"/>
        <v>16.219300699300689</v>
      </c>
    </row>
    <row r="531" spans="4:51" x14ac:dyDescent="0.3">
      <c r="D531" s="2"/>
      <c r="G531" s="2"/>
      <c r="AC531" s="2">
        <v>39962</v>
      </c>
      <c r="AD531">
        <v>614.5</v>
      </c>
      <c r="AE531">
        <f t="shared" si="49"/>
        <v>361.69516407599309</v>
      </c>
      <c r="AT531" s="2">
        <v>35764</v>
      </c>
      <c r="AU531">
        <v>3962</v>
      </c>
      <c r="AV531">
        <f t="shared" si="47"/>
        <v>4337.9481792717088</v>
      </c>
      <c r="AW531" s="2">
        <v>35764</v>
      </c>
      <c r="AX531">
        <v>14.8</v>
      </c>
      <c r="AY531">
        <f t="shared" si="48"/>
        <v>16.219300699300689</v>
      </c>
    </row>
    <row r="532" spans="4:51" x14ac:dyDescent="0.3">
      <c r="D532" s="2"/>
      <c r="G532" s="2"/>
      <c r="AC532" s="2">
        <v>39994</v>
      </c>
      <c r="AD532">
        <v>598.25</v>
      </c>
      <c r="AE532">
        <f t="shared" si="49"/>
        <v>361.69516407599309</v>
      </c>
      <c r="AT532" s="2">
        <v>35795</v>
      </c>
      <c r="AU532">
        <v>3848</v>
      </c>
      <c r="AV532">
        <f t="shared" si="47"/>
        <v>4337.9481792717088</v>
      </c>
      <c r="AW532" s="2">
        <v>35795</v>
      </c>
      <c r="AX532">
        <v>15.4</v>
      </c>
      <c r="AY532">
        <f t="shared" si="48"/>
        <v>16.219300699300689</v>
      </c>
    </row>
    <row r="533" spans="4:51" x14ac:dyDescent="0.3">
      <c r="D533" s="2"/>
      <c r="G533" s="2"/>
      <c r="AC533" s="2">
        <v>40025</v>
      </c>
      <c r="AD533">
        <v>562</v>
      </c>
      <c r="AE533">
        <f t="shared" si="49"/>
        <v>361.69516407599309</v>
      </c>
      <c r="AT533" s="2">
        <v>35826</v>
      </c>
      <c r="AU533">
        <v>3922</v>
      </c>
      <c r="AV533">
        <f t="shared" si="47"/>
        <v>4337.9481792717088</v>
      </c>
      <c r="AW533" s="2">
        <v>35826</v>
      </c>
      <c r="AX533">
        <v>15.7</v>
      </c>
      <c r="AY533">
        <f t="shared" si="48"/>
        <v>16.219300699300689</v>
      </c>
    </row>
    <row r="534" spans="4:51" x14ac:dyDescent="0.3">
      <c r="D534" s="2"/>
      <c r="G534" s="2"/>
      <c r="AC534" s="2">
        <v>40056</v>
      </c>
      <c r="AD534">
        <v>560.25</v>
      </c>
      <c r="AE534">
        <f t="shared" si="49"/>
        <v>361.69516407599309</v>
      </c>
      <c r="AT534" s="2">
        <v>35854</v>
      </c>
      <c r="AU534">
        <v>3866</v>
      </c>
      <c r="AV534">
        <f t="shared" ref="AV534:AV597" si="50">AV533</f>
        <v>4337.9481792717088</v>
      </c>
      <c r="AW534" s="2">
        <v>35854</v>
      </c>
      <c r="AX534">
        <v>15.2</v>
      </c>
      <c r="AY534">
        <f t="shared" ref="AY534:AY597" si="51">AY533</f>
        <v>16.219300699300689</v>
      </c>
    </row>
    <row r="535" spans="4:51" x14ac:dyDescent="0.3">
      <c r="D535" s="2"/>
      <c r="G535" s="2"/>
      <c r="AC535" s="2">
        <v>40086</v>
      </c>
      <c r="AD535">
        <v>547.5</v>
      </c>
      <c r="AE535">
        <f t="shared" si="49"/>
        <v>361.69516407599309</v>
      </c>
      <c r="AT535" s="2">
        <v>35885</v>
      </c>
      <c r="AU535">
        <v>3859</v>
      </c>
      <c r="AV535">
        <f t="shared" si="50"/>
        <v>4337.9481792717088</v>
      </c>
      <c r="AW535" s="2">
        <v>35885</v>
      </c>
      <c r="AX535">
        <v>14.1</v>
      </c>
      <c r="AY535">
        <f t="shared" si="51"/>
        <v>16.219300699300689</v>
      </c>
    </row>
    <row r="536" spans="4:51" x14ac:dyDescent="0.3">
      <c r="D536" s="2"/>
      <c r="G536" s="2"/>
      <c r="AC536" s="2">
        <v>40116</v>
      </c>
      <c r="AD536">
        <v>523.5</v>
      </c>
      <c r="AE536">
        <f t="shared" si="49"/>
        <v>361.69516407599309</v>
      </c>
      <c r="AT536" s="2">
        <v>35915</v>
      </c>
      <c r="AU536">
        <v>3775</v>
      </c>
      <c r="AV536">
        <f t="shared" si="50"/>
        <v>4337.9481792717088</v>
      </c>
      <c r="AW536" s="2">
        <v>35915</v>
      </c>
      <c r="AX536">
        <v>14.7</v>
      </c>
      <c r="AY536">
        <f t="shared" si="51"/>
        <v>16.219300699300689</v>
      </c>
    </row>
    <row r="537" spans="4:51" x14ac:dyDescent="0.3">
      <c r="D537" s="2"/>
      <c r="G537" s="2"/>
      <c r="AC537" s="2">
        <v>40147</v>
      </c>
      <c r="AD537">
        <v>494</v>
      </c>
      <c r="AE537">
        <f t="shared" ref="AE537:AE600" si="52">AE536</f>
        <v>361.69516407599309</v>
      </c>
      <c r="AT537" s="2">
        <v>35946</v>
      </c>
      <c r="AU537">
        <v>3727</v>
      </c>
      <c r="AV537">
        <f t="shared" si="50"/>
        <v>4337.9481792717088</v>
      </c>
      <c r="AW537" s="2">
        <v>35946</v>
      </c>
      <c r="AX537">
        <v>13.8</v>
      </c>
      <c r="AY537">
        <f t="shared" si="51"/>
        <v>16.219300699300689</v>
      </c>
    </row>
    <row r="538" spans="4:51" x14ac:dyDescent="0.3">
      <c r="D538" s="2"/>
      <c r="G538" s="2"/>
      <c r="AC538" s="2">
        <v>40178</v>
      </c>
      <c r="AD538">
        <v>485.5</v>
      </c>
      <c r="AE538">
        <f t="shared" si="52"/>
        <v>361.69516407599309</v>
      </c>
      <c r="AT538" s="2">
        <v>35976</v>
      </c>
      <c r="AU538">
        <v>3766</v>
      </c>
      <c r="AV538">
        <f t="shared" si="50"/>
        <v>4337.9481792717088</v>
      </c>
      <c r="AW538" s="2">
        <v>35976</v>
      </c>
      <c r="AX538">
        <v>12.6</v>
      </c>
      <c r="AY538">
        <f t="shared" si="51"/>
        <v>16.219300699300689</v>
      </c>
    </row>
    <row r="539" spans="4:51" x14ac:dyDescent="0.3">
      <c r="D539" s="2"/>
      <c r="G539" s="2"/>
      <c r="AC539" s="2">
        <v>40207</v>
      </c>
      <c r="AD539">
        <v>485.75</v>
      </c>
      <c r="AE539">
        <f t="shared" si="52"/>
        <v>361.69516407599309</v>
      </c>
      <c r="AT539" s="2">
        <v>36007</v>
      </c>
      <c r="AU539">
        <v>3796</v>
      </c>
      <c r="AV539">
        <f t="shared" si="50"/>
        <v>4337.9481792717088</v>
      </c>
      <c r="AW539" s="2">
        <v>36007</v>
      </c>
      <c r="AX539">
        <v>13.3</v>
      </c>
      <c r="AY539">
        <f t="shared" si="51"/>
        <v>16.219300699300689</v>
      </c>
    </row>
    <row r="540" spans="4:51" x14ac:dyDescent="0.3">
      <c r="D540" s="2"/>
      <c r="G540" s="2"/>
      <c r="AC540" s="2">
        <v>40235</v>
      </c>
      <c r="AD540">
        <v>485.75</v>
      </c>
      <c r="AE540">
        <f t="shared" si="52"/>
        <v>361.69516407599309</v>
      </c>
      <c r="AT540" s="2">
        <v>36038</v>
      </c>
      <c r="AU540">
        <v>3537</v>
      </c>
      <c r="AV540">
        <f t="shared" si="50"/>
        <v>4337.9481792717088</v>
      </c>
      <c r="AW540" s="2">
        <v>36038</v>
      </c>
      <c r="AX540">
        <v>13.2</v>
      </c>
      <c r="AY540">
        <f t="shared" si="51"/>
        <v>16.219300699300689</v>
      </c>
    </row>
    <row r="541" spans="4:51" x14ac:dyDescent="0.3">
      <c r="D541" s="2"/>
      <c r="G541" s="2"/>
      <c r="AC541" s="2">
        <v>40268</v>
      </c>
      <c r="AD541">
        <v>470.25</v>
      </c>
      <c r="AE541">
        <f t="shared" si="52"/>
        <v>361.69516407599309</v>
      </c>
      <c r="AT541" s="2">
        <v>36068</v>
      </c>
      <c r="AU541">
        <v>3448</v>
      </c>
      <c r="AV541">
        <f t="shared" si="50"/>
        <v>4337.9481792717088</v>
      </c>
      <c r="AW541" s="2">
        <v>36068</v>
      </c>
      <c r="AX541">
        <v>14.5</v>
      </c>
      <c r="AY541">
        <f t="shared" si="51"/>
        <v>16.219300699300689</v>
      </c>
    </row>
    <row r="542" spans="4:51" x14ac:dyDescent="0.3">
      <c r="D542" s="2"/>
      <c r="G542" s="2"/>
      <c r="AC542" s="2">
        <v>40298</v>
      </c>
      <c r="AD542">
        <v>462</v>
      </c>
      <c r="AE542">
        <f t="shared" si="52"/>
        <v>361.69516407599309</v>
      </c>
      <c r="AT542" s="2">
        <v>36099</v>
      </c>
      <c r="AU542">
        <v>3433</v>
      </c>
      <c r="AV542">
        <f t="shared" si="50"/>
        <v>4337.9481792717088</v>
      </c>
      <c r="AW542" s="2">
        <v>36099</v>
      </c>
      <c r="AX542">
        <v>13.6</v>
      </c>
      <c r="AY542">
        <f t="shared" si="51"/>
        <v>16.219300699300689</v>
      </c>
    </row>
    <row r="543" spans="4:51" x14ac:dyDescent="0.3">
      <c r="D543" s="2"/>
      <c r="G543" s="2"/>
      <c r="AC543" s="2">
        <v>40329</v>
      </c>
      <c r="AD543">
        <v>461.5</v>
      </c>
      <c r="AE543">
        <f t="shared" si="52"/>
        <v>361.69516407599309</v>
      </c>
      <c r="AT543" s="2">
        <v>36129</v>
      </c>
      <c r="AU543">
        <v>3339</v>
      </c>
      <c r="AV543">
        <f t="shared" si="50"/>
        <v>4337.9481792717088</v>
      </c>
      <c r="AW543" s="2">
        <v>36129</v>
      </c>
      <c r="AX543">
        <v>14.4</v>
      </c>
      <c r="AY543">
        <f t="shared" si="51"/>
        <v>16.219300699300689</v>
      </c>
    </row>
    <row r="544" spans="4:51" x14ac:dyDescent="0.3">
      <c r="D544" s="2"/>
      <c r="G544" s="2"/>
      <c r="AC544" s="2">
        <v>40359</v>
      </c>
      <c r="AD544">
        <v>460.5</v>
      </c>
      <c r="AE544">
        <f t="shared" si="52"/>
        <v>361.69516407599309</v>
      </c>
      <c r="AT544" s="2">
        <v>36160</v>
      </c>
      <c r="AU544">
        <v>3420</v>
      </c>
      <c r="AV544">
        <f t="shared" si="50"/>
        <v>4337.9481792717088</v>
      </c>
      <c r="AW544" s="2">
        <v>36160</v>
      </c>
      <c r="AX544">
        <v>13.5</v>
      </c>
      <c r="AY544">
        <f t="shared" si="51"/>
        <v>16.219300699300689</v>
      </c>
    </row>
    <row r="545" spans="4:51" x14ac:dyDescent="0.3">
      <c r="D545" s="2"/>
      <c r="G545" s="2"/>
      <c r="AC545" s="2">
        <v>40389</v>
      </c>
      <c r="AD545">
        <v>460.5</v>
      </c>
      <c r="AE545">
        <f t="shared" si="52"/>
        <v>361.69516407599309</v>
      </c>
      <c r="AT545" s="2">
        <v>36191</v>
      </c>
      <c r="AU545">
        <v>3449</v>
      </c>
      <c r="AV545">
        <f t="shared" si="50"/>
        <v>4337.9481792717088</v>
      </c>
      <c r="AW545" s="2">
        <v>36191</v>
      </c>
      <c r="AX545">
        <v>12</v>
      </c>
      <c r="AY545">
        <f t="shared" si="51"/>
        <v>16.219300699300689</v>
      </c>
    </row>
    <row r="546" spans="4:51" x14ac:dyDescent="0.3">
      <c r="D546" s="2"/>
      <c r="G546" s="2"/>
      <c r="AC546" s="2">
        <v>40421</v>
      </c>
      <c r="AD546">
        <v>475</v>
      </c>
      <c r="AE546">
        <f t="shared" si="52"/>
        <v>361.69516407599309</v>
      </c>
      <c r="AT546" s="2">
        <v>36219</v>
      </c>
      <c r="AU546">
        <v>3425</v>
      </c>
      <c r="AV546">
        <f t="shared" si="50"/>
        <v>4337.9481792717088</v>
      </c>
      <c r="AW546" s="2">
        <v>36219</v>
      </c>
      <c r="AX546">
        <v>13.2</v>
      </c>
      <c r="AY546">
        <f t="shared" si="51"/>
        <v>16.219300699300689</v>
      </c>
    </row>
    <row r="547" spans="4:51" x14ac:dyDescent="0.3">
      <c r="D547" s="2"/>
      <c r="G547" s="2"/>
      <c r="AC547" s="2">
        <v>40451</v>
      </c>
      <c r="AD547">
        <v>453.5</v>
      </c>
      <c r="AE547">
        <f t="shared" si="52"/>
        <v>361.69516407599309</v>
      </c>
      <c r="AT547" s="2">
        <v>36250</v>
      </c>
      <c r="AU547">
        <v>3550</v>
      </c>
      <c r="AV547">
        <f t="shared" si="50"/>
        <v>4337.9481792717088</v>
      </c>
      <c r="AW547" s="2">
        <v>36250</v>
      </c>
      <c r="AX547">
        <v>12.2</v>
      </c>
      <c r="AY547">
        <f t="shared" si="51"/>
        <v>16.219300699300689</v>
      </c>
    </row>
    <row r="548" spans="4:51" x14ac:dyDescent="0.3">
      <c r="D548" s="2"/>
      <c r="G548" s="2"/>
      <c r="AC548" s="2">
        <v>40480</v>
      </c>
      <c r="AD548">
        <v>447</v>
      </c>
      <c r="AE548">
        <f t="shared" si="52"/>
        <v>361.69516407599309</v>
      </c>
      <c r="AT548" s="2">
        <v>36280</v>
      </c>
      <c r="AU548">
        <v>3443</v>
      </c>
      <c r="AV548">
        <f t="shared" si="50"/>
        <v>4337.9481792717088</v>
      </c>
      <c r="AW548" s="2">
        <v>36280</v>
      </c>
      <c r="AX548">
        <v>11.4</v>
      </c>
      <c r="AY548">
        <f t="shared" si="51"/>
        <v>16.219300699300689</v>
      </c>
    </row>
    <row r="549" spans="4:51" x14ac:dyDescent="0.3">
      <c r="D549" s="2"/>
      <c r="G549" s="2"/>
      <c r="AC549" s="2">
        <v>40512</v>
      </c>
      <c r="AD549">
        <v>426.25</v>
      </c>
      <c r="AE549">
        <f t="shared" si="52"/>
        <v>361.69516407599309</v>
      </c>
      <c r="AT549" s="2">
        <v>36311</v>
      </c>
      <c r="AU549">
        <v>3393</v>
      </c>
      <c r="AV549">
        <f t="shared" si="50"/>
        <v>4337.9481792717088</v>
      </c>
      <c r="AW549" s="2">
        <v>36311</v>
      </c>
      <c r="AX549">
        <v>12.4</v>
      </c>
      <c r="AY549">
        <f t="shared" si="51"/>
        <v>16.219300699300689</v>
      </c>
    </row>
    <row r="550" spans="4:51" x14ac:dyDescent="0.3">
      <c r="D550" s="2"/>
      <c r="G550" s="2"/>
      <c r="AC550" s="2">
        <v>40543</v>
      </c>
      <c r="AD550">
        <v>416.5</v>
      </c>
      <c r="AE550">
        <f t="shared" si="52"/>
        <v>361.69516407599309</v>
      </c>
      <c r="AT550" s="2">
        <v>36341</v>
      </c>
      <c r="AU550">
        <v>3411</v>
      </c>
      <c r="AV550">
        <f t="shared" si="50"/>
        <v>4337.9481792717088</v>
      </c>
      <c r="AW550" s="2">
        <v>36341</v>
      </c>
      <c r="AX550">
        <v>13.7</v>
      </c>
      <c r="AY550">
        <f t="shared" si="51"/>
        <v>16.219300699300689</v>
      </c>
    </row>
    <row r="551" spans="4:51" x14ac:dyDescent="0.3">
      <c r="D551" s="2"/>
      <c r="G551" s="2"/>
      <c r="AC551" s="2">
        <v>40574</v>
      </c>
      <c r="AD551">
        <v>430.25</v>
      </c>
      <c r="AE551">
        <f t="shared" si="52"/>
        <v>361.69516407599309</v>
      </c>
      <c r="AT551" s="2">
        <v>36372</v>
      </c>
      <c r="AU551">
        <v>3350</v>
      </c>
      <c r="AV551">
        <f t="shared" si="50"/>
        <v>4337.9481792717088</v>
      </c>
      <c r="AW551" s="2">
        <v>36372</v>
      </c>
      <c r="AX551">
        <v>12.3</v>
      </c>
      <c r="AY551">
        <f t="shared" si="51"/>
        <v>16.219300699300689</v>
      </c>
    </row>
    <row r="552" spans="4:51" x14ac:dyDescent="0.3">
      <c r="D552" s="2"/>
      <c r="G552" s="2"/>
      <c r="AC552" s="2">
        <v>40602</v>
      </c>
      <c r="AD552">
        <v>401.5</v>
      </c>
      <c r="AE552">
        <f t="shared" si="52"/>
        <v>361.69516407599309</v>
      </c>
      <c r="AT552" s="2">
        <v>36403</v>
      </c>
      <c r="AU552">
        <v>3286</v>
      </c>
      <c r="AV552">
        <f t="shared" si="50"/>
        <v>4337.9481792717088</v>
      </c>
      <c r="AW552" s="2">
        <v>36403</v>
      </c>
      <c r="AX552">
        <v>12.1</v>
      </c>
      <c r="AY552">
        <f t="shared" si="51"/>
        <v>16.219300699300689</v>
      </c>
    </row>
    <row r="553" spans="4:51" x14ac:dyDescent="0.3">
      <c r="D553" s="2"/>
      <c r="G553" s="2"/>
      <c r="AC553" s="2">
        <v>40633</v>
      </c>
      <c r="AD553">
        <v>406</v>
      </c>
      <c r="AE553">
        <f t="shared" si="52"/>
        <v>361.69516407599309</v>
      </c>
      <c r="AT553" s="2">
        <v>36433</v>
      </c>
      <c r="AU553">
        <v>3279</v>
      </c>
      <c r="AV553">
        <f t="shared" si="50"/>
        <v>4337.9481792717088</v>
      </c>
      <c r="AW553" s="2">
        <v>36433</v>
      </c>
      <c r="AX553">
        <v>12</v>
      </c>
      <c r="AY553">
        <f t="shared" si="51"/>
        <v>16.219300699300689</v>
      </c>
    </row>
    <row r="554" spans="4:51" x14ac:dyDescent="0.3">
      <c r="D554" s="2"/>
      <c r="G554" s="2"/>
      <c r="AC554" s="2">
        <v>40662</v>
      </c>
      <c r="AD554">
        <v>427</v>
      </c>
      <c r="AE554">
        <f t="shared" si="52"/>
        <v>361.69516407599309</v>
      </c>
      <c r="AT554" s="2">
        <v>36464</v>
      </c>
      <c r="AU554">
        <v>3153</v>
      </c>
      <c r="AV554">
        <f t="shared" si="50"/>
        <v>4337.9481792717088</v>
      </c>
      <c r="AW554" s="2">
        <v>36464</v>
      </c>
      <c r="AX554">
        <v>12.4</v>
      </c>
      <c r="AY554">
        <f t="shared" si="51"/>
        <v>16.219300699300689</v>
      </c>
    </row>
    <row r="555" spans="4:51" x14ac:dyDescent="0.3">
      <c r="D555" s="2"/>
      <c r="G555" s="2"/>
      <c r="AC555" s="2">
        <v>40694</v>
      </c>
      <c r="AD555">
        <v>422.5</v>
      </c>
      <c r="AE555">
        <f t="shared" si="52"/>
        <v>361.69516407599309</v>
      </c>
      <c r="AT555" s="2">
        <v>36494</v>
      </c>
      <c r="AU555">
        <v>3225</v>
      </c>
      <c r="AV555">
        <f t="shared" si="50"/>
        <v>4337.9481792717088</v>
      </c>
      <c r="AW555" s="2">
        <v>36494</v>
      </c>
      <c r="AX555">
        <v>11.9</v>
      </c>
      <c r="AY555">
        <f t="shared" si="51"/>
        <v>16.219300699300689</v>
      </c>
    </row>
    <row r="556" spans="4:51" x14ac:dyDescent="0.3">
      <c r="D556" s="2"/>
      <c r="G556" s="2"/>
      <c r="AC556" s="2">
        <v>40724</v>
      </c>
      <c r="AD556">
        <v>418.25</v>
      </c>
      <c r="AE556">
        <f t="shared" si="52"/>
        <v>361.69516407599309</v>
      </c>
      <c r="AT556" s="2">
        <v>36525</v>
      </c>
      <c r="AU556">
        <v>3283</v>
      </c>
      <c r="AV556">
        <f t="shared" si="50"/>
        <v>4337.9481792717088</v>
      </c>
      <c r="AW556" s="2">
        <v>36525</v>
      </c>
      <c r="AX556">
        <v>12.1</v>
      </c>
      <c r="AY556">
        <f t="shared" si="51"/>
        <v>16.219300699300689</v>
      </c>
    </row>
    <row r="557" spans="4:51" x14ac:dyDescent="0.3">
      <c r="D557" s="2"/>
      <c r="G557" s="2"/>
      <c r="AC557" s="2">
        <v>40753</v>
      </c>
      <c r="AD557">
        <v>411.25</v>
      </c>
      <c r="AE557">
        <f t="shared" si="52"/>
        <v>361.69516407599309</v>
      </c>
      <c r="AT557" s="2">
        <v>36556</v>
      </c>
      <c r="AU557">
        <v>3208</v>
      </c>
      <c r="AV557">
        <f t="shared" si="50"/>
        <v>4337.9481792717088</v>
      </c>
      <c r="AW557" s="2">
        <v>36556</v>
      </c>
      <c r="AX557">
        <v>12.7</v>
      </c>
      <c r="AY557">
        <f t="shared" si="51"/>
        <v>16.219300699300689</v>
      </c>
    </row>
    <row r="558" spans="4:51" x14ac:dyDescent="0.3">
      <c r="D558" s="2"/>
      <c r="G558" s="2"/>
      <c r="AC558" s="2">
        <v>40786</v>
      </c>
      <c r="AD558">
        <v>409.5</v>
      </c>
      <c r="AE558">
        <f t="shared" si="52"/>
        <v>361.69516407599309</v>
      </c>
      <c r="AT558" s="2">
        <v>36585</v>
      </c>
      <c r="AU558">
        <v>3167</v>
      </c>
      <c r="AV558">
        <f t="shared" si="50"/>
        <v>4337.9481792717088</v>
      </c>
      <c r="AW558" s="2">
        <v>36585</v>
      </c>
      <c r="AX558">
        <v>10.8</v>
      </c>
      <c r="AY558">
        <f t="shared" si="51"/>
        <v>16.219300699300689</v>
      </c>
    </row>
    <row r="559" spans="4:51" x14ac:dyDescent="0.3">
      <c r="D559" s="2"/>
      <c r="G559" s="2"/>
      <c r="AC559" s="2">
        <v>40816</v>
      </c>
      <c r="AD559">
        <v>415.5</v>
      </c>
      <c r="AE559">
        <f t="shared" si="52"/>
        <v>361.69516407599309</v>
      </c>
      <c r="AT559" s="2">
        <v>36616</v>
      </c>
      <c r="AU559">
        <v>3231</v>
      </c>
      <c r="AV559">
        <f t="shared" si="50"/>
        <v>4337.9481792717088</v>
      </c>
      <c r="AW559" s="2">
        <v>36616</v>
      </c>
      <c r="AX559">
        <v>11</v>
      </c>
      <c r="AY559">
        <f t="shared" si="51"/>
        <v>16.219300699300689</v>
      </c>
    </row>
    <row r="560" spans="4:51" x14ac:dyDescent="0.3">
      <c r="D560" s="2"/>
      <c r="G560" s="2"/>
      <c r="AC560" s="2">
        <v>40847</v>
      </c>
      <c r="AD560">
        <v>401.75</v>
      </c>
      <c r="AE560">
        <f t="shared" si="52"/>
        <v>361.69516407599309</v>
      </c>
      <c r="AT560" s="2">
        <v>36646</v>
      </c>
      <c r="AU560">
        <v>3186</v>
      </c>
      <c r="AV560">
        <f t="shared" si="50"/>
        <v>4337.9481792717088</v>
      </c>
      <c r="AW560" s="2">
        <v>36646</v>
      </c>
      <c r="AX560">
        <v>10.7</v>
      </c>
      <c r="AY560">
        <f t="shared" si="51"/>
        <v>16.219300699300689</v>
      </c>
    </row>
    <row r="561" spans="4:51" x14ac:dyDescent="0.3">
      <c r="D561" s="2"/>
      <c r="G561" s="2"/>
      <c r="AC561" s="2">
        <v>40877</v>
      </c>
      <c r="AD561">
        <v>389.25</v>
      </c>
      <c r="AE561">
        <f t="shared" si="52"/>
        <v>361.69516407599309</v>
      </c>
      <c r="AT561" s="2">
        <v>36677</v>
      </c>
      <c r="AU561">
        <v>3283</v>
      </c>
      <c r="AV561">
        <f t="shared" si="50"/>
        <v>4337.9481792717088</v>
      </c>
      <c r="AW561" s="2">
        <v>36677</v>
      </c>
      <c r="AX561">
        <v>11.1</v>
      </c>
      <c r="AY561">
        <f t="shared" si="51"/>
        <v>16.219300699300689</v>
      </c>
    </row>
    <row r="562" spans="4:51" x14ac:dyDescent="0.3">
      <c r="D562" s="2"/>
      <c r="G562" s="2"/>
      <c r="AC562" s="2">
        <v>40907</v>
      </c>
      <c r="AD562">
        <v>374.5</v>
      </c>
      <c r="AE562">
        <f t="shared" si="52"/>
        <v>361.69516407599309</v>
      </c>
      <c r="AT562" s="2">
        <v>36707</v>
      </c>
      <c r="AU562">
        <v>3209</v>
      </c>
      <c r="AV562">
        <f t="shared" si="50"/>
        <v>4337.9481792717088</v>
      </c>
      <c r="AW562" s="2">
        <v>36707</v>
      </c>
      <c r="AX562">
        <v>11.2</v>
      </c>
      <c r="AY562">
        <f t="shared" si="51"/>
        <v>16.219300699300689</v>
      </c>
    </row>
    <row r="563" spans="4:51" x14ac:dyDescent="0.3">
      <c r="D563" s="2"/>
      <c r="G563" s="2"/>
      <c r="AC563" s="2">
        <v>40939</v>
      </c>
      <c r="AD563">
        <v>377.75</v>
      </c>
      <c r="AE563">
        <f t="shared" si="52"/>
        <v>361.69516407599309</v>
      </c>
      <c r="AT563" s="2">
        <v>36738</v>
      </c>
      <c r="AU563">
        <v>3144</v>
      </c>
      <c r="AV563">
        <f t="shared" si="50"/>
        <v>4337.9481792717088</v>
      </c>
      <c r="AW563" s="2">
        <v>36738</v>
      </c>
      <c r="AX563">
        <v>12.3</v>
      </c>
      <c r="AY563">
        <f t="shared" si="51"/>
        <v>16.219300699300689</v>
      </c>
    </row>
    <row r="564" spans="4:51" x14ac:dyDescent="0.3">
      <c r="D564" s="2"/>
      <c r="G564" s="2"/>
      <c r="AC564" s="2">
        <v>40968</v>
      </c>
      <c r="AD564">
        <v>363.25</v>
      </c>
      <c r="AE564">
        <f t="shared" si="52"/>
        <v>361.69516407599309</v>
      </c>
      <c r="AT564" s="2">
        <v>36769</v>
      </c>
      <c r="AU564">
        <v>3211</v>
      </c>
      <c r="AV564">
        <f t="shared" si="50"/>
        <v>4337.9481792717088</v>
      </c>
      <c r="AW564" s="2">
        <v>36769</v>
      </c>
      <c r="AX564">
        <v>12.2</v>
      </c>
      <c r="AY564">
        <f t="shared" si="51"/>
        <v>16.219300699300689</v>
      </c>
    </row>
    <row r="565" spans="4:51" x14ac:dyDescent="0.3">
      <c r="D565" s="2"/>
      <c r="G565" s="2"/>
      <c r="AC565" s="2">
        <v>40998</v>
      </c>
      <c r="AD565">
        <v>364.5</v>
      </c>
      <c r="AE565">
        <f t="shared" si="52"/>
        <v>361.69516407599309</v>
      </c>
      <c r="AT565" s="2">
        <v>36799</v>
      </c>
      <c r="AU565">
        <v>3217</v>
      </c>
      <c r="AV565">
        <f t="shared" si="50"/>
        <v>4337.9481792717088</v>
      </c>
      <c r="AW565" s="2">
        <v>36799</v>
      </c>
      <c r="AX565">
        <v>11.5</v>
      </c>
      <c r="AY565">
        <f t="shared" si="51"/>
        <v>16.219300699300689</v>
      </c>
    </row>
    <row r="566" spans="4:51" x14ac:dyDescent="0.3">
      <c r="D566" s="2"/>
      <c r="G566" s="2"/>
      <c r="AC566" s="2">
        <v>41029</v>
      </c>
      <c r="AD566">
        <v>381.75</v>
      </c>
      <c r="AE566">
        <f t="shared" si="52"/>
        <v>361.69516407599309</v>
      </c>
      <c r="AT566" s="2">
        <v>36830</v>
      </c>
      <c r="AU566">
        <v>3179</v>
      </c>
      <c r="AV566">
        <f t="shared" si="50"/>
        <v>4337.9481792717088</v>
      </c>
      <c r="AW566" s="2">
        <v>36830</v>
      </c>
      <c r="AX566">
        <v>11.3</v>
      </c>
      <c r="AY566">
        <f t="shared" si="51"/>
        <v>16.219300699300689</v>
      </c>
    </row>
    <row r="567" spans="4:51" x14ac:dyDescent="0.3">
      <c r="D567" s="2"/>
      <c r="G567" s="2"/>
      <c r="AC567" s="2">
        <v>41060</v>
      </c>
      <c r="AD567">
        <v>373.5</v>
      </c>
      <c r="AE567">
        <f t="shared" si="52"/>
        <v>361.69516407599309</v>
      </c>
      <c r="AT567" s="2">
        <v>36860</v>
      </c>
      <c r="AU567">
        <v>3467</v>
      </c>
      <c r="AV567">
        <f t="shared" si="50"/>
        <v>4337.9481792717088</v>
      </c>
      <c r="AW567" s="2">
        <v>36860</v>
      </c>
      <c r="AX567">
        <v>10.6</v>
      </c>
      <c r="AY567">
        <f t="shared" si="51"/>
        <v>16.219300699300689</v>
      </c>
    </row>
    <row r="568" spans="4:51" x14ac:dyDescent="0.3">
      <c r="D568" s="2"/>
      <c r="G568" s="2"/>
      <c r="AC568" s="2">
        <v>41089</v>
      </c>
      <c r="AD568">
        <v>379.75</v>
      </c>
      <c r="AE568">
        <f t="shared" si="52"/>
        <v>361.69516407599309</v>
      </c>
      <c r="AT568" s="2">
        <v>36891</v>
      </c>
      <c r="AU568">
        <v>3243</v>
      </c>
      <c r="AV568">
        <f t="shared" si="50"/>
        <v>4337.9481792717088</v>
      </c>
      <c r="AW568" s="2">
        <v>36891</v>
      </c>
      <c r="AX568">
        <v>11.4</v>
      </c>
      <c r="AY568">
        <f t="shared" si="51"/>
        <v>16.219300699300689</v>
      </c>
    </row>
    <row r="569" spans="4:51" x14ac:dyDescent="0.3">
      <c r="D569" s="2"/>
      <c r="G569" s="2"/>
      <c r="AC569" s="2">
        <v>41121</v>
      </c>
      <c r="AD569">
        <v>372.5</v>
      </c>
      <c r="AE569">
        <f t="shared" si="52"/>
        <v>361.69516407599309</v>
      </c>
      <c r="AT569" s="2">
        <v>36922</v>
      </c>
      <c r="AU569">
        <v>3332</v>
      </c>
      <c r="AV569">
        <f t="shared" si="50"/>
        <v>4337.9481792717088</v>
      </c>
      <c r="AW569" s="2">
        <v>36922</v>
      </c>
      <c r="AX569">
        <v>11.3</v>
      </c>
      <c r="AY569">
        <f t="shared" si="51"/>
        <v>16.219300699300689</v>
      </c>
    </row>
    <row r="570" spans="4:51" x14ac:dyDescent="0.3">
      <c r="D570" s="2"/>
      <c r="G570" s="2"/>
      <c r="AC570" s="2">
        <v>41152</v>
      </c>
      <c r="AD570">
        <v>373.25</v>
      </c>
      <c r="AE570">
        <f t="shared" si="52"/>
        <v>361.69516407599309</v>
      </c>
      <c r="AT570" s="2">
        <v>36950</v>
      </c>
      <c r="AU570">
        <v>3296</v>
      </c>
      <c r="AV570">
        <f t="shared" si="50"/>
        <v>4337.9481792717088</v>
      </c>
      <c r="AW570" s="2">
        <v>36950</v>
      </c>
      <c r="AX570">
        <v>11.7</v>
      </c>
      <c r="AY570">
        <f t="shared" si="51"/>
        <v>16.219300699300689</v>
      </c>
    </row>
    <row r="571" spans="4:51" x14ac:dyDescent="0.3">
      <c r="D571" s="2"/>
      <c r="G571" s="2"/>
      <c r="AC571" s="2">
        <v>41180</v>
      </c>
      <c r="AD571">
        <v>384.5</v>
      </c>
      <c r="AE571">
        <f t="shared" si="52"/>
        <v>361.69516407599309</v>
      </c>
      <c r="AT571" s="2">
        <v>36981</v>
      </c>
      <c r="AU571">
        <v>3280</v>
      </c>
      <c r="AV571">
        <f t="shared" si="50"/>
        <v>4337.9481792717088</v>
      </c>
      <c r="AW571" s="2">
        <v>36981</v>
      </c>
      <c r="AX571">
        <v>11.1</v>
      </c>
      <c r="AY571">
        <f t="shared" si="51"/>
        <v>16.219300699300689</v>
      </c>
    </row>
    <row r="572" spans="4:51" x14ac:dyDescent="0.3">
      <c r="D572" s="2"/>
      <c r="G572" s="2"/>
      <c r="AC572" s="2">
        <v>41213</v>
      </c>
      <c r="AD572">
        <v>368.5</v>
      </c>
      <c r="AE572">
        <f t="shared" si="52"/>
        <v>361.69516407599309</v>
      </c>
      <c r="AT572" s="2">
        <v>37011</v>
      </c>
      <c r="AU572">
        <v>3289</v>
      </c>
      <c r="AV572">
        <f t="shared" si="50"/>
        <v>4337.9481792717088</v>
      </c>
      <c r="AW572" s="2">
        <v>37011</v>
      </c>
      <c r="AX572">
        <v>11</v>
      </c>
      <c r="AY572">
        <f t="shared" si="51"/>
        <v>16.219300699300689</v>
      </c>
    </row>
    <row r="573" spans="4:51" x14ac:dyDescent="0.3">
      <c r="D573" s="2"/>
      <c r="G573" s="2"/>
      <c r="AC573" s="2">
        <v>41243</v>
      </c>
      <c r="AD573">
        <v>403.75</v>
      </c>
      <c r="AE573">
        <f t="shared" si="52"/>
        <v>361.69516407599309</v>
      </c>
      <c r="AT573" s="2">
        <v>37042</v>
      </c>
      <c r="AU573">
        <v>3439</v>
      </c>
      <c r="AV573">
        <f t="shared" si="50"/>
        <v>4337.9481792717088</v>
      </c>
      <c r="AW573" s="2">
        <v>37042</v>
      </c>
      <c r="AX573">
        <v>10</v>
      </c>
      <c r="AY573">
        <f t="shared" si="51"/>
        <v>16.219300699300689</v>
      </c>
    </row>
    <row r="574" spans="4:51" x14ac:dyDescent="0.3">
      <c r="D574" s="2"/>
      <c r="G574" s="2"/>
      <c r="AC574" s="2">
        <v>41274</v>
      </c>
      <c r="AD574">
        <v>355</v>
      </c>
      <c r="AE574">
        <f t="shared" si="52"/>
        <v>361.69516407599309</v>
      </c>
      <c r="AT574" s="2">
        <v>37072</v>
      </c>
      <c r="AU574">
        <v>3792</v>
      </c>
      <c r="AV574">
        <f t="shared" si="50"/>
        <v>4337.9481792717088</v>
      </c>
      <c r="AW574" s="2">
        <v>37072</v>
      </c>
      <c r="AX574">
        <v>11.2</v>
      </c>
      <c r="AY574">
        <f t="shared" si="51"/>
        <v>16.219300699300689</v>
      </c>
    </row>
    <row r="575" spans="4:51" x14ac:dyDescent="0.3">
      <c r="D575" s="2"/>
      <c r="G575" s="2"/>
      <c r="AC575" s="2">
        <v>41305</v>
      </c>
      <c r="AD575">
        <v>353.75</v>
      </c>
      <c r="AE575">
        <f t="shared" si="52"/>
        <v>361.69516407599309</v>
      </c>
      <c r="AT575" s="2">
        <v>37103</v>
      </c>
      <c r="AU575">
        <v>3556</v>
      </c>
      <c r="AV575">
        <f t="shared" si="50"/>
        <v>4337.9481792717088</v>
      </c>
      <c r="AW575" s="2">
        <v>37103</v>
      </c>
      <c r="AX575">
        <v>10.8</v>
      </c>
      <c r="AY575">
        <f t="shared" si="51"/>
        <v>16.219300699300689</v>
      </c>
    </row>
    <row r="576" spans="4:51" x14ac:dyDescent="0.3">
      <c r="D576" s="2"/>
      <c r="G576" s="2"/>
      <c r="AC576" s="2">
        <v>41333</v>
      </c>
      <c r="AD576">
        <v>351.5</v>
      </c>
      <c r="AE576">
        <f t="shared" si="52"/>
        <v>361.69516407599309</v>
      </c>
      <c r="AT576" s="2">
        <v>37134</v>
      </c>
      <c r="AU576">
        <v>3380</v>
      </c>
      <c r="AV576">
        <f t="shared" si="50"/>
        <v>4337.9481792717088</v>
      </c>
      <c r="AW576" s="2">
        <v>37134</v>
      </c>
      <c r="AX576">
        <v>12.2</v>
      </c>
      <c r="AY576">
        <f t="shared" si="51"/>
        <v>16.219300699300689</v>
      </c>
    </row>
    <row r="577" spans="4:51" x14ac:dyDescent="0.3">
      <c r="D577" s="2"/>
      <c r="G577" s="2"/>
      <c r="AC577" s="2">
        <v>41362</v>
      </c>
      <c r="AD577">
        <v>354.75</v>
      </c>
      <c r="AE577">
        <f t="shared" si="52"/>
        <v>361.69516407599309</v>
      </c>
      <c r="AT577" s="2">
        <v>37164</v>
      </c>
      <c r="AU577">
        <v>4233</v>
      </c>
      <c r="AV577">
        <f t="shared" si="50"/>
        <v>4337.9481792717088</v>
      </c>
      <c r="AW577" s="2">
        <v>37164</v>
      </c>
      <c r="AX577">
        <v>11.5</v>
      </c>
      <c r="AY577">
        <f t="shared" si="51"/>
        <v>16.219300699300689</v>
      </c>
    </row>
    <row r="578" spans="4:51" x14ac:dyDescent="0.3">
      <c r="D578" s="2"/>
      <c r="G578" s="2"/>
      <c r="AC578" s="2">
        <v>41394</v>
      </c>
      <c r="AD578">
        <v>346.5</v>
      </c>
      <c r="AE578">
        <f t="shared" si="52"/>
        <v>361.69516407599309</v>
      </c>
      <c r="AT578" s="2">
        <v>37195</v>
      </c>
      <c r="AU578">
        <v>4437</v>
      </c>
      <c r="AV578">
        <f t="shared" si="50"/>
        <v>4337.9481792717088</v>
      </c>
      <c r="AW578" s="2">
        <v>37195</v>
      </c>
      <c r="AX578">
        <v>11.8</v>
      </c>
      <c r="AY578">
        <f t="shared" si="51"/>
        <v>16.219300699300689</v>
      </c>
    </row>
    <row r="579" spans="4:51" x14ac:dyDescent="0.3">
      <c r="D579" s="2"/>
      <c r="G579" s="2"/>
      <c r="AC579" s="2">
        <v>41425</v>
      </c>
      <c r="AD579">
        <v>350.25</v>
      </c>
      <c r="AE579">
        <f t="shared" si="52"/>
        <v>361.69516407599309</v>
      </c>
      <c r="AT579" s="2">
        <v>37225</v>
      </c>
      <c r="AU579">
        <v>4317</v>
      </c>
      <c r="AV579">
        <f t="shared" si="50"/>
        <v>4337.9481792717088</v>
      </c>
      <c r="AW579" s="2">
        <v>37225</v>
      </c>
      <c r="AX579">
        <v>13.9</v>
      </c>
      <c r="AY579">
        <f t="shared" si="51"/>
        <v>16.219300699300689</v>
      </c>
    </row>
    <row r="580" spans="4:51" x14ac:dyDescent="0.3">
      <c r="D580" s="2"/>
      <c r="G580" s="2"/>
      <c r="AC580" s="2">
        <v>41453</v>
      </c>
      <c r="AD580">
        <v>344.25</v>
      </c>
      <c r="AE580">
        <f t="shared" si="52"/>
        <v>361.69516407599309</v>
      </c>
      <c r="AT580" s="2">
        <v>37256</v>
      </c>
      <c r="AU580">
        <v>4393</v>
      </c>
      <c r="AV580">
        <f t="shared" si="50"/>
        <v>4337.9481792717088</v>
      </c>
      <c r="AW580" s="2">
        <v>37256</v>
      </c>
      <c r="AX580">
        <v>13.6</v>
      </c>
      <c r="AY580">
        <f t="shared" si="51"/>
        <v>16.219300699300689</v>
      </c>
    </row>
    <row r="581" spans="4:51" x14ac:dyDescent="0.3">
      <c r="D581" s="2"/>
      <c r="G581" s="2"/>
      <c r="AC581" s="2">
        <v>41486</v>
      </c>
      <c r="AD581">
        <v>346</v>
      </c>
      <c r="AE581">
        <f t="shared" si="52"/>
        <v>361.69516407599309</v>
      </c>
      <c r="AT581" s="2">
        <v>37287</v>
      </c>
      <c r="AU581">
        <v>4112</v>
      </c>
      <c r="AV581">
        <f t="shared" si="50"/>
        <v>4337.9481792717088</v>
      </c>
      <c r="AW581" s="2">
        <v>37287</v>
      </c>
      <c r="AX581">
        <v>14.6</v>
      </c>
      <c r="AY581">
        <f t="shared" si="51"/>
        <v>16.219300699300689</v>
      </c>
    </row>
    <row r="582" spans="4:51" x14ac:dyDescent="0.3">
      <c r="D582" s="2"/>
      <c r="G582" s="2"/>
      <c r="AC582" s="2">
        <v>41516</v>
      </c>
      <c r="AD582">
        <v>331.25</v>
      </c>
      <c r="AE582">
        <f t="shared" si="52"/>
        <v>361.69516407599309</v>
      </c>
      <c r="AT582" s="2">
        <v>37315</v>
      </c>
      <c r="AU582">
        <v>4289</v>
      </c>
      <c r="AV582">
        <f t="shared" si="50"/>
        <v>4337.9481792717088</v>
      </c>
      <c r="AW582" s="2">
        <v>37315</v>
      </c>
      <c r="AX582">
        <v>14.9</v>
      </c>
      <c r="AY582">
        <f t="shared" si="51"/>
        <v>16.219300699300689</v>
      </c>
    </row>
    <row r="583" spans="4:51" x14ac:dyDescent="0.3">
      <c r="D583" s="2"/>
      <c r="G583" s="2"/>
      <c r="AC583" s="2">
        <v>41547</v>
      </c>
      <c r="AD583">
        <v>316.25</v>
      </c>
      <c r="AE583">
        <f t="shared" si="52"/>
        <v>361.69516407599309</v>
      </c>
      <c r="AT583" s="2">
        <v>37346</v>
      </c>
      <c r="AU583">
        <v>4101</v>
      </c>
      <c r="AV583">
        <f t="shared" si="50"/>
        <v>4337.9481792717088</v>
      </c>
      <c r="AW583" s="2">
        <v>37346</v>
      </c>
      <c r="AX583">
        <v>15.9</v>
      </c>
      <c r="AY583">
        <f t="shared" si="51"/>
        <v>16.219300699300689</v>
      </c>
    </row>
    <row r="584" spans="4:51" x14ac:dyDescent="0.3">
      <c r="D584" s="2"/>
      <c r="G584" s="2"/>
      <c r="AC584" s="2">
        <v>41578</v>
      </c>
      <c r="AD584">
        <v>358.5</v>
      </c>
      <c r="AE584">
        <f t="shared" si="52"/>
        <v>361.69516407599309</v>
      </c>
      <c r="AT584" s="2">
        <v>37376</v>
      </c>
      <c r="AU584">
        <v>4199</v>
      </c>
      <c r="AV584">
        <f t="shared" si="50"/>
        <v>4337.9481792717088</v>
      </c>
      <c r="AW584" s="2">
        <v>37376</v>
      </c>
      <c r="AX584">
        <v>16.8</v>
      </c>
      <c r="AY584">
        <f t="shared" si="51"/>
        <v>16.219300699300689</v>
      </c>
    </row>
    <row r="585" spans="4:51" x14ac:dyDescent="0.3">
      <c r="D585" s="2"/>
      <c r="G585" s="2"/>
      <c r="AC585" s="2">
        <v>41607</v>
      </c>
      <c r="AD585">
        <v>325.75</v>
      </c>
      <c r="AE585">
        <f t="shared" si="52"/>
        <v>361.69516407599309</v>
      </c>
      <c r="AT585" s="2">
        <v>37407</v>
      </c>
      <c r="AU585">
        <v>4103</v>
      </c>
      <c r="AV585">
        <f t="shared" si="50"/>
        <v>4337.9481792717088</v>
      </c>
      <c r="AW585" s="2">
        <v>37407</v>
      </c>
      <c r="AX585">
        <v>18.8</v>
      </c>
      <c r="AY585">
        <f t="shared" si="51"/>
        <v>16.219300699300689</v>
      </c>
    </row>
    <row r="586" spans="4:51" x14ac:dyDescent="0.3">
      <c r="D586" s="2"/>
      <c r="G586" s="2"/>
      <c r="AC586" s="2">
        <v>41639</v>
      </c>
      <c r="AD586">
        <v>347</v>
      </c>
      <c r="AE586">
        <f t="shared" si="52"/>
        <v>361.69516407599309</v>
      </c>
      <c r="AT586" s="2">
        <v>37437</v>
      </c>
      <c r="AU586">
        <v>4048</v>
      </c>
      <c r="AV586">
        <f t="shared" si="50"/>
        <v>4337.9481792717088</v>
      </c>
      <c r="AW586" s="2">
        <v>37437</v>
      </c>
      <c r="AX586">
        <v>19.600000000000001</v>
      </c>
      <c r="AY586">
        <f t="shared" si="51"/>
        <v>16.219300699300689</v>
      </c>
    </row>
    <row r="587" spans="4:51" x14ac:dyDescent="0.3">
      <c r="D587" s="2"/>
      <c r="G587" s="2"/>
      <c r="AC587" s="2">
        <v>41670</v>
      </c>
      <c r="AD587">
        <v>328.5</v>
      </c>
      <c r="AE587">
        <f t="shared" si="52"/>
        <v>361.69516407599309</v>
      </c>
      <c r="AT587" s="2">
        <v>37468</v>
      </c>
      <c r="AU587">
        <v>4145</v>
      </c>
      <c r="AV587">
        <f t="shared" si="50"/>
        <v>4337.9481792717088</v>
      </c>
      <c r="AW587" s="2">
        <v>37468</v>
      </c>
      <c r="AX587">
        <v>19</v>
      </c>
      <c r="AY587">
        <f t="shared" si="51"/>
        <v>16.219300699300689</v>
      </c>
    </row>
    <row r="588" spans="4:51" x14ac:dyDescent="0.3">
      <c r="D588" s="2"/>
      <c r="G588" s="2"/>
      <c r="AC588" s="2">
        <v>41698</v>
      </c>
      <c r="AD588">
        <v>332.5</v>
      </c>
      <c r="AE588">
        <f t="shared" si="52"/>
        <v>361.69516407599309</v>
      </c>
      <c r="AT588" s="2">
        <v>37499</v>
      </c>
      <c r="AU588">
        <v>4301</v>
      </c>
      <c r="AV588">
        <f t="shared" si="50"/>
        <v>4337.9481792717088</v>
      </c>
      <c r="AW588" s="2">
        <v>37499</v>
      </c>
      <c r="AX588">
        <v>18.899999999999999</v>
      </c>
      <c r="AY588">
        <f t="shared" si="51"/>
        <v>16.219300699300689</v>
      </c>
    </row>
    <row r="589" spans="4:51" x14ac:dyDescent="0.3">
      <c r="D589" s="2"/>
      <c r="G589" s="2"/>
      <c r="AC589" s="2">
        <v>41729</v>
      </c>
      <c r="AD589">
        <v>324</v>
      </c>
      <c r="AE589">
        <f t="shared" si="52"/>
        <v>361.69516407599309</v>
      </c>
      <c r="AT589" s="2">
        <v>37529</v>
      </c>
      <c r="AU589">
        <v>4329</v>
      </c>
      <c r="AV589">
        <f t="shared" si="50"/>
        <v>4337.9481792717088</v>
      </c>
      <c r="AW589" s="2">
        <v>37529</v>
      </c>
      <c r="AX589">
        <v>19.100000000000001</v>
      </c>
      <c r="AY589">
        <f t="shared" si="51"/>
        <v>16.219300699300689</v>
      </c>
    </row>
    <row r="590" spans="4:51" x14ac:dyDescent="0.3">
      <c r="D590" s="2"/>
      <c r="G590" s="2"/>
      <c r="AC590" s="2">
        <v>41759</v>
      </c>
      <c r="AD590">
        <v>323.5</v>
      </c>
      <c r="AE590">
        <f t="shared" si="52"/>
        <v>361.69516407599309</v>
      </c>
      <c r="AT590" s="2">
        <v>37560</v>
      </c>
      <c r="AU590">
        <v>4314</v>
      </c>
      <c r="AV590">
        <f t="shared" si="50"/>
        <v>4337.9481792717088</v>
      </c>
      <c r="AW590" s="2">
        <v>37560</v>
      </c>
      <c r="AX590">
        <v>19.899999999999999</v>
      </c>
      <c r="AY590">
        <f t="shared" si="51"/>
        <v>16.219300699300689</v>
      </c>
    </row>
    <row r="591" spans="4:51" x14ac:dyDescent="0.3">
      <c r="D591" s="2"/>
      <c r="G591" s="2"/>
      <c r="AC591" s="2">
        <v>41789</v>
      </c>
      <c r="AD591">
        <v>311.25</v>
      </c>
      <c r="AE591">
        <f t="shared" si="52"/>
        <v>361.69516407599309</v>
      </c>
      <c r="AT591" s="2">
        <v>37590</v>
      </c>
      <c r="AU591">
        <v>4329</v>
      </c>
      <c r="AV591">
        <f t="shared" si="50"/>
        <v>4337.9481792717088</v>
      </c>
      <c r="AW591" s="2">
        <v>37590</v>
      </c>
      <c r="AX591">
        <v>20.5</v>
      </c>
      <c r="AY591">
        <f t="shared" si="51"/>
        <v>16.219300699300689</v>
      </c>
    </row>
    <row r="592" spans="4:51" x14ac:dyDescent="0.3">
      <c r="D592" s="2"/>
      <c r="G592" s="2"/>
      <c r="AC592" s="2">
        <v>41820</v>
      </c>
      <c r="AD592">
        <v>314.25</v>
      </c>
      <c r="AE592">
        <f t="shared" si="52"/>
        <v>361.69516407599309</v>
      </c>
      <c r="AT592" s="2">
        <v>37621</v>
      </c>
      <c r="AU592">
        <v>4321</v>
      </c>
      <c r="AV592">
        <f t="shared" si="50"/>
        <v>4337.9481792717088</v>
      </c>
      <c r="AW592" s="2">
        <v>37621</v>
      </c>
      <c r="AX592">
        <v>22.1</v>
      </c>
      <c r="AY592">
        <f t="shared" si="51"/>
        <v>16.219300699300689</v>
      </c>
    </row>
    <row r="593" spans="4:51" x14ac:dyDescent="0.3">
      <c r="D593" s="2"/>
      <c r="G593" s="2"/>
      <c r="AC593" s="2">
        <v>41851</v>
      </c>
      <c r="AD593">
        <v>301.5</v>
      </c>
      <c r="AE593">
        <f t="shared" si="52"/>
        <v>361.69516407599309</v>
      </c>
      <c r="AT593" s="2">
        <v>37652</v>
      </c>
      <c r="AU593">
        <v>4607</v>
      </c>
      <c r="AV593">
        <f t="shared" si="50"/>
        <v>4337.9481792717088</v>
      </c>
      <c r="AW593" s="2">
        <v>37652</v>
      </c>
      <c r="AX593">
        <v>20.5</v>
      </c>
      <c r="AY593">
        <f t="shared" si="51"/>
        <v>16.219300699300689</v>
      </c>
    </row>
    <row r="594" spans="4:51" x14ac:dyDescent="0.3">
      <c r="D594" s="2"/>
      <c r="G594" s="2"/>
      <c r="AC594" s="2">
        <v>41880</v>
      </c>
      <c r="AD594">
        <v>302.25</v>
      </c>
      <c r="AE594">
        <f t="shared" si="52"/>
        <v>361.69516407599309</v>
      </c>
      <c r="AT594" s="2">
        <v>37680</v>
      </c>
      <c r="AU594">
        <v>4844</v>
      </c>
      <c r="AV594">
        <f t="shared" si="50"/>
        <v>4337.9481792717088</v>
      </c>
      <c r="AW594" s="2">
        <v>37680</v>
      </c>
      <c r="AX594">
        <v>21.8</v>
      </c>
      <c r="AY594">
        <f t="shared" si="51"/>
        <v>16.219300699300689</v>
      </c>
    </row>
    <row r="595" spans="4:51" x14ac:dyDescent="0.3">
      <c r="D595" s="2"/>
      <c r="G595" s="2"/>
      <c r="AC595" s="2">
        <v>41912</v>
      </c>
      <c r="AD595">
        <v>297.5</v>
      </c>
      <c r="AE595">
        <f t="shared" si="52"/>
        <v>361.69516407599309</v>
      </c>
      <c r="AT595" s="2">
        <v>37711</v>
      </c>
      <c r="AU595">
        <v>4652</v>
      </c>
      <c r="AV595">
        <f t="shared" si="50"/>
        <v>4337.9481792717088</v>
      </c>
      <c r="AW595" s="2">
        <v>37711</v>
      </c>
      <c r="AX595">
        <v>21</v>
      </c>
      <c r="AY595">
        <f t="shared" si="51"/>
        <v>16.219300699300689</v>
      </c>
    </row>
    <row r="596" spans="4:51" x14ac:dyDescent="0.3">
      <c r="D596" s="2"/>
      <c r="G596" s="2"/>
      <c r="AC596" s="2">
        <v>41943</v>
      </c>
      <c r="AD596">
        <v>283.75</v>
      </c>
      <c r="AE596">
        <f t="shared" si="52"/>
        <v>361.69516407599309</v>
      </c>
      <c r="AT596" s="2">
        <v>37741</v>
      </c>
      <c r="AU596">
        <v>4798</v>
      </c>
      <c r="AV596">
        <f t="shared" si="50"/>
        <v>4337.9481792717088</v>
      </c>
      <c r="AW596" s="2">
        <v>37741</v>
      </c>
      <c r="AX596">
        <v>21.9</v>
      </c>
      <c r="AY596">
        <f t="shared" si="51"/>
        <v>16.219300699300689</v>
      </c>
    </row>
    <row r="597" spans="4:51" x14ac:dyDescent="0.3">
      <c r="D597" s="2"/>
      <c r="G597" s="2"/>
      <c r="AC597" s="2">
        <v>41971</v>
      </c>
      <c r="AD597">
        <v>295.75</v>
      </c>
      <c r="AE597">
        <f t="shared" si="52"/>
        <v>361.69516407599309</v>
      </c>
      <c r="AT597" s="2">
        <v>37772</v>
      </c>
      <c r="AU597">
        <v>4570</v>
      </c>
      <c r="AV597">
        <f t="shared" si="50"/>
        <v>4337.9481792717088</v>
      </c>
      <c r="AW597" s="2">
        <v>37772</v>
      </c>
      <c r="AX597">
        <v>21.6</v>
      </c>
      <c r="AY597">
        <f t="shared" si="51"/>
        <v>16.219300699300689</v>
      </c>
    </row>
    <row r="598" spans="4:51" x14ac:dyDescent="0.3">
      <c r="D598" s="2"/>
      <c r="G598" s="2"/>
      <c r="AC598" s="2">
        <v>42004</v>
      </c>
      <c r="AD598">
        <v>284.5</v>
      </c>
      <c r="AE598">
        <f t="shared" si="52"/>
        <v>361.69516407599309</v>
      </c>
      <c r="AT598" s="2">
        <v>37802</v>
      </c>
      <c r="AU598">
        <v>4592</v>
      </c>
      <c r="AV598">
        <f t="shared" ref="AV598:AV661" si="53">AV597</f>
        <v>4337.9481792717088</v>
      </c>
      <c r="AW598" s="2">
        <v>37802</v>
      </c>
      <c r="AX598">
        <v>22.8</v>
      </c>
      <c r="AY598">
        <f t="shared" ref="AY598:AY661" si="54">AY597</f>
        <v>16.219300699300689</v>
      </c>
    </row>
    <row r="599" spans="4:51" x14ac:dyDescent="0.3">
      <c r="D599" s="2"/>
      <c r="G599" s="2"/>
      <c r="AC599" s="2">
        <v>42034</v>
      </c>
      <c r="AD599">
        <v>286</v>
      </c>
      <c r="AE599">
        <f t="shared" si="52"/>
        <v>361.69516407599309</v>
      </c>
      <c r="AT599" s="2">
        <v>37833</v>
      </c>
      <c r="AU599">
        <v>4648</v>
      </c>
      <c r="AV599">
        <f t="shared" si="53"/>
        <v>4337.9481792717088</v>
      </c>
      <c r="AW599" s="2">
        <v>37833</v>
      </c>
      <c r="AX599">
        <v>22</v>
      </c>
      <c r="AY599">
        <f t="shared" si="54"/>
        <v>16.219300699300689</v>
      </c>
    </row>
    <row r="600" spans="4:51" x14ac:dyDescent="0.3">
      <c r="D600" s="2"/>
      <c r="G600" s="2"/>
      <c r="AC600" s="2">
        <v>42062</v>
      </c>
      <c r="AD600">
        <v>301.25</v>
      </c>
      <c r="AE600">
        <f t="shared" si="52"/>
        <v>361.69516407599309</v>
      </c>
      <c r="AT600" s="2">
        <v>37864</v>
      </c>
      <c r="AU600">
        <v>4419</v>
      </c>
      <c r="AV600">
        <f t="shared" si="53"/>
        <v>4337.9481792717088</v>
      </c>
      <c r="AW600" s="2">
        <v>37864</v>
      </c>
      <c r="AX600">
        <v>22.2</v>
      </c>
      <c r="AY600">
        <f t="shared" si="54"/>
        <v>16.219300699300689</v>
      </c>
    </row>
    <row r="601" spans="4:51" x14ac:dyDescent="0.3">
      <c r="D601" s="2"/>
      <c r="G601" s="2"/>
      <c r="AC601" s="2">
        <v>42094</v>
      </c>
      <c r="AD601">
        <v>286.25</v>
      </c>
      <c r="AE601">
        <f t="shared" ref="AE601" si="55">AE600</f>
        <v>361.69516407599309</v>
      </c>
      <c r="AT601" s="2">
        <v>37894</v>
      </c>
      <c r="AU601">
        <v>4882</v>
      </c>
      <c r="AV601">
        <f t="shared" si="53"/>
        <v>4337.9481792717088</v>
      </c>
      <c r="AW601" s="2">
        <v>37894</v>
      </c>
      <c r="AX601">
        <v>22.5</v>
      </c>
      <c r="AY601">
        <f t="shared" si="54"/>
        <v>16.219300699300689</v>
      </c>
    </row>
    <row r="602" spans="4:51" x14ac:dyDescent="0.3">
      <c r="D602" s="2"/>
      <c r="G602" s="2"/>
      <c r="AT602" s="2">
        <v>37925</v>
      </c>
      <c r="AU602">
        <v>4813</v>
      </c>
      <c r="AV602">
        <f t="shared" si="53"/>
        <v>4337.9481792717088</v>
      </c>
      <c r="AW602" s="2">
        <v>37925</v>
      </c>
      <c r="AX602">
        <v>22.4</v>
      </c>
      <c r="AY602">
        <f t="shared" si="54"/>
        <v>16.219300699300689</v>
      </c>
    </row>
    <row r="603" spans="4:51" x14ac:dyDescent="0.3">
      <c r="D603" s="2"/>
      <c r="G603" s="2"/>
      <c r="AT603" s="2">
        <v>37955</v>
      </c>
      <c r="AU603">
        <v>4862</v>
      </c>
      <c r="AV603">
        <f t="shared" si="53"/>
        <v>4337.9481792717088</v>
      </c>
      <c r="AW603" s="2">
        <v>37955</v>
      </c>
      <c r="AX603">
        <v>23.4</v>
      </c>
      <c r="AY603">
        <f t="shared" si="54"/>
        <v>16.219300699300689</v>
      </c>
    </row>
    <row r="604" spans="4:51" x14ac:dyDescent="0.3">
      <c r="D604" s="2"/>
      <c r="G604" s="2"/>
      <c r="AT604" s="2">
        <v>37986</v>
      </c>
      <c r="AU604">
        <v>4750</v>
      </c>
      <c r="AV604">
        <f t="shared" si="53"/>
        <v>4337.9481792717088</v>
      </c>
      <c r="AW604" s="2">
        <v>37986</v>
      </c>
      <c r="AX604">
        <v>23.1</v>
      </c>
      <c r="AY604">
        <f t="shared" si="54"/>
        <v>16.219300699300689</v>
      </c>
    </row>
    <row r="605" spans="4:51" x14ac:dyDescent="0.3">
      <c r="D605" s="2"/>
      <c r="G605" s="2"/>
      <c r="AT605" s="2">
        <v>38017</v>
      </c>
      <c r="AU605">
        <v>4705</v>
      </c>
      <c r="AV605">
        <f t="shared" si="53"/>
        <v>4337.9481792717088</v>
      </c>
      <c r="AW605" s="2">
        <v>38017</v>
      </c>
      <c r="AX605">
        <v>22.7</v>
      </c>
      <c r="AY605">
        <f t="shared" si="54"/>
        <v>16.219300699300689</v>
      </c>
    </row>
    <row r="606" spans="4:51" x14ac:dyDescent="0.3">
      <c r="D606" s="2"/>
      <c r="G606" s="2"/>
      <c r="AT606" s="2">
        <v>38046</v>
      </c>
      <c r="AU606">
        <v>4549</v>
      </c>
      <c r="AV606">
        <f t="shared" si="53"/>
        <v>4337.9481792717088</v>
      </c>
      <c r="AW606" s="2">
        <v>38046</v>
      </c>
      <c r="AX606">
        <v>22.9</v>
      </c>
      <c r="AY606">
        <f t="shared" si="54"/>
        <v>16.219300699300689</v>
      </c>
    </row>
    <row r="607" spans="4:51" x14ac:dyDescent="0.3">
      <c r="D607" s="2"/>
      <c r="G607" s="2"/>
      <c r="AT607" s="2">
        <v>38077</v>
      </c>
      <c r="AU607">
        <v>4742</v>
      </c>
      <c r="AV607">
        <f t="shared" si="53"/>
        <v>4337.9481792717088</v>
      </c>
      <c r="AW607" s="2">
        <v>38077</v>
      </c>
      <c r="AX607">
        <v>23.6</v>
      </c>
      <c r="AY607">
        <f t="shared" si="54"/>
        <v>16.219300699300689</v>
      </c>
    </row>
    <row r="608" spans="4:51" x14ac:dyDescent="0.3">
      <c r="D608" s="2"/>
      <c r="G608" s="2"/>
      <c r="AT608" s="2">
        <v>38107</v>
      </c>
      <c r="AU608">
        <v>4568</v>
      </c>
      <c r="AV608">
        <f t="shared" si="53"/>
        <v>4337.9481792717088</v>
      </c>
      <c r="AW608" s="2">
        <v>38107</v>
      </c>
      <c r="AX608">
        <v>22.1</v>
      </c>
      <c r="AY608">
        <f t="shared" si="54"/>
        <v>16.219300699300689</v>
      </c>
    </row>
    <row r="609" spans="4:51" x14ac:dyDescent="0.3">
      <c r="D609" s="2"/>
      <c r="G609" s="2"/>
      <c r="AT609" s="2">
        <v>38138</v>
      </c>
      <c r="AU609">
        <v>4588</v>
      </c>
      <c r="AV609">
        <f t="shared" si="53"/>
        <v>4337.9481792717088</v>
      </c>
      <c r="AW609" s="2">
        <v>38138</v>
      </c>
      <c r="AX609">
        <v>21.9</v>
      </c>
      <c r="AY609">
        <f t="shared" si="54"/>
        <v>16.219300699300689</v>
      </c>
    </row>
    <row r="610" spans="4:51" x14ac:dyDescent="0.3">
      <c r="D610" s="2"/>
      <c r="G610" s="2"/>
      <c r="AT610" s="2">
        <v>38168</v>
      </c>
      <c r="AU610">
        <v>4443</v>
      </c>
      <c r="AV610">
        <f t="shared" si="53"/>
        <v>4337.9481792717088</v>
      </c>
      <c r="AW610" s="2">
        <v>38168</v>
      </c>
      <c r="AX610">
        <v>22.5</v>
      </c>
      <c r="AY610">
        <f t="shared" si="54"/>
        <v>16.219300699300689</v>
      </c>
    </row>
    <row r="611" spans="4:51" x14ac:dyDescent="0.3">
      <c r="D611" s="2"/>
      <c r="G611" s="2"/>
      <c r="AT611" s="2">
        <v>38199</v>
      </c>
      <c r="AU611">
        <v>4449</v>
      </c>
      <c r="AV611">
        <f t="shared" si="53"/>
        <v>4337.9481792717088</v>
      </c>
      <c r="AW611" s="2">
        <v>38199</v>
      </c>
      <c r="AX611">
        <v>20.7</v>
      </c>
      <c r="AY611">
        <f t="shared" si="54"/>
        <v>16.219300699300689</v>
      </c>
    </row>
    <row r="612" spans="4:51" x14ac:dyDescent="0.3">
      <c r="D612" s="2"/>
      <c r="G612" s="2"/>
      <c r="AT612" s="2">
        <v>38230</v>
      </c>
      <c r="AU612">
        <v>4474</v>
      </c>
      <c r="AV612">
        <f t="shared" si="53"/>
        <v>4337.9481792717088</v>
      </c>
      <c r="AW612" s="2">
        <v>38230</v>
      </c>
      <c r="AX612">
        <v>20.3</v>
      </c>
      <c r="AY612">
        <f t="shared" si="54"/>
        <v>16.219300699300689</v>
      </c>
    </row>
    <row r="613" spans="4:51" x14ac:dyDescent="0.3">
      <c r="D613" s="2"/>
      <c r="G613" s="2"/>
      <c r="AT613" s="2">
        <v>38260</v>
      </c>
      <c r="AU613">
        <v>4487</v>
      </c>
      <c r="AV613">
        <f t="shared" si="53"/>
        <v>4337.9481792717088</v>
      </c>
      <c r="AW613" s="2">
        <v>38260</v>
      </c>
      <c r="AX613">
        <v>21.4</v>
      </c>
      <c r="AY613">
        <f t="shared" si="54"/>
        <v>16.219300699300689</v>
      </c>
    </row>
    <row r="614" spans="4:51" x14ac:dyDescent="0.3">
      <c r="D614" s="2"/>
      <c r="G614" s="2"/>
      <c r="AT614" s="2">
        <v>38291</v>
      </c>
      <c r="AU614">
        <v>4820</v>
      </c>
      <c r="AV614">
        <f t="shared" si="53"/>
        <v>4337.9481792717088</v>
      </c>
      <c r="AW614" s="2">
        <v>38291</v>
      </c>
      <c r="AX614">
        <v>21.5</v>
      </c>
      <c r="AY614">
        <f t="shared" si="54"/>
        <v>16.219300699300689</v>
      </c>
    </row>
    <row r="615" spans="4:51" x14ac:dyDescent="0.3">
      <c r="D615" s="2"/>
      <c r="G615" s="2"/>
      <c r="AT615" s="2">
        <v>38321</v>
      </c>
      <c r="AU615">
        <v>4547</v>
      </c>
      <c r="AV615">
        <f t="shared" si="53"/>
        <v>4337.9481792717088</v>
      </c>
      <c r="AW615" s="2">
        <v>38321</v>
      </c>
      <c r="AX615">
        <v>21.4</v>
      </c>
      <c r="AY615">
        <f t="shared" si="54"/>
        <v>16.219300699300689</v>
      </c>
    </row>
    <row r="616" spans="4:51" x14ac:dyDescent="0.3">
      <c r="D616" s="2"/>
      <c r="G616" s="2"/>
      <c r="AT616" s="2">
        <v>38352</v>
      </c>
      <c r="AU616">
        <v>4427</v>
      </c>
      <c r="AV616">
        <f t="shared" si="53"/>
        <v>4337.9481792717088</v>
      </c>
      <c r="AW616" s="2">
        <v>38352</v>
      </c>
      <c r="AX616">
        <v>20.8</v>
      </c>
      <c r="AY616">
        <f t="shared" si="54"/>
        <v>16.219300699300689</v>
      </c>
    </row>
    <row r="617" spans="4:51" x14ac:dyDescent="0.3">
      <c r="D617" s="2"/>
      <c r="G617" s="2"/>
      <c r="AT617" s="2">
        <v>38383</v>
      </c>
      <c r="AU617">
        <v>4389</v>
      </c>
      <c r="AV617">
        <f t="shared" si="53"/>
        <v>4337.9481792717088</v>
      </c>
      <c r="AW617" s="2">
        <v>38383</v>
      </c>
      <c r="AX617">
        <v>21.2</v>
      </c>
      <c r="AY617">
        <f t="shared" si="54"/>
        <v>16.219300699300689</v>
      </c>
    </row>
    <row r="618" spans="4:51" x14ac:dyDescent="0.3">
      <c r="D618" s="2"/>
      <c r="G618" s="2"/>
      <c r="AT618" s="2">
        <v>38411</v>
      </c>
      <c r="AU618">
        <v>4250</v>
      </c>
      <c r="AV618">
        <f t="shared" si="53"/>
        <v>4337.9481792717088</v>
      </c>
      <c r="AW618" s="2">
        <v>38411</v>
      </c>
      <c r="AX618">
        <v>20.399999999999999</v>
      </c>
      <c r="AY618">
        <f t="shared" si="54"/>
        <v>16.219300699300689</v>
      </c>
    </row>
    <row r="619" spans="4:51" x14ac:dyDescent="0.3">
      <c r="D619" s="2"/>
      <c r="G619" s="2"/>
      <c r="AT619" s="2">
        <v>38442</v>
      </c>
      <c r="AU619">
        <v>4388</v>
      </c>
      <c r="AV619">
        <f t="shared" si="53"/>
        <v>4337.9481792717088</v>
      </c>
      <c r="AW619" s="2">
        <v>38442</v>
      </c>
      <c r="AX619">
        <v>21.8</v>
      </c>
      <c r="AY619">
        <f t="shared" si="54"/>
        <v>16.219300699300689</v>
      </c>
    </row>
    <row r="620" spans="4:51" x14ac:dyDescent="0.3">
      <c r="D620" s="2"/>
      <c r="G620" s="2"/>
      <c r="AT620" s="2">
        <v>38472</v>
      </c>
      <c r="AU620">
        <v>4278</v>
      </c>
      <c r="AV620">
        <f t="shared" si="53"/>
        <v>4337.9481792717088</v>
      </c>
      <c r="AW620" s="2">
        <v>38472</v>
      </c>
      <c r="AX620">
        <v>21</v>
      </c>
      <c r="AY620">
        <f t="shared" si="54"/>
        <v>16.219300699300689</v>
      </c>
    </row>
    <row r="621" spans="4:51" x14ac:dyDescent="0.3">
      <c r="D621" s="2"/>
      <c r="G621" s="2"/>
      <c r="AT621" s="2">
        <v>38503</v>
      </c>
      <c r="AU621">
        <v>4315</v>
      </c>
      <c r="AV621">
        <f t="shared" si="53"/>
        <v>4337.9481792717088</v>
      </c>
      <c r="AW621" s="2">
        <v>38503</v>
      </c>
      <c r="AX621">
        <v>20.100000000000001</v>
      </c>
      <c r="AY621">
        <f t="shared" si="54"/>
        <v>16.219300699300689</v>
      </c>
    </row>
    <row r="622" spans="4:51" x14ac:dyDescent="0.3">
      <c r="D622" s="2"/>
      <c r="G622" s="2"/>
      <c r="AT622" s="2">
        <v>38533</v>
      </c>
      <c r="AU622">
        <v>4432</v>
      </c>
      <c r="AV622">
        <f t="shared" si="53"/>
        <v>4337.9481792717088</v>
      </c>
      <c r="AW622" s="2">
        <v>38533</v>
      </c>
      <c r="AX622">
        <v>18.5</v>
      </c>
      <c r="AY622">
        <f t="shared" si="54"/>
        <v>16.219300699300689</v>
      </c>
    </row>
    <row r="623" spans="4:51" x14ac:dyDescent="0.3">
      <c r="D623" s="2"/>
      <c r="G623" s="2"/>
      <c r="AT623" s="2">
        <v>38564</v>
      </c>
      <c r="AU623">
        <v>4400</v>
      </c>
      <c r="AV623">
        <f t="shared" si="53"/>
        <v>4337.9481792717088</v>
      </c>
      <c r="AW623" s="2">
        <v>38564</v>
      </c>
      <c r="AX623">
        <v>18.7</v>
      </c>
      <c r="AY623">
        <f t="shared" si="54"/>
        <v>16.219300699300689</v>
      </c>
    </row>
    <row r="624" spans="4:51" x14ac:dyDescent="0.3">
      <c r="D624" s="2"/>
      <c r="G624" s="2"/>
      <c r="AT624" s="2">
        <v>38595</v>
      </c>
      <c r="AU624">
        <v>4491</v>
      </c>
      <c r="AV624">
        <f t="shared" si="53"/>
        <v>4337.9481792717088</v>
      </c>
      <c r="AW624" s="2">
        <v>38595</v>
      </c>
      <c r="AX624">
        <v>18.899999999999999</v>
      </c>
      <c r="AY624">
        <f t="shared" si="54"/>
        <v>16.219300699300689</v>
      </c>
    </row>
    <row r="625" spans="4:51" x14ac:dyDescent="0.3">
      <c r="D625" s="2"/>
      <c r="G625" s="2"/>
      <c r="AT625" s="2">
        <v>38625</v>
      </c>
      <c r="AU625">
        <v>4675</v>
      </c>
      <c r="AV625">
        <f t="shared" si="53"/>
        <v>4337.9481792717088</v>
      </c>
      <c r="AW625" s="2">
        <v>38625</v>
      </c>
      <c r="AX625">
        <v>18.899999999999999</v>
      </c>
      <c r="AY625">
        <f t="shared" si="54"/>
        <v>16.219300699300689</v>
      </c>
    </row>
    <row r="626" spans="4:51" x14ac:dyDescent="0.3">
      <c r="D626" s="2"/>
      <c r="G626" s="2"/>
      <c r="AT626" s="2">
        <v>38656</v>
      </c>
      <c r="AU626">
        <v>4269</v>
      </c>
      <c r="AV626">
        <f t="shared" si="53"/>
        <v>4337.9481792717088</v>
      </c>
      <c r="AW626" s="2">
        <v>38656</v>
      </c>
      <c r="AX626">
        <v>18.899999999999999</v>
      </c>
      <c r="AY626">
        <f t="shared" si="54"/>
        <v>16.219300699300689</v>
      </c>
    </row>
    <row r="627" spans="4:51" x14ac:dyDescent="0.3">
      <c r="D627" s="2"/>
      <c r="G627" s="2"/>
      <c r="AT627" s="2">
        <v>38686</v>
      </c>
      <c r="AU627">
        <v>4219</v>
      </c>
      <c r="AV627">
        <f t="shared" si="53"/>
        <v>4337.9481792717088</v>
      </c>
      <c r="AW627" s="2">
        <v>38686</v>
      </c>
      <c r="AX627">
        <v>18</v>
      </c>
      <c r="AY627">
        <f t="shared" si="54"/>
        <v>16.219300699300689</v>
      </c>
    </row>
    <row r="628" spans="4:51" x14ac:dyDescent="0.3">
      <c r="D628" s="2"/>
      <c r="G628" s="2"/>
      <c r="AT628" s="2">
        <v>38717</v>
      </c>
      <c r="AU628">
        <v>4115</v>
      </c>
      <c r="AV628">
        <f t="shared" si="53"/>
        <v>4337.9481792717088</v>
      </c>
      <c r="AW628" s="2">
        <v>38717</v>
      </c>
      <c r="AX628">
        <v>18.7</v>
      </c>
      <c r="AY628">
        <f t="shared" si="54"/>
        <v>16.219300699300689</v>
      </c>
    </row>
    <row r="629" spans="4:51" x14ac:dyDescent="0.3">
      <c r="D629" s="2"/>
      <c r="G629" s="2"/>
      <c r="AT629" s="2">
        <v>38748</v>
      </c>
      <c r="AU629">
        <v>4123</v>
      </c>
      <c r="AV629">
        <f t="shared" si="53"/>
        <v>4337.9481792717088</v>
      </c>
      <c r="AW629" s="2">
        <v>38748</v>
      </c>
      <c r="AX629">
        <v>16.7</v>
      </c>
      <c r="AY629">
        <f t="shared" si="54"/>
        <v>16.219300699300689</v>
      </c>
    </row>
    <row r="630" spans="4:51" x14ac:dyDescent="0.3">
      <c r="D630" s="2"/>
      <c r="G630" s="2"/>
      <c r="AT630" s="2">
        <v>38776</v>
      </c>
      <c r="AU630">
        <v>4174</v>
      </c>
      <c r="AV630">
        <f t="shared" si="53"/>
        <v>4337.9481792717088</v>
      </c>
      <c r="AW630" s="2">
        <v>38776</v>
      </c>
      <c r="AX630">
        <v>18.7</v>
      </c>
      <c r="AY630">
        <f t="shared" si="54"/>
        <v>16.219300699300689</v>
      </c>
    </row>
    <row r="631" spans="4:51" x14ac:dyDescent="0.3">
      <c r="D631" s="2"/>
      <c r="G631" s="2"/>
      <c r="AT631" s="2">
        <v>38807</v>
      </c>
      <c r="AU631">
        <v>3972</v>
      </c>
      <c r="AV631">
        <f t="shared" si="53"/>
        <v>4337.9481792717088</v>
      </c>
      <c r="AW631" s="2">
        <v>38807</v>
      </c>
      <c r="AX631">
        <v>18.600000000000001</v>
      </c>
      <c r="AY631">
        <f t="shared" si="54"/>
        <v>16.219300699300689</v>
      </c>
    </row>
    <row r="632" spans="4:51" x14ac:dyDescent="0.3">
      <c r="D632" s="2"/>
      <c r="G632" s="2"/>
      <c r="AT632" s="2">
        <v>38837</v>
      </c>
      <c r="AU632">
        <v>3900</v>
      </c>
      <c r="AV632">
        <f t="shared" si="53"/>
        <v>4337.9481792717088</v>
      </c>
      <c r="AW632" s="2">
        <v>38837</v>
      </c>
      <c r="AX632">
        <v>18.600000000000001</v>
      </c>
      <c r="AY632">
        <f t="shared" si="54"/>
        <v>16.219300699300689</v>
      </c>
    </row>
    <row r="633" spans="4:51" x14ac:dyDescent="0.3">
      <c r="D633" s="2"/>
      <c r="G633" s="2"/>
      <c r="AT633" s="2">
        <v>38868</v>
      </c>
      <c r="AU633">
        <v>4111</v>
      </c>
      <c r="AV633">
        <f t="shared" si="53"/>
        <v>4337.9481792717088</v>
      </c>
      <c r="AW633" s="2">
        <v>38868</v>
      </c>
      <c r="AX633">
        <v>18.899999999999999</v>
      </c>
      <c r="AY633">
        <f t="shared" si="54"/>
        <v>16.219300699300689</v>
      </c>
    </row>
    <row r="634" spans="4:51" x14ac:dyDescent="0.3">
      <c r="D634" s="2"/>
      <c r="G634" s="2"/>
      <c r="AT634" s="2">
        <v>38898</v>
      </c>
      <c r="AU634">
        <v>4318</v>
      </c>
      <c r="AV634">
        <f t="shared" si="53"/>
        <v>4337.9481792717088</v>
      </c>
      <c r="AW634" s="2">
        <v>38898</v>
      </c>
      <c r="AX634">
        <v>16.600000000000001</v>
      </c>
      <c r="AY634">
        <f t="shared" si="54"/>
        <v>16.219300699300689</v>
      </c>
    </row>
    <row r="635" spans="4:51" x14ac:dyDescent="0.3">
      <c r="D635" s="2"/>
      <c r="G635" s="2"/>
      <c r="AT635" s="2">
        <v>38929</v>
      </c>
      <c r="AU635">
        <v>4303</v>
      </c>
      <c r="AV635">
        <f t="shared" si="53"/>
        <v>4337.9481792717088</v>
      </c>
      <c r="AW635" s="2">
        <v>38929</v>
      </c>
      <c r="AX635">
        <v>18.3</v>
      </c>
      <c r="AY635">
        <f t="shared" si="54"/>
        <v>16.219300699300689</v>
      </c>
    </row>
    <row r="636" spans="4:51" x14ac:dyDescent="0.3">
      <c r="D636" s="2"/>
      <c r="G636" s="2"/>
      <c r="AT636" s="2">
        <v>38960</v>
      </c>
      <c r="AU636">
        <v>4195</v>
      </c>
      <c r="AV636">
        <f t="shared" si="53"/>
        <v>4337.9481792717088</v>
      </c>
      <c r="AW636" s="2">
        <v>38960</v>
      </c>
      <c r="AX636">
        <v>18.3</v>
      </c>
      <c r="AY636">
        <f t="shared" si="54"/>
        <v>16.219300699300689</v>
      </c>
    </row>
    <row r="637" spans="4:51" x14ac:dyDescent="0.3">
      <c r="D637" s="2"/>
      <c r="G637" s="2"/>
      <c r="AT637" s="2">
        <v>38990</v>
      </c>
      <c r="AU637">
        <v>4115</v>
      </c>
      <c r="AV637">
        <f t="shared" si="53"/>
        <v>4337.9481792717088</v>
      </c>
      <c r="AW637" s="2">
        <v>38990</v>
      </c>
      <c r="AX637">
        <v>18.100000000000001</v>
      </c>
      <c r="AY637">
        <f t="shared" si="54"/>
        <v>16.219300699300689</v>
      </c>
    </row>
    <row r="638" spans="4:51" x14ac:dyDescent="0.3">
      <c r="D638" s="2"/>
      <c r="G638" s="2"/>
      <c r="AT638" s="2">
        <v>39021</v>
      </c>
      <c r="AU638">
        <v>4352</v>
      </c>
      <c r="AV638">
        <f t="shared" si="53"/>
        <v>4337.9481792717088</v>
      </c>
      <c r="AW638" s="2">
        <v>39021</v>
      </c>
      <c r="AX638">
        <v>15.9</v>
      </c>
      <c r="AY638">
        <f t="shared" si="54"/>
        <v>16.219300699300689</v>
      </c>
    </row>
    <row r="639" spans="4:51" x14ac:dyDescent="0.3">
      <c r="D639" s="2"/>
      <c r="G639" s="2"/>
      <c r="AT639" s="2">
        <v>39051</v>
      </c>
      <c r="AU639">
        <v>4190</v>
      </c>
      <c r="AV639">
        <f t="shared" si="53"/>
        <v>4337.9481792717088</v>
      </c>
      <c r="AW639" s="2">
        <v>39051</v>
      </c>
      <c r="AX639">
        <v>16.399999999999999</v>
      </c>
      <c r="AY639">
        <f t="shared" si="54"/>
        <v>16.219300699300689</v>
      </c>
    </row>
    <row r="640" spans="4:51" x14ac:dyDescent="0.3">
      <c r="D640" s="2"/>
      <c r="G640" s="2"/>
      <c r="AT640" s="2">
        <v>39082</v>
      </c>
      <c r="AU640">
        <v>4187</v>
      </c>
      <c r="AV640">
        <f t="shared" si="53"/>
        <v>4337.9481792717088</v>
      </c>
      <c r="AW640" s="2">
        <v>39082</v>
      </c>
      <c r="AX640">
        <v>16.2</v>
      </c>
      <c r="AY640">
        <f t="shared" si="54"/>
        <v>16.219300699300689</v>
      </c>
    </row>
    <row r="641" spans="4:51" x14ac:dyDescent="0.3">
      <c r="D641" s="2"/>
      <c r="G641" s="2"/>
      <c r="AT641" s="2">
        <v>39113</v>
      </c>
      <c r="AU641">
        <v>4279</v>
      </c>
      <c r="AV641">
        <f t="shared" si="53"/>
        <v>4337.9481792717088</v>
      </c>
      <c r="AW641" s="2">
        <v>39113</v>
      </c>
      <c r="AX641">
        <v>16.3</v>
      </c>
      <c r="AY641">
        <f t="shared" si="54"/>
        <v>16.219300699300689</v>
      </c>
    </row>
    <row r="642" spans="4:51" x14ac:dyDescent="0.3">
      <c r="D642" s="2"/>
      <c r="G642" s="2"/>
      <c r="AT642" s="2">
        <v>39141</v>
      </c>
      <c r="AU642">
        <v>4220</v>
      </c>
      <c r="AV642">
        <f t="shared" si="53"/>
        <v>4337.9481792717088</v>
      </c>
      <c r="AW642" s="2">
        <v>39141</v>
      </c>
      <c r="AX642">
        <v>18</v>
      </c>
      <c r="AY642">
        <f t="shared" si="54"/>
        <v>16.219300699300689</v>
      </c>
    </row>
    <row r="643" spans="4:51" x14ac:dyDescent="0.3">
      <c r="D643" s="2"/>
      <c r="G643" s="2"/>
      <c r="AT643" s="2">
        <v>39172</v>
      </c>
      <c r="AU643">
        <v>4253</v>
      </c>
      <c r="AV643">
        <f t="shared" si="53"/>
        <v>4337.9481792717088</v>
      </c>
      <c r="AW643" s="2">
        <v>39172</v>
      </c>
      <c r="AX643">
        <v>18.600000000000001</v>
      </c>
      <c r="AY643">
        <f t="shared" si="54"/>
        <v>16.219300699300689</v>
      </c>
    </row>
    <row r="644" spans="4:51" x14ac:dyDescent="0.3">
      <c r="D644" s="2"/>
      <c r="G644" s="2"/>
      <c r="AT644" s="2">
        <v>39202</v>
      </c>
      <c r="AU644">
        <v>4313</v>
      </c>
      <c r="AV644">
        <f t="shared" si="53"/>
        <v>4337.9481792717088</v>
      </c>
      <c r="AW644" s="2">
        <v>39202</v>
      </c>
      <c r="AX644">
        <v>17.399999999999999</v>
      </c>
      <c r="AY644">
        <f t="shared" si="54"/>
        <v>16.219300699300689</v>
      </c>
    </row>
    <row r="645" spans="4:51" x14ac:dyDescent="0.3">
      <c r="D645" s="2"/>
      <c r="G645" s="2"/>
      <c r="AT645" s="2">
        <v>39233</v>
      </c>
      <c r="AU645">
        <v>4473</v>
      </c>
      <c r="AV645">
        <f t="shared" si="53"/>
        <v>4337.9481792717088</v>
      </c>
      <c r="AW645" s="2">
        <v>39233</v>
      </c>
      <c r="AX645">
        <v>16.5</v>
      </c>
      <c r="AY645">
        <f t="shared" si="54"/>
        <v>16.219300699300689</v>
      </c>
    </row>
    <row r="646" spans="4:51" x14ac:dyDescent="0.3">
      <c r="D646" s="2"/>
      <c r="G646" s="2"/>
      <c r="AT646" s="2">
        <v>39263</v>
      </c>
      <c r="AU646">
        <v>4342</v>
      </c>
      <c r="AV646">
        <f t="shared" si="53"/>
        <v>4337.9481792717088</v>
      </c>
      <c r="AW646" s="2">
        <v>39263</v>
      </c>
      <c r="AX646">
        <v>16.399999999999999</v>
      </c>
      <c r="AY646">
        <f t="shared" si="54"/>
        <v>16.219300699300689</v>
      </c>
    </row>
    <row r="647" spans="4:51" x14ac:dyDescent="0.3">
      <c r="D647" s="2"/>
      <c r="G647" s="2"/>
      <c r="AT647" s="2">
        <v>39294</v>
      </c>
      <c r="AU647">
        <v>4410</v>
      </c>
      <c r="AV647">
        <f t="shared" si="53"/>
        <v>4337.9481792717088</v>
      </c>
      <c r="AW647" s="2">
        <v>39294</v>
      </c>
      <c r="AX647">
        <v>18.3</v>
      </c>
      <c r="AY647">
        <f t="shared" si="54"/>
        <v>16.219300699300689</v>
      </c>
    </row>
    <row r="648" spans="4:51" x14ac:dyDescent="0.3">
      <c r="D648" s="2"/>
      <c r="G648" s="2"/>
      <c r="AT648" s="2">
        <v>39325</v>
      </c>
      <c r="AU648">
        <v>4576</v>
      </c>
      <c r="AV648">
        <f t="shared" si="53"/>
        <v>4337.9481792717088</v>
      </c>
      <c r="AW648" s="2">
        <v>39325</v>
      </c>
      <c r="AX648">
        <v>17.5</v>
      </c>
      <c r="AY648">
        <f t="shared" si="54"/>
        <v>16.219300699300689</v>
      </c>
    </row>
    <row r="649" spans="4:51" x14ac:dyDescent="0.3">
      <c r="D649" s="2"/>
      <c r="G649" s="2"/>
      <c r="AT649" s="2">
        <v>39355</v>
      </c>
      <c r="AU649">
        <v>4521</v>
      </c>
      <c r="AV649">
        <f t="shared" si="53"/>
        <v>4337.9481792717088</v>
      </c>
      <c r="AW649" s="2">
        <v>39355</v>
      </c>
      <c r="AX649">
        <v>17.5</v>
      </c>
      <c r="AY649">
        <f t="shared" si="54"/>
        <v>16.219300699300689</v>
      </c>
    </row>
    <row r="650" spans="4:51" x14ac:dyDescent="0.3">
      <c r="D650" s="2"/>
      <c r="G650" s="2"/>
      <c r="AT650" s="2">
        <v>39386</v>
      </c>
      <c r="AU650">
        <v>4325</v>
      </c>
      <c r="AV650">
        <f t="shared" si="53"/>
        <v>4337.9481792717088</v>
      </c>
      <c r="AW650" s="2">
        <v>39386</v>
      </c>
      <c r="AX650">
        <v>17.7</v>
      </c>
      <c r="AY650">
        <f t="shared" si="54"/>
        <v>16.219300699300689</v>
      </c>
    </row>
    <row r="651" spans="4:51" x14ac:dyDescent="0.3">
      <c r="D651" s="2"/>
      <c r="G651" s="2"/>
      <c r="AT651" s="2">
        <v>39416</v>
      </c>
      <c r="AU651">
        <v>4494</v>
      </c>
      <c r="AV651">
        <f t="shared" si="53"/>
        <v>4337.9481792717088</v>
      </c>
      <c r="AW651" s="2">
        <v>39416</v>
      </c>
      <c r="AX651">
        <v>18.899999999999999</v>
      </c>
      <c r="AY651">
        <f t="shared" si="54"/>
        <v>16.219300699300689</v>
      </c>
    </row>
    <row r="652" spans="4:51" x14ac:dyDescent="0.3">
      <c r="D652" s="2"/>
      <c r="G652" s="2"/>
      <c r="AT652" s="2">
        <v>39447</v>
      </c>
      <c r="AU652">
        <v>4618</v>
      </c>
      <c r="AV652">
        <f t="shared" si="53"/>
        <v>4337.9481792717088</v>
      </c>
      <c r="AW652" s="2">
        <v>39447</v>
      </c>
      <c r="AX652">
        <v>17.399999999999999</v>
      </c>
      <c r="AY652">
        <f t="shared" si="54"/>
        <v>16.219300699300689</v>
      </c>
    </row>
    <row r="653" spans="4:51" x14ac:dyDescent="0.3">
      <c r="D653" s="2"/>
      <c r="G653" s="2"/>
      <c r="AT653" s="2">
        <v>39478</v>
      </c>
      <c r="AU653">
        <v>4846</v>
      </c>
      <c r="AV653">
        <f t="shared" si="53"/>
        <v>4337.9481792717088</v>
      </c>
      <c r="AW653" s="2">
        <v>39478</v>
      </c>
      <c r="AX653">
        <v>18.5</v>
      </c>
      <c r="AY653">
        <f t="shared" si="54"/>
        <v>16.219300699300689</v>
      </c>
    </row>
    <row r="654" spans="4:51" x14ac:dyDescent="0.3">
      <c r="D654" s="2"/>
      <c r="G654" s="2"/>
      <c r="AT654" s="2">
        <v>39507</v>
      </c>
      <c r="AU654">
        <v>4902</v>
      </c>
      <c r="AV654">
        <f t="shared" si="53"/>
        <v>4337.9481792717088</v>
      </c>
      <c r="AW654" s="2">
        <v>39507</v>
      </c>
      <c r="AX654">
        <v>17.8</v>
      </c>
      <c r="AY654">
        <f t="shared" si="54"/>
        <v>16.219300699300689</v>
      </c>
    </row>
    <row r="655" spans="4:51" x14ac:dyDescent="0.3">
      <c r="D655" s="2"/>
      <c r="G655" s="2"/>
      <c r="AT655" s="2">
        <v>39538</v>
      </c>
      <c r="AU655">
        <v>4904</v>
      </c>
      <c r="AV655">
        <f t="shared" si="53"/>
        <v>4337.9481792717088</v>
      </c>
      <c r="AW655" s="2">
        <v>39538</v>
      </c>
      <c r="AX655">
        <v>16.899999999999999</v>
      </c>
      <c r="AY655">
        <f t="shared" si="54"/>
        <v>16.219300699300689</v>
      </c>
    </row>
    <row r="656" spans="4:51" x14ac:dyDescent="0.3">
      <c r="D656" s="2"/>
      <c r="G656" s="2"/>
      <c r="AT656" s="2">
        <v>39568</v>
      </c>
      <c r="AU656">
        <v>5220</v>
      </c>
      <c r="AV656">
        <f t="shared" si="53"/>
        <v>4337.9481792717088</v>
      </c>
      <c r="AW656" s="2">
        <v>39568</v>
      </c>
      <c r="AX656">
        <v>17.7</v>
      </c>
      <c r="AY656">
        <f t="shared" si="54"/>
        <v>16.219300699300689</v>
      </c>
    </row>
    <row r="657" spans="4:51" x14ac:dyDescent="0.3">
      <c r="D657" s="2"/>
      <c r="G657" s="2"/>
      <c r="AT657" s="2">
        <v>39599</v>
      </c>
      <c r="AU657">
        <v>5286</v>
      </c>
      <c r="AV657">
        <f t="shared" si="53"/>
        <v>4337.9481792717088</v>
      </c>
      <c r="AW657" s="2">
        <v>39599</v>
      </c>
      <c r="AX657">
        <v>18.3</v>
      </c>
      <c r="AY657">
        <f t="shared" si="54"/>
        <v>16.219300699300689</v>
      </c>
    </row>
    <row r="658" spans="4:51" x14ac:dyDescent="0.3">
      <c r="D658" s="2"/>
      <c r="G658" s="2"/>
      <c r="AT658" s="2">
        <v>39629</v>
      </c>
      <c r="AU658">
        <v>5540</v>
      </c>
      <c r="AV658">
        <f t="shared" si="53"/>
        <v>4337.9481792717088</v>
      </c>
      <c r="AW658" s="2">
        <v>39629</v>
      </c>
      <c r="AX658">
        <v>18.2</v>
      </c>
      <c r="AY658">
        <f t="shared" si="54"/>
        <v>16.219300699300689</v>
      </c>
    </row>
    <row r="659" spans="4:51" x14ac:dyDescent="0.3">
      <c r="D659" s="2"/>
      <c r="G659" s="2"/>
      <c r="AT659" s="2">
        <v>39660</v>
      </c>
      <c r="AU659">
        <v>5930</v>
      </c>
      <c r="AV659">
        <f t="shared" si="53"/>
        <v>4337.9481792717088</v>
      </c>
      <c r="AW659" s="2">
        <v>39660</v>
      </c>
      <c r="AX659">
        <v>18.899999999999999</v>
      </c>
      <c r="AY659">
        <f t="shared" si="54"/>
        <v>16.219300699300689</v>
      </c>
    </row>
    <row r="660" spans="4:51" x14ac:dyDescent="0.3">
      <c r="D660" s="2"/>
      <c r="G660" s="2"/>
      <c r="AT660" s="2">
        <v>39691</v>
      </c>
      <c r="AU660">
        <v>5851</v>
      </c>
      <c r="AV660">
        <f t="shared" si="53"/>
        <v>4337.9481792717088</v>
      </c>
      <c r="AW660" s="2">
        <v>39691</v>
      </c>
      <c r="AX660">
        <v>19.8</v>
      </c>
      <c r="AY660">
        <f t="shared" si="54"/>
        <v>16.219300699300689</v>
      </c>
    </row>
    <row r="661" spans="4:51" x14ac:dyDescent="0.3">
      <c r="D661" s="2"/>
      <c r="G661" s="2"/>
      <c r="AT661" s="2">
        <v>39721</v>
      </c>
      <c r="AU661">
        <v>6148</v>
      </c>
      <c r="AV661">
        <f t="shared" si="53"/>
        <v>4337.9481792717088</v>
      </c>
      <c r="AW661" s="2">
        <v>39721</v>
      </c>
      <c r="AX661">
        <v>21.3</v>
      </c>
      <c r="AY661">
        <f t="shared" si="54"/>
        <v>16.219300699300689</v>
      </c>
    </row>
    <row r="662" spans="4:51" x14ac:dyDescent="0.3">
      <c r="D662" s="2"/>
      <c r="G662" s="2"/>
      <c r="AT662" s="2">
        <v>39752</v>
      </c>
      <c r="AU662">
        <v>6690</v>
      </c>
      <c r="AV662">
        <f t="shared" ref="AV662:AV725" si="56">AV661</f>
        <v>4337.9481792717088</v>
      </c>
      <c r="AW662" s="2">
        <v>39752</v>
      </c>
      <c r="AX662">
        <v>22.3</v>
      </c>
      <c r="AY662">
        <f t="shared" ref="AY662:AY725" si="57">AY661</f>
        <v>16.219300699300689</v>
      </c>
    </row>
    <row r="663" spans="4:51" x14ac:dyDescent="0.3">
      <c r="D663" s="2"/>
      <c r="G663" s="2"/>
      <c r="AT663" s="2">
        <v>39782</v>
      </c>
      <c r="AU663">
        <v>7311</v>
      </c>
      <c r="AV663">
        <f t="shared" si="56"/>
        <v>4337.9481792717088</v>
      </c>
      <c r="AW663" s="2">
        <v>39782</v>
      </c>
      <c r="AX663">
        <v>21.1</v>
      </c>
      <c r="AY663">
        <f t="shared" si="57"/>
        <v>16.219300699300689</v>
      </c>
    </row>
    <row r="664" spans="4:51" x14ac:dyDescent="0.3">
      <c r="D664" s="2"/>
      <c r="G664" s="2"/>
      <c r="AT664" s="2">
        <v>39813</v>
      </c>
      <c r="AU664">
        <v>8029</v>
      </c>
      <c r="AV664">
        <f t="shared" si="56"/>
        <v>4337.9481792717088</v>
      </c>
      <c r="AW664" s="2">
        <v>39813</v>
      </c>
      <c r="AX664">
        <v>23.1</v>
      </c>
      <c r="AY664">
        <f t="shared" si="57"/>
        <v>16.219300699300689</v>
      </c>
    </row>
    <row r="665" spans="4:51" x14ac:dyDescent="0.3">
      <c r="D665" s="2"/>
      <c r="G665" s="2"/>
      <c r="AT665" s="2">
        <v>39844</v>
      </c>
      <c r="AU665">
        <v>8046</v>
      </c>
      <c r="AV665">
        <f t="shared" si="56"/>
        <v>4337.9481792717088</v>
      </c>
      <c r="AW665" s="2">
        <v>39844</v>
      </c>
      <c r="AX665">
        <v>22.6</v>
      </c>
      <c r="AY665">
        <f t="shared" si="57"/>
        <v>16.219300699300689</v>
      </c>
    </row>
    <row r="666" spans="4:51" x14ac:dyDescent="0.3">
      <c r="D666" s="2"/>
      <c r="G666" s="2"/>
      <c r="AT666" s="2">
        <v>39872</v>
      </c>
      <c r="AU666">
        <v>8796</v>
      </c>
      <c r="AV666">
        <f t="shared" si="56"/>
        <v>4337.9481792717088</v>
      </c>
      <c r="AW666" s="2">
        <v>39872</v>
      </c>
      <c r="AX666">
        <v>23.4</v>
      </c>
      <c r="AY666">
        <f t="shared" si="57"/>
        <v>16.219300699300689</v>
      </c>
    </row>
    <row r="667" spans="4:51" x14ac:dyDescent="0.3">
      <c r="D667" s="2"/>
      <c r="G667" s="2"/>
      <c r="AT667" s="2">
        <v>39903</v>
      </c>
      <c r="AU667">
        <v>9145</v>
      </c>
      <c r="AV667">
        <f t="shared" si="56"/>
        <v>4337.9481792717088</v>
      </c>
      <c r="AW667" s="2">
        <v>39903</v>
      </c>
      <c r="AX667">
        <v>24.2</v>
      </c>
      <c r="AY667">
        <f t="shared" si="57"/>
        <v>16.219300699300689</v>
      </c>
    </row>
    <row r="668" spans="4:51" x14ac:dyDescent="0.3">
      <c r="D668" s="2"/>
      <c r="G668" s="2"/>
      <c r="AT668" s="2">
        <v>39933</v>
      </c>
      <c r="AU668">
        <v>8908</v>
      </c>
      <c r="AV668">
        <f t="shared" si="56"/>
        <v>4337.9481792717088</v>
      </c>
      <c r="AW668" s="2">
        <v>39933</v>
      </c>
      <c r="AX668">
        <v>27.1</v>
      </c>
      <c r="AY668">
        <f t="shared" si="57"/>
        <v>16.219300699300689</v>
      </c>
    </row>
    <row r="669" spans="4:51" x14ac:dyDescent="0.3">
      <c r="D669" s="2"/>
      <c r="G669" s="2"/>
      <c r="AT669" s="2">
        <v>39964</v>
      </c>
      <c r="AU669">
        <v>9113</v>
      </c>
      <c r="AV669">
        <f t="shared" si="56"/>
        <v>4337.9481792717088</v>
      </c>
      <c r="AW669" s="2">
        <v>39964</v>
      </c>
      <c r="AX669">
        <v>27</v>
      </c>
      <c r="AY669">
        <f t="shared" si="57"/>
        <v>16.219300699300689</v>
      </c>
    </row>
    <row r="670" spans="4:51" x14ac:dyDescent="0.3">
      <c r="D670" s="2"/>
      <c r="G670" s="2"/>
      <c r="AT670" s="2">
        <v>39994</v>
      </c>
      <c r="AU670">
        <v>9024</v>
      </c>
      <c r="AV670">
        <f t="shared" si="56"/>
        <v>4337.9481792717088</v>
      </c>
      <c r="AW670" s="2">
        <v>39994</v>
      </c>
      <c r="AX670">
        <v>29</v>
      </c>
      <c r="AY670">
        <f t="shared" si="57"/>
        <v>16.219300699300689</v>
      </c>
    </row>
    <row r="671" spans="4:51" x14ac:dyDescent="0.3">
      <c r="D671" s="2"/>
      <c r="G671" s="2"/>
      <c r="AT671" s="2">
        <v>40025</v>
      </c>
      <c r="AU671">
        <v>8891</v>
      </c>
      <c r="AV671">
        <f t="shared" si="56"/>
        <v>4337.9481792717088</v>
      </c>
      <c r="AW671" s="2">
        <v>40025</v>
      </c>
      <c r="AX671">
        <v>34</v>
      </c>
      <c r="AY671">
        <f t="shared" si="57"/>
        <v>16.219300699300689</v>
      </c>
    </row>
    <row r="672" spans="4:51" x14ac:dyDescent="0.3">
      <c r="D672" s="2"/>
      <c r="G672" s="2"/>
      <c r="AT672" s="2">
        <v>40056</v>
      </c>
      <c r="AU672">
        <v>9029</v>
      </c>
      <c r="AV672">
        <f t="shared" si="56"/>
        <v>4337.9481792717088</v>
      </c>
      <c r="AW672" s="2">
        <v>40056</v>
      </c>
      <c r="AX672">
        <v>34.299999999999997</v>
      </c>
      <c r="AY672">
        <f t="shared" si="57"/>
        <v>16.219300699300689</v>
      </c>
    </row>
    <row r="673" spans="4:51" x14ac:dyDescent="0.3">
      <c r="D673" s="2"/>
      <c r="G673" s="2"/>
      <c r="AT673" s="2">
        <v>40086</v>
      </c>
      <c r="AU673">
        <v>8847</v>
      </c>
      <c r="AV673">
        <f t="shared" si="56"/>
        <v>4337.9481792717088</v>
      </c>
      <c r="AW673" s="2">
        <v>40086</v>
      </c>
      <c r="AX673">
        <v>36.6</v>
      </c>
      <c r="AY673">
        <f t="shared" si="57"/>
        <v>16.219300699300689</v>
      </c>
    </row>
    <row r="674" spans="4:51" x14ac:dyDescent="0.3">
      <c r="D674" s="2"/>
      <c r="G674" s="2"/>
      <c r="AT674" s="2">
        <v>40117</v>
      </c>
      <c r="AU674">
        <v>8979</v>
      </c>
      <c r="AV674">
        <f t="shared" si="56"/>
        <v>4337.9481792717088</v>
      </c>
      <c r="AW674" s="2">
        <v>40117</v>
      </c>
      <c r="AX674">
        <v>36.6</v>
      </c>
      <c r="AY674">
        <f t="shared" si="57"/>
        <v>16.219300699300689</v>
      </c>
    </row>
    <row r="675" spans="4:51" x14ac:dyDescent="0.3">
      <c r="D675" s="2"/>
      <c r="G675" s="2"/>
      <c r="AT675" s="2">
        <v>40147</v>
      </c>
      <c r="AU675">
        <v>9114</v>
      </c>
      <c r="AV675">
        <f t="shared" si="56"/>
        <v>4337.9481792717088</v>
      </c>
      <c r="AW675" s="2">
        <v>40147</v>
      </c>
      <c r="AX675">
        <v>39.299999999999997</v>
      </c>
      <c r="AY675">
        <f t="shared" si="57"/>
        <v>16.219300699300689</v>
      </c>
    </row>
    <row r="676" spans="4:51" x14ac:dyDescent="0.3">
      <c r="D676" s="2"/>
      <c r="G676" s="2"/>
      <c r="AT676" s="2">
        <v>40178</v>
      </c>
      <c r="AU676">
        <v>9098</v>
      </c>
      <c r="AV676">
        <f t="shared" si="56"/>
        <v>4337.9481792717088</v>
      </c>
      <c r="AW676" s="2">
        <v>40178</v>
      </c>
      <c r="AX676">
        <v>40.4</v>
      </c>
      <c r="AY676">
        <f t="shared" si="57"/>
        <v>16.219300699300689</v>
      </c>
    </row>
    <row r="677" spans="4:51" x14ac:dyDescent="0.3">
      <c r="D677" s="2"/>
      <c r="G677" s="2"/>
      <c r="AT677" s="2">
        <v>40209</v>
      </c>
      <c r="AU677">
        <v>8530</v>
      </c>
      <c r="AV677">
        <f t="shared" si="56"/>
        <v>4337.9481792717088</v>
      </c>
      <c r="AW677" s="2">
        <v>40209</v>
      </c>
      <c r="AX677">
        <v>41.6</v>
      </c>
      <c r="AY677">
        <f t="shared" si="57"/>
        <v>16.219300699300689</v>
      </c>
    </row>
    <row r="678" spans="4:51" x14ac:dyDescent="0.3">
      <c r="D678" s="2"/>
      <c r="G678" s="2"/>
      <c r="AT678" s="2">
        <v>40237</v>
      </c>
      <c r="AU678">
        <v>8936</v>
      </c>
      <c r="AV678">
        <f t="shared" si="56"/>
        <v>4337.9481792717088</v>
      </c>
      <c r="AW678" s="2">
        <v>40237</v>
      </c>
      <c r="AX678">
        <v>40.5</v>
      </c>
      <c r="AY678">
        <f t="shared" si="57"/>
        <v>16.219300699300689</v>
      </c>
    </row>
    <row r="679" spans="4:51" x14ac:dyDescent="0.3">
      <c r="D679" s="2"/>
      <c r="G679" s="2"/>
      <c r="AT679" s="2">
        <v>40268</v>
      </c>
      <c r="AU679">
        <v>9233</v>
      </c>
      <c r="AV679">
        <f t="shared" si="56"/>
        <v>4337.9481792717088</v>
      </c>
      <c r="AW679" s="2">
        <v>40268</v>
      </c>
      <c r="AX679">
        <v>43.2</v>
      </c>
      <c r="AY679">
        <f t="shared" si="57"/>
        <v>16.219300699300689</v>
      </c>
    </row>
    <row r="680" spans="4:51" x14ac:dyDescent="0.3">
      <c r="D680" s="2"/>
      <c r="G680" s="2"/>
      <c r="AT680" s="2">
        <v>40298</v>
      </c>
      <c r="AU680">
        <v>9178</v>
      </c>
      <c r="AV680">
        <f t="shared" si="56"/>
        <v>4337.9481792717088</v>
      </c>
      <c r="AW680" s="2">
        <v>40298</v>
      </c>
      <c r="AX680">
        <v>45.5</v>
      </c>
      <c r="AY680">
        <f t="shared" si="57"/>
        <v>16.219300699300689</v>
      </c>
    </row>
    <row r="681" spans="4:51" x14ac:dyDescent="0.3">
      <c r="D681" s="2"/>
      <c r="G681" s="2"/>
      <c r="AT681" s="2">
        <v>40329</v>
      </c>
      <c r="AU681">
        <v>8845</v>
      </c>
      <c r="AV681">
        <f t="shared" si="56"/>
        <v>4337.9481792717088</v>
      </c>
      <c r="AW681" s="2">
        <v>40329</v>
      </c>
      <c r="AX681">
        <v>44.9</v>
      </c>
      <c r="AY681">
        <f t="shared" si="57"/>
        <v>16.219300699300689</v>
      </c>
    </row>
    <row r="682" spans="4:51" x14ac:dyDescent="0.3">
      <c r="D682" s="2"/>
      <c r="G682" s="2"/>
      <c r="AT682" s="2">
        <v>40359</v>
      </c>
      <c r="AU682">
        <v>8577</v>
      </c>
      <c r="AV682">
        <f t="shared" si="56"/>
        <v>4337.9481792717088</v>
      </c>
      <c r="AW682" s="2">
        <v>40359</v>
      </c>
      <c r="AX682">
        <v>44.9</v>
      </c>
      <c r="AY682">
        <f t="shared" si="57"/>
        <v>16.219300699300689</v>
      </c>
    </row>
    <row r="683" spans="4:51" x14ac:dyDescent="0.3">
      <c r="D683" s="2"/>
      <c r="G683" s="2"/>
      <c r="AT683" s="2">
        <v>40390</v>
      </c>
      <c r="AU683">
        <v>8500</v>
      </c>
      <c r="AV683">
        <f t="shared" si="56"/>
        <v>4337.9481792717088</v>
      </c>
      <c r="AW683" s="2">
        <v>40390</v>
      </c>
      <c r="AX683">
        <v>44.9</v>
      </c>
      <c r="AY683">
        <f t="shared" si="57"/>
        <v>16.219300699300689</v>
      </c>
    </row>
    <row r="684" spans="4:51" x14ac:dyDescent="0.3">
      <c r="D684" s="2"/>
      <c r="G684" s="2"/>
      <c r="AT684" s="2">
        <v>40421</v>
      </c>
      <c r="AU684">
        <v>8800</v>
      </c>
      <c r="AV684">
        <f t="shared" si="56"/>
        <v>4337.9481792717088</v>
      </c>
      <c r="AW684" s="2">
        <v>40421</v>
      </c>
      <c r="AX684">
        <v>42.8</v>
      </c>
      <c r="AY684">
        <f t="shared" si="57"/>
        <v>16.219300699300689</v>
      </c>
    </row>
    <row r="685" spans="4:51" x14ac:dyDescent="0.3">
      <c r="D685" s="2"/>
      <c r="G685" s="2"/>
      <c r="AT685" s="2">
        <v>40451</v>
      </c>
      <c r="AU685">
        <v>9246</v>
      </c>
      <c r="AV685">
        <f t="shared" si="56"/>
        <v>4337.9481792717088</v>
      </c>
      <c r="AW685" s="2">
        <v>40451</v>
      </c>
      <c r="AX685">
        <v>42.3</v>
      </c>
      <c r="AY685">
        <f t="shared" si="57"/>
        <v>16.219300699300689</v>
      </c>
    </row>
    <row r="686" spans="4:51" x14ac:dyDescent="0.3">
      <c r="D686" s="2"/>
      <c r="G686" s="2"/>
      <c r="AT686" s="2">
        <v>40482</v>
      </c>
      <c r="AU686">
        <v>8837</v>
      </c>
      <c r="AV686">
        <f t="shared" si="56"/>
        <v>4337.9481792717088</v>
      </c>
      <c r="AW686" s="2">
        <v>40482</v>
      </c>
      <c r="AX686">
        <v>42.6</v>
      </c>
      <c r="AY686">
        <f t="shared" si="57"/>
        <v>16.219300699300689</v>
      </c>
    </row>
    <row r="687" spans="4:51" x14ac:dyDescent="0.3">
      <c r="D687" s="2"/>
      <c r="G687" s="2"/>
      <c r="AT687" s="2">
        <v>40512</v>
      </c>
      <c r="AU687">
        <v>8873</v>
      </c>
      <c r="AV687">
        <f t="shared" si="56"/>
        <v>4337.9481792717088</v>
      </c>
      <c r="AW687" s="2">
        <v>40512</v>
      </c>
      <c r="AX687">
        <v>42.4</v>
      </c>
      <c r="AY687">
        <f t="shared" si="57"/>
        <v>16.219300699300689</v>
      </c>
    </row>
    <row r="688" spans="4:51" x14ac:dyDescent="0.3">
      <c r="D688" s="2"/>
      <c r="G688" s="2"/>
      <c r="AT688" s="2">
        <v>40543</v>
      </c>
      <c r="AU688">
        <v>8935</v>
      </c>
      <c r="AV688">
        <f t="shared" si="56"/>
        <v>4337.9481792717088</v>
      </c>
      <c r="AW688" s="2">
        <v>40543</v>
      </c>
      <c r="AX688">
        <v>44.6</v>
      </c>
      <c r="AY688">
        <f t="shared" si="57"/>
        <v>16.219300699300689</v>
      </c>
    </row>
    <row r="689" spans="4:51" x14ac:dyDescent="0.3">
      <c r="D689" s="2"/>
      <c r="G689" s="2"/>
      <c r="AT689" s="2">
        <v>40574</v>
      </c>
      <c r="AU689">
        <v>8470</v>
      </c>
      <c r="AV689">
        <f t="shared" si="56"/>
        <v>4337.9481792717088</v>
      </c>
      <c r="AW689" s="2">
        <v>40574</v>
      </c>
      <c r="AX689">
        <v>43.8</v>
      </c>
      <c r="AY689">
        <f t="shared" si="57"/>
        <v>16.219300699300689</v>
      </c>
    </row>
    <row r="690" spans="4:51" x14ac:dyDescent="0.3">
      <c r="D690" s="2"/>
      <c r="G690" s="2"/>
      <c r="AT690" s="2">
        <v>40602</v>
      </c>
      <c r="AU690">
        <v>8464</v>
      </c>
      <c r="AV690">
        <f t="shared" si="56"/>
        <v>4337.9481792717088</v>
      </c>
      <c r="AW690" s="2">
        <v>40602</v>
      </c>
      <c r="AX690">
        <v>42.8</v>
      </c>
      <c r="AY690">
        <f t="shared" si="57"/>
        <v>16.219300699300689</v>
      </c>
    </row>
    <row r="691" spans="4:51" x14ac:dyDescent="0.3">
      <c r="D691" s="2"/>
      <c r="G691" s="2"/>
      <c r="AT691" s="2">
        <v>40633</v>
      </c>
      <c r="AU691">
        <v>8645</v>
      </c>
      <c r="AV691">
        <f t="shared" si="56"/>
        <v>4337.9481792717088</v>
      </c>
      <c r="AW691" s="2">
        <v>40633</v>
      </c>
      <c r="AX691">
        <v>44.6</v>
      </c>
      <c r="AY691">
        <f t="shared" si="57"/>
        <v>16.219300699300689</v>
      </c>
    </row>
    <row r="692" spans="4:51" x14ac:dyDescent="0.3">
      <c r="D692" s="2"/>
      <c r="G692" s="2"/>
      <c r="AT692" s="2">
        <v>40663</v>
      </c>
      <c r="AU692">
        <v>8652</v>
      </c>
      <c r="AV692">
        <f t="shared" si="56"/>
        <v>4337.9481792717088</v>
      </c>
      <c r="AW692" s="2">
        <v>40663</v>
      </c>
      <c r="AX692">
        <v>43</v>
      </c>
      <c r="AY692">
        <f t="shared" si="57"/>
        <v>16.219300699300689</v>
      </c>
    </row>
    <row r="693" spans="4:51" x14ac:dyDescent="0.3">
      <c r="D693" s="2"/>
      <c r="G693" s="2"/>
      <c r="AT693" s="2">
        <v>40694</v>
      </c>
      <c r="AU693">
        <v>8576</v>
      </c>
      <c r="AV693">
        <f t="shared" si="56"/>
        <v>4337.9481792717088</v>
      </c>
      <c r="AW693" s="2">
        <v>40694</v>
      </c>
      <c r="AX693">
        <v>44.7</v>
      </c>
      <c r="AY693">
        <f t="shared" si="57"/>
        <v>16.219300699300689</v>
      </c>
    </row>
    <row r="694" spans="4:51" x14ac:dyDescent="0.3">
      <c r="D694" s="2"/>
      <c r="G694" s="2"/>
      <c r="AT694" s="2">
        <v>40724</v>
      </c>
      <c r="AU694">
        <v>8427</v>
      </c>
      <c r="AV694">
        <f t="shared" si="56"/>
        <v>4337.9481792717088</v>
      </c>
      <c r="AW694" s="2">
        <v>40724</v>
      </c>
      <c r="AX694">
        <v>44.6</v>
      </c>
      <c r="AY694">
        <f t="shared" si="57"/>
        <v>16.219300699300689</v>
      </c>
    </row>
    <row r="695" spans="4:51" x14ac:dyDescent="0.3">
      <c r="D695" s="2"/>
      <c r="G695" s="2"/>
      <c r="AT695" s="2">
        <v>40755</v>
      </c>
      <c r="AU695">
        <v>8281</v>
      </c>
      <c r="AV695">
        <f t="shared" si="56"/>
        <v>4337.9481792717088</v>
      </c>
      <c r="AW695" s="2">
        <v>40755</v>
      </c>
      <c r="AX695">
        <v>45.1</v>
      </c>
      <c r="AY695">
        <f t="shared" si="57"/>
        <v>16.219300699300689</v>
      </c>
    </row>
    <row r="696" spans="4:51" x14ac:dyDescent="0.3">
      <c r="D696" s="2"/>
      <c r="G696" s="2"/>
      <c r="AT696" s="2">
        <v>40786</v>
      </c>
      <c r="AU696">
        <v>8788</v>
      </c>
      <c r="AV696">
        <f t="shared" si="56"/>
        <v>4337.9481792717088</v>
      </c>
      <c r="AW696" s="2">
        <v>40786</v>
      </c>
      <c r="AX696">
        <v>43.6</v>
      </c>
      <c r="AY696">
        <f t="shared" si="57"/>
        <v>16.219300699300689</v>
      </c>
    </row>
    <row r="697" spans="4:51" x14ac:dyDescent="0.3">
      <c r="D697" s="2"/>
      <c r="G697" s="2"/>
      <c r="AT697" s="2">
        <v>40816</v>
      </c>
      <c r="AU697">
        <v>9166</v>
      </c>
      <c r="AV697">
        <f t="shared" si="56"/>
        <v>4337.9481792717088</v>
      </c>
      <c r="AW697" s="2">
        <v>40816</v>
      </c>
      <c r="AX697">
        <v>45.2</v>
      </c>
      <c r="AY697">
        <f t="shared" si="57"/>
        <v>16.219300699300689</v>
      </c>
    </row>
    <row r="698" spans="4:51" x14ac:dyDescent="0.3">
      <c r="D698" s="2"/>
      <c r="G698" s="2"/>
      <c r="AT698" s="2">
        <v>40847</v>
      </c>
      <c r="AU698">
        <v>8657</v>
      </c>
      <c r="AV698">
        <f t="shared" si="56"/>
        <v>4337.9481792717088</v>
      </c>
      <c r="AW698" s="2">
        <v>40847</v>
      </c>
      <c r="AX698">
        <v>42.6</v>
      </c>
      <c r="AY698">
        <f t="shared" si="57"/>
        <v>16.219300699300689</v>
      </c>
    </row>
    <row r="699" spans="4:51" x14ac:dyDescent="0.3">
      <c r="D699" s="2"/>
      <c r="G699" s="2"/>
      <c r="AT699" s="2">
        <v>40877</v>
      </c>
      <c r="AU699">
        <v>8447</v>
      </c>
      <c r="AV699">
        <f t="shared" si="56"/>
        <v>4337.9481792717088</v>
      </c>
      <c r="AW699" s="2">
        <v>40877</v>
      </c>
      <c r="AX699">
        <v>43.2</v>
      </c>
      <c r="AY699">
        <f t="shared" si="57"/>
        <v>16.219300699300689</v>
      </c>
    </row>
    <row r="700" spans="4:51" x14ac:dyDescent="0.3">
      <c r="D700" s="2"/>
      <c r="G700" s="2"/>
      <c r="AT700" s="2">
        <v>40908</v>
      </c>
      <c r="AU700">
        <v>8171</v>
      </c>
      <c r="AV700">
        <f t="shared" si="56"/>
        <v>4337.9481792717088</v>
      </c>
      <c r="AW700" s="2">
        <v>40908</v>
      </c>
      <c r="AX700">
        <v>42.7</v>
      </c>
      <c r="AY700">
        <f t="shared" si="57"/>
        <v>16.219300699300689</v>
      </c>
    </row>
    <row r="701" spans="4:51" x14ac:dyDescent="0.3">
      <c r="D701" s="2"/>
      <c r="G701" s="2"/>
      <c r="AT701" s="2">
        <v>40939</v>
      </c>
      <c r="AU701">
        <v>8305</v>
      </c>
      <c r="AV701">
        <f t="shared" si="56"/>
        <v>4337.9481792717088</v>
      </c>
      <c r="AW701" s="2">
        <v>40939</v>
      </c>
      <c r="AX701">
        <v>42.7</v>
      </c>
      <c r="AY701">
        <f t="shared" si="57"/>
        <v>16.219300699300689</v>
      </c>
    </row>
    <row r="702" spans="4:51" x14ac:dyDescent="0.3">
      <c r="D702" s="2"/>
      <c r="G702" s="2"/>
      <c r="AT702" s="2">
        <v>40968</v>
      </c>
      <c r="AU702">
        <v>8238</v>
      </c>
      <c r="AV702">
        <f t="shared" si="56"/>
        <v>4337.9481792717088</v>
      </c>
      <c r="AW702" s="2">
        <v>40968</v>
      </c>
      <c r="AX702">
        <v>41.1</v>
      </c>
      <c r="AY702">
        <f t="shared" si="57"/>
        <v>16.219300699300689</v>
      </c>
    </row>
    <row r="703" spans="4:51" x14ac:dyDescent="0.3">
      <c r="D703" s="2"/>
      <c r="G703" s="2"/>
      <c r="AT703" s="2">
        <v>40999</v>
      </c>
      <c r="AU703">
        <v>7775</v>
      </c>
      <c r="AV703">
        <f t="shared" si="56"/>
        <v>4337.9481792717088</v>
      </c>
      <c r="AW703" s="2">
        <v>40999</v>
      </c>
      <c r="AX703">
        <v>41.3</v>
      </c>
      <c r="AY703">
        <f t="shared" si="57"/>
        <v>16.219300699300689</v>
      </c>
    </row>
    <row r="704" spans="4:51" x14ac:dyDescent="0.3">
      <c r="D704" s="2"/>
      <c r="G704" s="2"/>
      <c r="AT704" s="2">
        <v>41029</v>
      </c>
      <c r="AU704">
        <v>7913</v>
      </c>
      <c r="AV704">
        <f t="shared" si="56"/>
        <v>4337.9481792717088</v>
      </c>
      <c r="AW704" s="2">
        <v>41029</v>
      </c>
      <c r="AX704">
        <v>40.799999999999997</v>
      </c>
      <c r="AY704">
        <f t="shared" si="57"/>
        <v>16.219300699300689</v>
      </c>
    </row>
    <row r="705" spans="4:51" x14ac:dyDescent="0.3">
      <c r="D705" s="2"/>
      <c r="G705" s="2"/>
      <c r="AT705" s="2">
        <v>41060</v>
      </c>
      <c r="AU705">
        <v>8101</v>
      </c>
      <c r="AV705">
        <f t="shared" si="56"/>
        <v>4337.9481792717088</v>
      </c>
      <c r="AW705" s="2">
        <v>41060</v>
      </c>
      <c r="AX705">
        <v>42.7</v>
      </c>
      <c r="AY705">
        <f t="shared" si="57"/>
        <v>16.219300699300689</v>
      </c>
    </row>
    <row r="706" spans="4:51" x14ac:dyDescent="0.3">
      <c r="D706" s="2"/>
      <c r="G706" s="2"/>
      <c r="AT706" s="2">
        <v>41090</v>
      </c>
      <c r="AU706">
        <v>8072</v>
      </c>
      <c r="AV706">
        <f t="shared" si="56"/>
        <v>4337.9481792717088</v>
      </c>
      <c r="AW706" s="2">
        <v>41090</v>
      </c>
      <c r="AX706">
        <v>42.3</v>
      </c>
      <c r="AY706">
        <f t="shared" si="57"/>
        <v>16.219300699300689</v>
      </c>
    </row>
    <row r="707" spans="4:51" x14ac:dyDescent="0.3">
      <c r="D707" s="2"/>
      <c r="G707" s="2"/>
      <c r="AT707" s="2">
        <v>41121</v>
      </c>
      <c r="AU707">
        <v>8082</v>
      </c>
      <c r="AV707">
        <f t="shared" si="56"/>
        <v>4337.9481792717088</v>
      </c>
      <c r="AW707" s="2">
        <v>41121</v>
      </c>
      <c r="AX707">
        <v>41.2</v>
      </c>
      <c r="AY707">
        <f t="shared" si="57"/>
        <v>16.219300699300689</v>
      </c>
    </row>
    <row r="708" spans="4:51" x14ac:dyDescent="0.3">
      <c r="D708" s="2"/>
      <c r="G708" s="2"/>
      <c r="AT708" s="2">
        <v>41152</v>
      </c>
      <c r="AU708">
        <v>7974</v>
      </c>
      <c r="AV708">
        <f t="shared" si="56"/>
        <v>4337.9481792717088</v>
      </c>
      <c r="AW708" s="2">
        <v>41152</v>
      </c>
      <c r="AX708">
        <v>40.4</v>
      </c>
      <c r="AY708">
        <f t="shared" si="57"/>
        <v>16.219300699300689</v>
      </c>
    </row>
    <row r="709" spans="4:51" x14ac:dyDescent="0.3">
      <c r="D709" s="2"/>
      <c r="G709" s="2"/>
      <c r="AT709" s="2">
        <v>41182</v>
      </c>
      <c r="AU709">
        <v>8671</v>
      </c>
      <c r="AV709">
        <f t="shared" si="56"/>
        <v>4337.9481792717088</v>
      </c>
      <c r="AW709" s="2">
        <v>41182</v>
      </c>
      <c r="AX709">
        <v>40.5</v>
      </c>
      <c r="AY709">
        <f t="shared" si="57"/>
        <v>16.219300699300689</v>
      </c>
    </row>
    <row r="710" spans="4:51" x14ac:dyDescent="0.3">
      <c r="D710" s="2"/>
      <c r="G710" s="2"/>
      <c r="AT710" s="2">
        <v>41213</v>
      </c>
      <c r="AU710">
        <v>8203</v>
      </c>
      <c r="AV710">
        <f t="shared" si="56"/>
        <v>4337.9481792717088</v>
      </c>
      <c r="AW710" s="2">
        <v>41213</v>
      </c>
      <c r="AX710">
        <v>40.6</v>
      </c>
      <c r="AY710">
        <f t="shared" si="57"/>
        <v>16.219300699300689</v>
      </c>
    </row>
    <row r="711" spans="4:51" x14ac:dyDescent="0.3">
      <c r="D711" s="2"/>
      <c r="G711" s="2"/>
      <c r="AT711" s="2">
        <v>41243</v>
      </c>
      <c r="AU711">
        <v>8166</v>
      </c>
      <c r="AV711">
        <f t="shared" si="56"/>
        <v>4337.9481792717088</v>
      </c>
      <c r="AW711" s="2">
        <v>41243</v>
      </c>
      <c r="AX711">
        <v>40.200000000000003</v>
      </c>
      <c r="AY711">
        <f t="shared" si="57"/>
        <v>16.219300699300689</v>
      </c>
    </row>
    <row r="712" spans="4:51" x14ac:dyDescent="0.3">
      <c r="D712" s="2"/>
      <c r="G712" s="2"/>
      <c r="AT712" s="2">
        <v>41274</v>
      </c>
      <c r="AU712">
        <v>7943</v>
      </c>
      <c r="AV712">
        <f t="shared" si="56"/>
        <v>4337.9481792717088</v>
      </c>
      <c r="AW712" s="2">
        <v>41274</v>
      </c>
      <c r="AX712">
        <v>38.799999999999997</v>
      </c>
      <c r="AY712">
        <f t="shared" si="57"/>
        <v>16.219300699300689</v>
      </c>
    </row>
    <row r="713" spans="4:51" x14ac:dyDescent="0.3">
      <c r="D713" s="2"/>
      <c r="G713" s="2"/>
      <c r="AT713" s="2">
        <v>41305</v>
      </c>
      <c r="AU713">
        <v>8074</v>
      </c>
      <c r="AV713">
        <f t="shared" si="56"/>
        <v>4337.9481792717088</v>
      </c>
      <c r="AW713" s="2">
        <v>41305</v>
      </c>
      <c r="AX713">
        <v>37.4</v>
      </c>
      <c r="AY713">
        <f t="shared" si="57"/>
        <v>16.219300699300689</v>
      </c>
    </row>
    <row r="714" spans="4:51" x14ac:dyDescent="0.3">
      <c r="D714" s="2"/>
      <c r="G714" s="2"/>
      <c r="AT714" s="2">
        <v>41333</v>
      </c>
      <c r="AU714">
        <v>8119</v>
      </c>
      <c r="AV714">
        <f t="shared" si="56"/>
        <v>4337.9481792717088</v>
      </c>
      <c r="AW714" s="2">
        <v>41333</v>
      </c>
      <c r="AX714">
        <v>39</v>
      </c>
      <c r="AY714">
        <f t="shared" si="57"/>
        <v>16.219300699300689</v>
      </c>
    </row>
    <row r="715" spans="4:51" x14ac:dyDescent="0.3">
      <c r="D715" s="2"/>
      <c r="G715" s="2"/>
      <c r="AT715" s="2">
        <v>41364</v>
      </c>
      <c r="AU715">
        <v>7658</v>
      </c>
      <c r="AV715">
        <f t="shared" si="56"/>
        <v>4337.9481792717088</v>
      </c>
      <c r="AW715" s="2">
        <v>41364</v>
      </c>
      <c r="AX715">
        <v>39</v>
      </c>
      <c r="AY715">
        <f t="shared" si="57"/>
        <v>16.219300699300689</v>
      </c>
    </row>
    <row r="716" spans="4:51" x14ac:dyDescent="0.3">
      <c r="D716" s="2"/>
      <c r="G716" s="2"/>
      <c r="AT716" s="2">
        <v>41394</v>
      </c>
      <c r="AU716">
        <v>7936</v>
      </c>
      <c r="AV716">
        <f t="shared" si="56"/>
        <v>4337.9481792717088</v>
      </c>
      <c r="AW716" s="2">
        <v>41394</v>
      </c>
      <c r="AX716">
        <v>37.299999999999997</v>
      </c>
      <c r="AY716">
        <f t="shared" si="57"/>
        <v>16.219300699300689</v>
      </c>
    </row>
    <row r="717" spans="4:51" x14ac:dyDescent="0.3">
      <c r="D717" s="2"/>
      <c r="G717" s="2"/>
      <c r="AT717" s="2">
        <v>41425</v>
      </c>
      <c r="AU717">
        <v>7864</v>
      </c>
      <c r="AV717">
        <f t="shared" si="56"/>
        <v>4337.9481792717088</v>
      </c>
      <c r="AW717" s="2">
        <v>41425</v>
      </c>
      <c r="AX717">
        <v>37.6</v>
      </c>
      <c r="AY717">
        <f t="shared" si="57"/>
        <v>16.219300699300689</v>
      </c>
    </row>
    <row r="718" spans="4:51" x14ac:dyDescent="0.3">
      <c r="D718" s="2"/>
      <c r="G718" s="2"/>
      <c r="AT718" s="2">
        <v>41455</v>
      </c>
      <c r="AU718">
        <v>8096</v>
      </c>
      <c r="AV718">
        <f t="shared" si="56"/>
        <v>4337.9481792717088</v>
      </c>
      <c r="AW718" s="2">
        <v>41455</v>
      </c>
      <c r="AX718">
        <v>37.200000000000003</v>
      </c>
      <c r="AY718">
        <f t="shared" si="57"/>
        <v>16.219300699300689</v>
      </c>
    </row>
    <row r="719" spans="4:51" x14ac:dyDescent="0.3">
      <c r="D719" s="2"/>
      <c r="G719" s="2"/>
      <c r="AT719" s="2">
        <v>41486</v>
      </c>
      <c r="AU719">
        <v>8083</v>
      </c>
      <c r="AV719">
        <f t="shared" si="56"/>
        <v>4337.9481792717088</v>
      </c>
      <c r="AW719" s="2">
        <v>41486</v>
      </c>
      <c r="AX719">
        <v>37.9</v>
      </c>
      <c r="AY719">
        <f t="shared" si="57"/>
        <v>16.219300699300689</v>
      </c>
    </row>
    <row r="720" spans="4:51" x14ac:dyDescent="0.3">
      <c r="D720" s="2"/>
      <c r="G720" s="2"/>
      <c r="AT720" s="2">
        <v>41517</v>
      </c>
      <c r="AU720">
        <v>7804</v>
      </c>
      <c r="AV720">
        <f t="shared" si="56"/>
        <v>4337.9481792717088</v>
      </c>
      <c r="AW720" s="2">
        <v>41517</v>
      </c>
      <c r="AX720">
        <v>38.5</v>
      </c>
      <c r="AY720">
        <f t="shared" si="57"/>
        <v>16.219300699300689</v>
      </c>
    </row>
    <row r="721" spans="4:51" x14ac:dyDescent="0.3">
      <c r="D721" s="2"/>
      <c r="G721" s="2"/>
      <c r="AT721" s="2">
        <v>41547</v>
      </c>
      <c r="AU721">
        <v>8011</v>
      </c>
      <c r="AV721">
        <f t="shared" si="56"/>
        <v>4337.9481792717088</v>
      </c>
      <c r="AW721" s="2">
        <v>41547</v>
      </c>
      <c r="AX721">
        <v>36.9</v>
      </c>
      <c r="AY721">
        <f t="shared" si="57"/>
        <v>16.219300699300689</v>
      </c>
    </row>
    <row r="722" spans="4:51" x14ac:dyDescent="0.3">
      <c r="D722" s="2"/>
      <c r="G722" s="2"/>
      <c r="AT722" s="2">
        <v>41578</v>
      </c>
      <c r="AU722">
        <v>7995</v>
      </c>
      <c r="AV722">
        <f t="shared" si="56"/>
        <v>4337.9481792717088</v>
      </c>
      <c r="AW722" s="2">
        <v>41578</v>
      </c>
      <c r="AX722">
        <v>35.700000000000003</v>
      </c>
      <c r="AY722">
        <f t="shared" si="57"/>
        <v>16.219300699300689</v>
      </c>
    </row>
    <row r="723" spans="4:51" x14ac:dyDescent="0.3">
      <c r="D723" s="2"/>
      <c r="G723" s="2"/>
      <c r="AT723" s="2">
        <v>41608</v>
      </c>
      <c r="AU723">
        <v>7730</v>
      </c>
      <c r="AV723">
        <f t="shared" si="56"/>
        <v>4337.9481792717088</v>
      </c>
      <c r="AW723" s="2">
        <v>41608</v>
      </c>
      <c r="AX723">
        <v>37.9</v>
      </c>
      <c r="AY723">
        <f t="shared" si="57"/>
        <v>16.219300699300689</v>
      </c>
    </row>
    <row r="724" spans="4:51" x14ac:dyDescent="0.3">
      <c r="D724" s="2"/>
      <c r="G724" s="2"/>
      <c r="AT724" s="2">
        <v>41639</v>
      </c>
      <c r="AU724">
        <v>7792</v>
      </c>
      <c r="AV724">
        <f t="shared" si="56"/>
        <v>4337.9481792717088</v>
      </c>
      <c r="AW724" s="2">
        <v>41639</v>
      </c>
      <c r="AX724">
        <v>37.200000000000003</v>
      </c>
      <c r="AY724">
        <f t="shared" si="57"/>
        <v>16.219300699300689</v>
      </c>
    </row>
    <row r="725" spans="4:51" x14ac:dyDescent="0.3">
      <c r="D725" s="2"/>
      <c r="G725" s="2"/>
      <c r="AT725" s="2">
        <v>41670</v>
      </c>
      <c r="AU725">
        <v>7298</v>
      </c>
      <c r="AV725">
        <f t="shared" si="56"/>
        <v>4337.9481792717088</v>
      </c>
      <c r="AW725" s="2">
        <v>41670</v>
      </c>
      <c r="AX725">
        <v>35.200000000000003</v>
      </c>
      <c r="AY725">
        <f t="shared" si="57"/>
        <v>16.219300699300689</v>
      </c>
    </row>
    <row r="726" spans="4:51" x14ac:dyDescent="0.3">
      <c r="D726" s="2"/>
      <c r="G726" s="2"/>
      <c r="AT726" s="2">
        <v>41698</v>
      </c>
      <c r="AU726">
        <v>7262</v>
      </c>
      <c r="AV726">
        <f t="shared" ref="AV726:AV740" si="58">AV725</f>
        <v>4337.9481792717088</v>
      </c>
      <c r="AW726" s="2">
        <v>41698</v>
      </c>
      <c r="AX726">
        <v>36.299999999999997</v>
      </c>
      <c r="AY726">
        <f t="shared" ref="AY726:AY740" si="59">AY725</f>
        <v>16.219300699300689</v>
      </c>
    </row>
    <row r="727" spans="4:51" x14ac:dyDescent="0.3">
      <c r="D727" s="2"/>
      <c r="G727" s="2"/>
      <c r="AT727" s="2">
        <v>41729</v>
      </c>
      <c r="AU727">
        <v>7403</v>
      </c>
      <c r="AV727">
        <f t="shared" si="58"/>
        <v>4337.9481792717088</v>
      </c>
      <c r="AW727" s="2">
        <v>41729</v>
      </c>
      <c r="AX727">
        <v>35.4</v>
      </c>
      <c r="AY727">
        <f t="shared" si="59"/>
        <v>16.219300699300689</v>
      </c>
    </row>
    <row r="728" spans="4:51" x14ac:dyDescent="0.3">
      <c r="D728" s="2"/>
      <c r="G728" s="2"/>
      <c r="AT728" s="2">
        <v>41759</v>
      </c>
      <c r="AU728">
        <v>7466</v>
      </c>
      <c r="AV728">
        <f t="shared" si="58"/>
        <v>4337.9481792717088</v>
      </c>
      <c r="AW728" s="2">
        <v>41759</v>
      </c>
      <c r="AX728">
        <v>34.9</v>
      </c>
      <c r="AY728">
        <f t="shared" si="59"/>
        <v>16.219300699300689</v>
      </c>
    </row>
    <row r="729" spans="4:51" x14ac:dyDescent="0.3">
      <c r="D729" s="2"/>
      <c r="G729" s="2"/>
      <c r="AT729" s="2">
        <v>41790</v>
      </c>
      <c r="AU729">
        <v>7170</v>
      </c>
      <c r="AV729">
        <f t="shared" si="58"/>
        <v>4337.9481792717088</v>
      </c>
      <c r="AW729" s="2">
        <v>41790</v>
      </c>
      <c r="AX729">
        <v>34.6</v>
      </c>
      <c r="AY729">
        <f t="shared" si="59"/>
        <v>16.219300699300689</v>
      </c>
    </row>
    <row r="730" spans="4:51" x14ac:dyDescent="0.3">
      <c r="D730" s="2"/>
      <c r="G730" s="2"/>
      <c r="AT730" s="2">
        <v>41820</v>
      </c>
      <c r="AU730">
        <v>7469</v>
      </c>
      <c r="AV730">
        <f t="shared" si="58"/>
        <v>4337.9481792717088</v>
      </c>
      <c r="AW730" s="2">
        <v>41820</v>
      </c>
      <c r="AX730">
        <v>32.9</v>
      </c>
      <c r="AY730">
        <f t="shared" si="59"/>
        <v>16.219300699300689</v>
      </c>
    </row>
    <row r="731" spans="4:51" x14ac:dyDescent="0.3">
      <c r="D731" s="2"/>
      <c r="G731" s="2"/>
      <c r="AT731" s="2">
        <v>41851</v>
      </c>
      <c r="AU731">
        <v>7430</v>
      </c>
      <c r="AV731">
        <f t="shared" si="58"/>
        <v>4337.9481792717088</v>
      </c>
      <c r="AW731" s="2">
        <v>41851</v>
      </c>
      <c r="AX731">
        <v>33.299999999999997</v>
      </c>
      <c r="AY731">
        <f t="shared" si="59"/>
        <v>16.219300699300689</v>
      </c>
    </row>
    <row r="732" spans="4:51" x14ac:dyDescent="0.3">
      <c r="D732" s="2"/>
      <c r="G732" s="2"/>
      <c r="AT732" s="2">
        <v>41882</v>
      </c>
      <c r="AU732">
        <v>7173</v>
      </c>
      <c r="AV732">
        <f t="shared" si="58"/>
        <v>4337.9481792717088</v>
      </c>
      <c r="AW732" s="2">
        <v>41882</v>
      </c>
      <c r="AX732">
        <v>31.3</v>
      </c>
      <c r="AY732">
        <f t="shared" si="59"/>
        <v>16.219300699300689</v>
      </c>
    </row>
    <row r="733" spans="4:51" x14ac:dyDescent="0.3">
      <c r="D733" s="2"/>
      <c r="G733" s="2"/>
      <c r="AT733" s="2">
        <v>41912</v>
      </c>
      <c r="AU733">
        <v>7123</v>
      </c>
      <c r="AV733">
        <f t="shared" si="58"/>
        <v>4337.9481792717088</v>
      </c>
      <c r="AW733" s="2">
        <v>41912</v>
      </c>
      <c r="AX733">
        <v>31.9</v>
      </c>
      <c r="AY733">
        <f t="shared" si="59"/>
        <v>16.219300699300689</v>
      </c>
    </row>
    <row r="734" spans="4:51" x14ac:dyDescent="0.3">
      <c r="D734" s="2"/>
      <c r="G734" s="2"/>
      <c r="AT734" s="2">
        <v>41943</v>
      </c>
      <c r="AU734">
        <v>7033</v>
      </c>
      <c r="AV734">
        <f t="shared" si="58"/>
        <v>4337.9481792717088</v>
      </c>
      <c r="AW734" s="2">
        <v>41943</v>
      </c>
      <c r="AX734">
        <v>31.8</v>
      </c>
      <c r="AY734">
        <f t="shared" si="59"/>
        <v>16.219300699300689</v>
      </c>
    </row>
    <row r="735" spans="4:51" x14ac:dyDescent="0.3">
      <c r="D735" s="2"/>
      <c r="G735" s="2"/>
      <c r="AT735" s="2">
        <v>41973</v>
      </c>
      <c r="AU735">
        <v>6870</v>
      </c>
      <c r="AV735">
        <f t="shared" si="58"/>
        <v>4337.9481792717088</v>
      </c>
      <c r="AW735" s="2">
        <v>41973</v>
      </c>
      <c r="AX735">
        <v>31.2</v>
      </c>
      <c r="AY735">
        <f t="shared" si="59"/>
        <v>16.219300699300689</v>
      </c>
    </row>
    <row r="736" spans="4:51" x14ac:dyDescent="0.3">
      <c r="D736" s="2"/>
      <c r="G736" s="2"/>
      <c r="AT736" s="2">
        <v>42004</v>
      </c>
      <c r="AU736">
        <v>6819</v>
      </c>
      <c r="AV736">
        <f t="shared" si="58"/>
        <v>4337.9481792717088</v>
      </c>
      <c r="AW736" s="2">
        <v>42004</v>
      </c>
      <c r="AX736">
        <v>31.8</v>
      </c>
      <c r="AY736">
        <f t="shared" si="59"/>
        <v>16.219300699300689</v>
      </c>
    </row>
    <row r="737" spans="4:51" x14ac:dyDescent="0.3">
      <c r="D737" s="2"/>
      <c r="G737" s="2"/>
      <c r="AT737" s="2">
        <v>42035</v>
      </c>
      <c r="AU737">
        <v>6836</v>
      </c>
      <c r="AV737">
        <f t="shared" si="58"/>
        <v>4337.9481792717088</v>
      </c>
      <c r="AW737" s="2">
        <v>42035</v>
      </c>
      <c r="AX737">
        <v>31.1</v>
      </c>
      <c r="AY737">
        <f t="shared" si="59"/>
        <v>16.219300699300689</v>
      </c>
    </row>
    <row r="738" spans="4:51" x14ac:dyDescent="0.3">
      <c r="D738" s="2"/>
      <c r="G738" s="2"/>
      <c r="AT738" s="2">
        <v>42063</v>
      </c>
      <c r="AU738">
        <v>6664</v>
      </c>
      <c r="AV738">
        <f t="shared" si="58"/>
        <v>4337.9481792717088</v>
      </c>
      <c r="AW738" s="2">
        <v>42063</v>
      </c>
      <c r="AX738">
        <v>30.6</v>
      </c>
      <c r="AY738">
        <f t="shared" si="59"/>
        <v>16.219300699300689</v>
      </c>
    </row>
    <row r="739" spans="4:51" x14ac:dyDescent="0.3">
      <c r="D739" s="2"/>
      <c r="G739" s="2"/>
      <c r="AT739" s="2">
        <v>42094</v>
      </c>
      <c r="AU739">
        <v>6646</v>
      </c>
      <c r="AV739">
        <f t="shared" si="58"/>
        <v>4337.9481792717088</v>
      </c>
      <c r="AW739" s="2">
        <v>42094</v>
      </c>
      <c r="AX739">
        <v>29.6</v>
      </c>
      <c r="AY739">
        <f t="shared" si="59"/>
        <v>16.219300699300689</v>
      </c>
    </row>
    <row r="740" spans="4:51" x14ac:dyDescent="0.3">
      <c r="D740" s="2"/>
      <c r="G740" s="2"/>
      <c r="AT740" s="2">
        <v>42124</v>
      </c>
      <c r="AU740">
        <v>6563</v>
      </c>
      <c r="AV740">
        <f t="shared" si="58"/>
        <v>4337.9481792717088</v>
      </c>
      <c r="AW740" s="2">
        <v>42124</v>
      </c>
      <c r="AX740">
        <v>28.8</v>
      </c>
      <c r="AY740">
        <f t="shared" si="59"/>
        <v>16.219300699300689</v>
      </c>
    </row>
    <row r="741" spans="4:51" x14ac:dyDescent="0.3">
      <c r="D741" s="2"/>
      <c r="G741" s="2"/>
      <c r="AT741" s="2">
        <v>42155</v>
      </c>
      <c r="AU741">
        <v>6544</v>
      </c>
      <c r="AW741" s="2">
        <v>42155</v>
      </c>
      <c r="AX741">
        <v>28.8</v>
      </c>
    </row>
    <row r="742" spans="4:51" x14ac:dyDescent="0.3">
      <c r="D742" s="2"/>
      <c r="G742" s="2"/>
      <c r="AT742" s="2">
        <v>42185</v>
      </c>
      <c r="AU742">
        <v>6463</v>
      </c>
      <c r="AW742" s="2">
        <v>42185</v>
      </c>
      <c r="AX742">
        <v>25.9</v>
      </c>
    </row>
    <row r="743" spans="4:51" x14ac:dyDescent="0.3">
      <c r="D743" s="2"/>
      <c r="AT743" s="2">
        <v>42216</v>
      </c>
      <c r="AU743">
        <v>6292</v>
      </c>
      <c r="AW743" s="2">
        <v>42216</v>
      </c>
      <c r="AX743">
        <v>27</v>
      </c>
    </row>
    <row r="744" spans="4:51" x14ac:dyDescent="0.3">
      <c r="D744" s="2"/>
      <c r="AT744" s="2">
        <v>42247</v>
      </c>
      <c r="AU744">
        <v>6438</v>
      </c>
      <c r="AW744" s="2">
        <v>42247</v>
      </c>
      <c r="AX744">
        <v>27.8</v>
      </c>
    </row>
    <row r="745" spans="4:51" x14ac:dyDescent="0.3">
      <c r="D745" s="2"/>
      <c r="AT745" s="2">
        <v>42277</v>
      </c>
      <c r="AU745">
        <v>6031</v>
      </c>
      <c r="AW745" s="2">
        <v>42277</v>
      </c>
      <c r="AX745">
        <v>26.6</v>
      </c>
    </row>
    <row r="746" spans="4:51" x14ac:dyDescent="0.3">
      <c r="D746" s="2"/>
      <c r="AT746" s="2">
        <v>42308</v>
      </c>
      <c r="AU746">
        <v>5734</v>
      </c>
      <c r="AW746" s="2">
        <v>42308</v>
      </c>
      <c r="AX746">
        <v>26.7</v>
      </c>
    </row>
    <row r="747" spans="4:51" x14ac:dyDescent="0.3">
      <c r="D747" s="2"/>
      <c r="AT747" s="2">
        <v>42338</v>
      </c>
      <c r="AU747">
        <v>6113</v>
      </c>
      <c r="AW747" s="2">
        <v>42338</v>
      </c>
      <c r="AX747">
        <v>25.8</v>
      </c>
    </row>
    <row r="748" spans="4:51" x14ac:dyDescent="0.3">
      <c r="D748" s="2"/>
      <c r="AT748" s="2">
        <v>42369</v>
      </c>
      <c r="AU748">
        <v>6057</v>
      </c>
      <c r="AW748" s="2">
        <v>42369</v>
      </c>
      <c r="AX748">
        <v>26.3</v>
      </c>
    </row>
    <row r="749" spans="4:51" x14ac:dyDescent="0.3">
      <c r="D749" s="2"/>
      <c r="AT749" s="2">
        <v>42400</v>
      </c>
      <c r="AU749">
        <v>6035</v>
      </c>
      <c r="AW749" s="2">
        <v>42400</v>
      </c>
      <c r="AX749">
        <v>26.9</v>
      </c>
    </row>
    <row r="750" spans="4:51" x14ac:dyDescent="0.3">
      <c r="D750" s="2"/>
      <c r="AT750" s="2">
        <v>42429</v>
      </c>
      <c r="AU750">
        <v>6019</v>
      </c>
      <c r="AW750" s="2">
        <v>42429</v>
      </c>
      <c r="AX750">
        <v>27.5</v>
      </c>
    </row>
    <row r="751" spans="4:51" x14ac:dyDescent="0.3">
      <c r="D751" s="2"/>
      <c r="AT751" s="2">
        <v>42460</v>
      </c>
      <c r="AU751">
        <v>6120</v>
      </c>
      <c r="AW751" s="2">
        <v>42460</v>
      </c>
      <c r="AX751">
        <v>27.6</v>
      </c>
    </row>
    <row r="752" spans="4:51" x14ac:dyDescent="0.3">
      <c r="D752" s="2"/>
      <c r="AT752" s="2">
        <v>42490</v>
      </c>
      <c r="AU752">
        <v>5970</v>
      </c>
      <c r="AW752" s="2">
        <v>42490</v>
      </c>
      <c r="AX752">
        <v>25.5</v>
      </c>
    </row>
    <row r="753" spans="4:50" x14ac:dyDescent="0.3">
      <c r="D753" s="2"/>
      <c r="AT753" s="2">
        <v>42521</v>
      </c>
      <c r="AU753">
        <v>6409</v>
      </c>
      <c r="AW753" s="2">
        <v>42521</v>
      </c>
      <c r="AX753">
        <v>25.2</v>
      </c>
    </row>
    <row r="754" spans="4:50" x14ac:dyDescent="0.3">
      <c r="D754" s="2"/>
      <c r="AT754" s="2">
        <v>42551</v>
      </c>
      <c r="AU754">
        <v>5820</v>
      </c>
      <c r="AW754" s="2">
        <v>42551</v>
      </c>
      <c r="AX754">
        <v>25.8</v>
      </c>
    </row>
    <row r="755" spans="4:50" x14ac:dyDescent="0.3">
      <c r="D755" s="2"/>
      <c r="AT755" s="2">
        <v>42582</v>
      </c>
      <c r="AU755">
        <v>5936</v>
      </c>
      <c r="AW755" s="2">
        <v>42582</v>
      </c>
      <c r="AX755">
        <v>26.6</v>
      </c>
    </row>
    <row r="756" spans="4:50" x14ac:dyDescent="0.3">
      <c r="D756" s="2"/>
      <c r="AT756" s="2">
        <v>42613</v>
      </c>
      <c r="AU756">
        <v>6027</v>
      </c>
      <c r="AW756" s="2">
        <v>42613</v>
      </c>
      <c r="AX756">
        <v>25.9</v>
      </c>
    </row>
    <row r="757" spans="4:50" x14ac:dyDescent="0.3">
      <c r="D757" s="2"/>
      <c r="AT757" s="2">
        <v>42643</v>
      </c>
      <c r="AU757">
        <v>5874</v>
      </c>
      <c r="AW757" s="2">
        <v>42643</v>
      </c>
      <c r="AX757">
        <v>24.7</v>
      </c>
    </row>
    <row r="758" spans="4:50" x14ac:dyDescent="0.3">
      <c r="D758" s="2"/>
      <c r="AT758" s="2">
        <v>42674</v>
      </c>
      <c r="AU758">
        <v>5850</v>
      </c>
      <c r="AW758" s="2">
        <v>42674</v>
      </c>
      <c r="AX758">
        <v>25.2</v>
      </c>
    </row>
    <row r="759" spans="4:50" x14ac:dyDescent="0.3">
      <c r="D759" s="2"/>
      <c r="AT759" s="2">
        <v>42704</v>
      </c>
      <c r="AU759">
        <v>5659</v>
      </c>
      <c r="AW759" s="2">
        <v>42704</v>
      </c>
      <c r="AX759">
        <v>24.8</v>
      </c>
    </row>
    <row r="760" spans="4:50" x14ac:dyDescent="0.3">
      <c r="D760" s="2"/>
      <c r="AT760" s="2">
        <v>42735</v>
      </c>
      <c r="AU760">
        <v>5598</v>
      </c>
      <c r="AW760" s="2">
        <v>42735</v>
      </c>
      <c r="AX760">
        <v>24.2</v>
      </c>
    </row>
    <row r="761" spans="4:50" x14ac:dyDescent="0.3">
      <c r="D761" s="2"/>
      <c r="AT761" s="2">
        <v>42766</v>
      </c>
      <c r="AU761">
        <v>5840</v>
      </c>
      <c r="AW761" s="2">
        <v>42766</v>
      </c>
      <c r="AX761">
        <v>24.4</v>
      </c>
    </row>
    <row r="762" spans="4:50" x14ac:dyDescent="0.3">
      <c r="D762" s="2"/>
      <c r="AT762" s="2">
        <v>42794</v>
      </c>
      <c r="AU762">
        <v>5704</v>
      </c>
      <c r="AW762" s="2">
        <v>42794</v>
      </c>
      <c r="AX762">
        <v>23.8</v>
      </c>
    </row>
    <row r="763" spans="4:50" x14ac:dyDescent="0.3">
      <c r="D763" s="2"/>
      <c r="AT763" s="2">
        <v>42825</v>
      </c>
      <c r="AU763">
        <v>5553</v>
      </c>
      <c r="AW763" s="2">
        <v>42825</v>
      </c>
      <c r="AX763">
        <v>23.3</v>
      </c>
    </row>
    <row r="764" spans="4:50" x14ac:dyDescent="0.3">
      <c r="D764" s="2"/>
      <c r="AT764" s="2">
        <v>42855</v>
      </c>
      <c r="AU764">
        <v>5272</v>
      </c>
      <c r="AW764" s="2">
        <v>42855</v>
      </c>
      <c r="AX764">
        <v>22.6</v>
      </c>
    </row>
    <row r="765" spans="4:50" x14ac:dyDescent="0.3">
      <c r="D765" s="2"/>
      <c r="AT765" s="2">
        <v>42886</v>
      </c>
      <c r="AU765">
        <v>5219</v>
      </c>
      <c r="AW765" s="2">
        <v>42886</v>
      </c>
      <c r="AX765">
        <v>24</v>
      </c>
    </row>
    <row r="766" spans="4:50" x14ac:dyDescent="0.3">
      <c r="D766" s="2"/>
      <c r="AW766" s="2"/>
    </row>
    <row r="767" spans="4:50" x14ac:dyDescent="0.3">
      <c r="D767" s="2"/>
      <c r="AW767" s="2"/>
    </row>
    <row r="768" spans="4:50" x14ac:dyDescent="0.3">
      <c r="D768" s="2"/>
      <c r="AW768" s="2"/>
    </row>
    <row r="769" spans="4:49" x14ac:dyDescent="0.3">
      <c r="D769" s="2"/>
      <c r="AW769" s="2"/>
    </row>
    <row r="770" spans="4:49" x14ac:dyDescent="0.3">
      <c r="D770" s="2"/>
      <c r="AW770" s="2"/>
    </row>
    <row r="771" spans="4:49" x14ac:dyDescent="0.3">
      <c r="D771" s="2"/>
      <c r="AW771" s="2"/>
    </row>
    <row r="772" spans="4:49" x14ac:dyDescent="0.3">
      <c r="D772" s="2"/>
      <c r="AW772" s="2"/>
    </row>
    <row r="773" spans="4:49" x14ac:dyDescent="0.3">
      <c r="D773" s="2"/>
      <c r="AW773" s="2"/>
    </row>
    <row r="774" spans="4:49" x14ac:dyDescent="0.3">
      <c r="D774" s="2"/>
      <c r="AW774" s="2"/>
    </row>
    <row r="775" spans="4:49" x14ac:dyDescent="0.3">
      <c r="D775" s="2"/>
      <c r="AW775" s="2"/>
    </row>
    <row r="776" spans="4:49" x14ac:dyDescent="0.3">
      <c r="D776" s="2"/>
      <c r="AW776" s="2"/>
    </row>
    <row r="777" spans="4:49" x14ac:dyDescent="0.3">
      <c r="D777" s="2"/>
      <c r="AW777" s="2"/>
    </row>
    <row r="778" spans="4:49" x14ac:dyDescent="0.3">
      <c r="D778" s="2"/>
      <c r="AW778" s="2"/>
    </row>
    <row r="779" spans="4:49" x14ac:dyDescent="0.3">
      <c r="D779" s="2"/>
      <c r="AW779" s="2"/>
    </row>
    <row r="780" spans="4:49" x14ac:dyDescent="0.3">
      <c r="D780" s="2"/>
      <c r="AW780" s="2"/>
    </row>
    <row r="781" spans="4:49" x14ac:dyDescent="0.3">
      <c r="D781" s="2"/>
      <c r="AW781" s="2"/>
    </row>
    <row r="782" spans="4:49" x14ac:dyDescent="0.3">
      <c r="D782" s="2"/>
      <c r="AW782" s="2"/>
    </row>
    <row r="783" spans="4:49" x14ac:dyDescent="0.3">
      <c r="D783" s="2"/>
      <c r="AW783" s="2"/>
    </row>
    <row r="784" spans="4:49" x14ac:dyDescent="0.3">
      <c r="D784" s="2"/>
      <c r="AW784" s="2"/>
    </row>
    <row r="785" spans="4:49" x14ac:dyDescent="0.3">
      <c r="D785" s="2"/>
      <c r="AW785" s="2"/>
    </row>
    <row r="786" spans="4:49" x14ac:dyDescent="0.3">
      <c r="D786" s="2"/>
      <c r="AW786" s="2"/>
    </row>
    <row r="787" spans="4:49" x14ac:dyDescent="0.3">
      <c r="D787" s="2"/>
      <c r="AW787" s="2"/>
    </row>
    <row r="788" spans="4:49" x14ac:dyDescent="0.3">
      <c r="D788" s="2"/>
      <c r="AW788" s="2"/>
    </row>
    <row r="789" spans="4:49" x14ac:dyDescent="0.3">
      <c r="D789" s="2"/>
      <c r="AW789" s="2"/>
    </row>
    <row r="790" spans="4:49" x14ac:dyDescent="0.3">
      <c r="D790" s="2"/>
      <c r="AW790" s="2"/>
    </row>
    <row r="791" spans="4:49" x14ac:dyDescent="0.3">
      <c r="D791" s="2"/>
      <c r="AW791" s="2"/>
    </row>
    <row r="792" spans="4:49" x14ac:dyDescent="0.3">
      <c r="D792" s="2"/>
      <c r="AW792" s="2"/>
    </row>
    <row r="793" spans="4:49" x14ac:dyDescent="0.3">
      <c r="D793" s="2"/>
      <c r="AW793" s="2"/>
    </row>
    <row r="794" spans="4:49" x14ac:dyDescent="0.3">
      <c r="D794" s="2"/>
      <c r="AW794" s="2"/>
    </row>
    <row r="795" spans="4:49" x14ac:dyDescent="0.3">
      <c r="D795" s="2"/>
      <c r="AW795" s="2"/>
    </row>
    <row r="796" spans="4:49" x14ac:dyDescent="0.3">
      <c r="D796" s="2"/>
      <c r="AW796" s="2"/>
    </row>
    <row r="797" spans="4:49" x14ac:dyDescent="0.3">
      <c r="D797" s="2"/>
      <c r="AW797" s="2"/>
    </row>
    <row r="798" spans="4:49" x14ac:dyDescent="0.3">
      <c r="D798" s="2"/>
      <c r="AW798" s="2"/>
    </row>
    <row r="799" spans="4:49" x14ac:dyDescent="0.3">
      <c r="D799" s="2"/>
      <c r="AW799" s="2"/>
    </row>
    <row r="800" spans="4:49" x14ac:dyDescent="0.3">
      <c r="D800" s="2"/>
      <c r="AW800" s="2"/>
    </row>
    <row r="801" spans="4:49" x14ac:dyDescent="0.3">
      <c r="D801" s="2"/>
      <c r="AW801" s="2"/>
    </row>
    <row r="802" spans="4:49" x14ac:dyDescent="0.3">
      <c r="D802" s="2"/>
      <c r="AW802" s="2"/>
    </row>
    <row r="803" spans="4:49" x14ac:dyDescent="0.3">
      <c r="D803" s="2"/>
      <c r="AW803" s="2"/>
    </row>
    <row r="804" spans="4:49" x14ac:dyDescent="0.3">
      <c r="D804" s="2"/>
      <c r="AW804" s="2"/>
    </row>
    <row r="805" spans="4:49" x14ac:dyDescent="0.3">
      <c r="D805" s="2"/>
      <c r="AW805" s="2"/>
    </row>
    <row r="806" spans="4:49" x14ac:dyDescent="0.3">
      <c r="D806" s="2"/>
      <c r="AW806" s="2"/>
    </row>
    <row r="807" spans="4:49" x14ac:dyDescent="0.3">
      <c r="D807" s="2"/>
      <c r="AW807" s="2"/>
    </row>
    <row r="808" spans="4:49" x14ac:dyDescent="0.3">
      <c r="D808" s="2"/>
      <c r="AW808" s="2"/>
    </row>
    <row r="809" spans="4:49" x14ac:dyDescent="0.3">
      <c r="D809" s="2"/>
      <c r="AW809" s="2"/>
    </row>
    <row r="810" spans="4:49" x14ac:dyDescent="0.3">
      <c r="D810" s="2"/>
      <c r="AW810" s="2"/>
    </row>
    <row r="811" spans="4:49" x14ac:dyDescent="0.3">
      <c r="D811" s="2"/>
      <c r="AW811" s="2"/>
    </row>
    <row r="812" spans="4:49" x14ac:dyDescent="0.3">
      <c r="D812" s="2"/>
      <c r="AW812" s="2"/>
    </row>
    <row r="813" spans="4:49" x14ac:dyDescent="0.3">
      <c r="D813" s="2"/>
      <c r="AW813" s="2"/>
    </row>
    <row r="814" spans="4:49" x14ac:dyDescent="0.3">
      <c r="D814" s="2"/>
      <c r="AW814" s="2"/>
    </row>
    <row r="815" spans="4:49" x14ac:dyDescent="0.3">
      <c r="D815" s="2"/>
      <c r="AW815" s="2"/>
    </row>
    <row r="816" spans="4:49" x14ac:dyDescent="0.3">
      <c r="D816" s="2"/>
      <c r="AW816" s="2"/>
    </row>
    <row r="817" spans="4:49" x14ac:dyDescent="0.3">
      <c r="D817" s="2"/>
      <c r="AW817" s="2"/>
    </row>
    <row r="818" spans="4:49" x14ac:dyDescent="0.3">
      <c r="D818" s="2"/>
      <c r="AW818" s="2"/>
    </row>
    <row r="819" spans="4:49" x14ac:dyDescent="0.3">
      <c r="D819" s="2"/>
      <c r="AW819" s="2"/>
    </row>
    <row r="820" spans="4:49" x14ac:dyDescent="0.3">
      <c r="D820" s="2"/>
      <c r="AW820" s="2"/>
    </row>
    <row r="821" spans="4:49" x14ac:dyDescent="0.3">
      <c r="D821" s="2"/>
    </row>
    <row r="822" spans="4:49" x14ac:dyDescent="0.3">
      <c r="D822" s="2"/>
    </row>
    <row r="823" spans="4:49" x14ac:dyDescent="0.3">
      <c r="D823" s="2"/>
    </row>
    <row r="824" spans="4:49" x14ac:dyDescent="0.3">
      <c r="D824" s="2"/>
    </row>
    <row r="825" spans="4:49" x14ac:dyDescent="0.3">
      <c r="D825" s="2"/>
    </row>
    <row r="826" spans="4:49" x14ac:dyDescent="0.3">
      <c r="D826" s="2"/>
    </row>
    <row r="827" spans="4:49" x14ac:dyDescent="0.3">
      <c r="D827" s="2"/>
    </row>
    <row r="828" spans="4:49" x14ac:dyDescent="0.3">
      <c r="D828" s="2"/>
    </row>
    <row r="829" spans="4:49" x14ac:dyDescent="0.3">
      <c r="D829" s="2"/>
    </row>
    <row r="830" spans="4:49" x14ac:dyDescent="0.3">
      <c r="D830" s="2"/>
    </row>
  </sheetData>
  <mergeCells count="2">
    <mergeCell ref="A1:E2"/>
    <mergeCell ref="AL17:AQ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DU50"/>
  <sheetViews>
    <sheetView topLeftCell="A10" workbookViewId="0">
      <selection activeCell="DK26" sqref="DK26"/>
    </sheetView>
  </sheetViews>
  <sheetFormatPr baseColWidth="10" defaultRowHeight="14.4" x14ac:dyDescent="0.3"/>
  <cols>
    <col min="1" max="1" width="49.6640625" bestFit="1" customWidth="1"/>
    <col min="2" max="2" width="17.33203125" bestFit="1" customWidth="1"/>
  </cols>
  <sheetData>
    <row r="12" spans="1:125" x14ac:dyDescent="0.3">
      <c r="A12" s="1" t="s">
        <v>0</v>
      </c>
      <c r="B12" t="s">
        <v>75</v>
      </c>
      <c r="C12" s="2" t="e">
        <f>_xll.BDH($B$13,$B$12:$B$12,"1/1/2005","","Dir=H","Dts=S","Sort=A","Quote=C","QtTyp=Y","Days=T","Per=cm","DtFmt=D","UseDPDF=Y","cols=123;rows=2")</f>
        <v>#N/A</v>
      </c>
      <c r="D12" s="2">
        <v>38411</v>
      </c>
      <c r="E12" s="2">
        <v>38442</v>
      </c>
      <c r="F12" s="2">
        <v>38472</v>
      </c>
      <c r="G12" s="2">
        <v>38503</v>
      </c>
      <c r="H12" s="2">
        <v>38533</v>
      </c>
      <c r="I12" s="2">
        <v>38564</v>
      </c>
      <c r="J12" s="2">
        <v>38595</v>
      </c>
      <c r="K12" s="2">
        <v>38625</v>
      </c>
      <c r="L12" s="2">
        <v>38656</v>
      </c>
      <c r="M12" s="2">
        <v>38686</v>
      </c>
      <c r="N12" s="2">
        <v>38717</v>
      </c>
      <c r="O12" s="2">
        <v>38748</v>
      </c>
      <c r="P12" s="2">
        <v>38776</v>
      </c>
      <c r="Q12" s="2">
        <v>38807</v>
      </c>
      <c r="R12" s="2">
        <v>38837</v>
      </c>
      <c r="S12" s="2">
        <v>38868</v>
      </c>
      <c r="T12" s="2">
        <v>38898</v>
      </c>
      <c r="U12" s="2">
        <v>38929</v>
      </c>
      <c r="V12" s="2">
        <v>38960</v>
      </c>
      <c r="W12" s="2">
        <v>38990</v>
      </c>
      <c r="X12" s="2">
        <v>39021</v>
      </c>
      <c r="Y12" s="2">
        <v>39051</v>
      </c>
      <c r="Z12" s="2">
        <v>39082</v>
      </c>
      <c r="AA12" s="2">
        <v>39113</v>
      </c>
      <c r="AB12" s="2">
        <v>39141</v>
      </c>
      <c r="AC12" s="2">
        <v>39172</v>
      </c>
      <c r="AD12" s="2">
        <v>39202</v>
      </c>
      <c r="AE12" s="2">
        <v>39233</v>
      </c>
      <c r="AF12" s="2">
        <v>39263</v>
      </c>
      <c r="AG12" s="2">
        <v>39294</v>
      </c>
      <c r="AH12" s="2">
        <v>39325</v>
      </c>
      <c r="AI12" s="2">
        <v>39355</v>
      </c>
      <c r="AJ12" s="2">
        <v>39386</v>
      </c>
      <c r="AK12" s="2">
        <v>39416</v>
      </c>
      <c r="AL12" s="2">
        <v>39447</v>
      </c>
      <c r="AM12" s="2">
        <v>39478</v>
      </c>
      <c r="AN12" s="2">
        <v>39507</v>
      </c>
      <c r="AO12" s="2">
        <v>39538</v>
      </c>
      <c r="AP12" s="2">
        <v>39568</v>
      </c>
      <c r="AQ12" s="2">
        <v>39599</v>
      </c>
      <c r="AR12" s="2">
        <v>39629</v>
      </c>
      <c r="AS12" s="2">
        <v>39660</v>
      </c>
      <c r="AT12" s="2">
        <v>39691</v>
      </c>
      <c r="AU12" s="2">
        <v>39721</v>
      </c>
      <c r="AV12" s="2">
        <v>39752</v>
      </c>
      <c r="AW12" s="2">
        <v>39782</v>
      </c>
      <c r="AX12" s="2">
        <v>39813</v>
      </c>
      <c r="AY12" s="2">
        <v>39844</v>
      </c>
      <c r="AZ12" s="2">
        <v>39872</v>
      </c>
      <c r="BA12" s="2">
        <v>39903</v>
      </c>
      <c r="BB12" s="2">
        <v>39933</v>
      </c>
      <c r="BC12" s="2">
        <v>39964</v>
      </c>
      <c r="BD12" s="2">
        <v>39994</v>
      </c>
      <c r="BE12" s="2">
        <v>40025</v>
      </c>
      <c r="BF12" s="2">
        <v>40056</v>
      </c>
      <c r="BG12" s="2">
        <v>40086</v>
      </c>
      <c r="BH12" s="2">
        <v>40117</v>
      </c>
      <c r="BI12" s="2">
        <v>40147</v>
      </c>
      <c r="BJ12" s="2">
        <v>40178</v>
      </c>
      <c r="BK12" s="2">
        <v>40209</v>
      </c>
      <c r="BL12" s="2">
        <v>40237</v>
      </c>
      <c r="BM12" s="2">
        <v>40268</v>
      </c>
      <c r="BN12" s="2">
        <v>40298</v>
      </c>
      <c r="BO12" s="2">
        <v>40329</v>
      </c>
      <c r="BP12" s="2">
        <v>40359</v>
      </c>
      <c r="BQ12" s="2">
        <v>40390</v>
      </c>
      <c r="BR12" s="2">
        <v>40421</v>
      </c>
      <c r="BS12" s="2">
        <v>40451</v>
      </c>
      <c r="BT12" s="2">
        <v>40482</v>
      </c>
      <c r="BU12" s="2">
        <v>40512</v>
      </c>
      <c r="BV12" s="2">
        <v>40543</v>
      </c>
      <c r="BW12" s="2">
        <v>40574</v>
      </c>
      <c r="BX12" s="2">
        <v>40602</v>
      </c>
      <c r="BY12" s="2">
        <v>40633</v>
      </c>
      <c r="BZ12" s="2">
        <v>40663</v>
      </c>
      <c r="CA12" s="2">
        <v>40694</v>
      </c>
      <c r="CB12" s="2">
        <v>40724</v>
      </c>
      <c r="CC12" s="2">
        <v>40755</v>
      </c>
      <c r="CD12" s="2">
        <v>40786</v>
      </c>
      <c r="CE12" s="2">
        <v>40816</v>
      </c>
      <c r="CF12" s="2">
        <v>40847</v>
      </c>
      <c r="CG12" s="2">
        <v>40877</v>
      </c>
      <c r="CH12" s="2">
        <v>40908</v>
      </c>
      <c r="CI12" s="2">
        <v>40939</v>
      </c>
      <c r="CJ12" s="2">
        <v>40968</v>
      </c>
      <c r="CK12" s="2">
        <v>40999</v>
      </c>
      <c r="CL12" s="2">
        <v>41029</v>
      </c>
      <c r="CM12" s="2">
        <v>41060</v>
      </c>
      <c r="CN12" s="2">
        <v>41090</v>
      </c>
      <c r="CO12" s="2">
        <v>41121</v>
      </c>
      <c r="CP12" s="2">
        <v>41152</v>
      </c>
      <c r="CQ12" s="2">
        <v>41182</v>
      </c>
      <c r="CR12" s="2">
        <v>41213</v>
      </c>
      <c r="CS12" s="2">
        <v>41243</v>
      </c>
      <c r="CT12" s="2">
        <v>41274</v>
      </c>
      <c r="CU12" s="2">
        <v>41305</v>
      </c>
      <c r="CV12" s="2">
        <v>41333</v>
      </c>
      <c r="CW12" s="2">
        <v>41364</v>
      </c>
      <c r="CX12" s="2">
        <v>41394</v>
      </c>
      <c r="CY12" s="2">
        <v>41425</v>
      </c>
      <c r="CZ12" s="2">
        <v>41455</v>
      </c>
      <c r="DA12" s="2">
        <v>41486</v>
      </c>
      <c r="DB12" s="2">
        <v>41517</v>
      </c>
      <c r="DC12" s="2">
        <v>41547</v>
      </c>
      <c r="DD12" s="2">
        <v>41578</v>
      </c>
      <c r="DE12" s="2">
        <v>41608</v>
      </c>
      <c r="DF12" s="2">
        <v>41639</v>
      </c>
      <c r="DG12" s="2">
        <v>41670</v>
      </c>
      <c r="DH12" s="2">
        <v>41698</v>
      </c>
      <c r="DI12" s="2">
        <v>41729</v>
      </c>
      <c r="DJ12" s="2">
        <v>41759</v>
      </c>
      <c r="DK12" s="2">
        <v>41790</v>
      </c>
      <c r="DL12" s="2">
        <v>41820</v>
      </c>
      <c r="DM12" s="2">
        <v>41851</v>
      </c>
      <c r="DN12" s="2">
        <v>41882</v>
      </c>
      <c r="DO12" s="2">
        <v>41912</v>
      </c>
      <c r="DP12" s="2">
        <v>41943</v>
      </c>
      <c r="DQ12" s="2">
        <v>41973</v>
      </c>
      <c r="DR12" s="2">
        <v>42004</v>
      </c>
      <c r="DS12" s="2">
        <v>42035</v>
      </c>
      <c r="DT12" s="2">
        <v>42063</v>
      </c>
      <c r="DU12" s="2">
        <v>42094</v>
      </c>
    </row>
    <row r="13" spans="1:125" x14ac:dyDescent="0.3">
      <c r="A13" t="s">
        <v>1</v>
      </c>
      <c r="B13" t="s">
        <v>2</v>
      </c>
      <c r="C13">
        <v>5.3</v>
      </c>
      <c r="D13">
        <v>5.4</v>
      </c>
      <c r="E13">
        <v>5.2</v>
      </c>
      <c r="F13">
        <v>5.2</v>
      </c>
      <c r="G13">
        <v>5.0999999999999996</v>
      </c>
      <c r="H13">
        <v>5</v>
      </c>
      <c r="I13">
        <v>5</v>
      </c>
      <c r="J13">
        <v>4.9000000000000004</v>
      </c>
      <c r="K13">
        <v>5</v>
      </c>
      <c r="L13">
        <v>5</v>
      </c>
      <c r="M13">
        <v>5</v>
      </c>
      <c r="N13">
        <v>4.9000000000000004</v>
      </c>
      <c r="O13">
        <v>4.7</v>
      </c>
      <c r="P13">
        <v>4.8</v>
      </c>
      <c r="Q13">
        <v>4.7</v>
      </c>
      <c r="R13">
        <v>4.7</v>
      </c>
      <c r="S13">
        <v>4.5999999999999996</v>
      </c>
      <c r="T13">
        <v>4.5999999999999996</v>
      </c>
      <c r="U13">
        <v>4.7</v>
      </c>
      <c r="V13">
        <v>4.7</v>
      </c>
      <c r="W13">
        <v>4.5</v>
      </c>
      <c r="X13">
        <v>4.4000000000000004</v>
      </c>
      <c r="Y13">
        <v>4.5</v>
      </c>
      <c r="Z13">
        <v>4.4000000000000004</v>
      </c>
      <c r="AA13">
        <v>4.5999999999999996</v>
      </c>
      <c r="AB13">
        <v>4.5</v>
      </c>
      <c r="AC13">
        <v>4.4000000000000004</v>
      </c>
      <c r="AD13">
        <v>4.5</v>
      </c>
      <c r="AE13">
        <v>4.4000000000000004</v>
      </c>
      <c r="AF13">
        <v>4.5999999999999996</v>
      </c>
      <c r="AG13">
        <v>4.7</v>
      </c>
      <c r="AH13">
        <v>4.5999999999999996</v>
      </c>
      <c r="AI13">
        <v>4.7</v>
      </c>
      <c r="AJ13">
        <v>4.7</v>
      </c>
      <c r="AK13">
        <v>4.7</v>
      </c>
      <c r="AL13">
        <v>5</v>
      </c>
      <c r="AM13">
        <v>5</v>
      </c>
      <c r="AN13">
        <v>4.9000000000000004</v>
      </c>
      <c r="AO13">
        <v>5.0999999999999996</v>
      </c>
      <c r="AP13">
        <v>5</v>
      </c>
      <c r="AQ13">
        <v>5.4</v>
      </c>
      <c r="AR13">
        <v>5.6</v>
      </c>
      <c r="AS13">
        <v>5.8</v>
      </c>
      <c r="AT13">
        <v>6.1</v>
      </c>
      <c r="AU13">
        <v>6.1</v>
      </c>
      <c r="AV13">
        <v>6.5</v>
      </c>
      <c r="AW13">
        <v>6.8</v>
      </c>
      <c r="AX13">
        <v>7.3</v>
      </c>
      <c r="AY13">
        <v>7.8</v>
      </c>
      <c r="AZ13">
        <v>8.3000000000000007</v>
      </c>
      <c r="BA13">
        <v>8.6999999999999993</v>
      </c>
      <c r="BB13">
        <v>9</v>
      </c>
      <c r="BC13">
        <v>9.4</v>
      </c>
      <c r="BD13">
        <v>9.5</v>
      </c>
      <c r="BE13">
        <v>9.5</v>
      </c>
      <c r="BF13">
        <v>9.6</v>
      </c>
      <c r="BG13">
        <v>9.8000000000000007</v>
      </c>
      <c r="BH13">
        <v>10</v>
      </c>
      <c r="BI13">
        <v>9.9</v>
      </c>
      <c r="BJ13">
        <v>9.9</v>
      </c>
      <c r="BK13">
        <v>9.8000000000000007</v>
      </c>
      <c r="BL13">
        <v>9.8000000000000007</v>
      </c>
      <c r="BM13">
        <v>9.9</v>
      </c>
      <c r="BN13">
        <v>9.9</v>
      </c>
      <c r="BO13">
        <v>9.6</v>
      </c>
      <c r="BP13">
        <v>9.4</v>
      </c>
      <c r="BQ13">
        <v>9.4</v>
      </c>
      <c r="BR13">
        <v>9.5</v>
      </c>
      <c r="BS13">
        <v>9.5</v>
      </c>
      <c r="BT13">
        <v>9.4</v>
      </c>
      <c r="BU13">
        <v>9.8000000000000007</v>
      </c>
      <c r="BV13">
        <v>9.3000000000000007</v>
      </c>
      <c r="BW13">
        <v>9.1999999999999993</v>
      </c>
      <c r="BX13">
        <v>9</v>
      </c>
      <c r="BY13">
        <v>9</v>
      </c>
      <c r="BZ13">
        <v>9.1</v>
      </c>
      <c r="CA13">
        <v>9</v>
      </c>
      <c r="CB13">
        <v>9.1</v>
      </c>
      <c r="CC13">
        <v>9</v>
      </c>
      <c r="CD13">
        <v>9</v>
      </c>
      <c r="CE13">
        <v>9</v>
      </c>
      <c r="CF13">
        <v>8.8000000000000007</v>
      </c>
      <c r="CG13">
        <v>8.6</v>
      </c>
      <c r="CH13">
        <v>8.5</v>
      </c>
      <c r="CI13">
        <v>8.3000000000000007</v>
      </c>
      <c r="CJ13">
        <v>8.3000000000000007</v>
      </c>
      <c r="CK13">
        <v>8.1999999999999993</v>
      </c>
      <c r="CL13">
        <v>8.1999999999999993</v>
      </c>
      <c r="CM13">
        <v>8.1999999999999993</v>
      </c>
      <c r="CN13">
        <v>8.1999999999999993</v>
      </c>
      <c r="CO13">
        <v>8.1999999999999993</v>
      </c>
      <c r="CP13">
        <v>8</v>
      </c>
      <c r="CQ13">
        <v>7.8</v>
      </c>
      <c r="CR13">
        <v>7.8</v>
      </c>
      <c r="CS13">
        <v>7.7</v>
      </c>
      <c r="CT13">
        <v>7.9</v>
      </c>
      <c r="CU13">
        <v>8</v>
      </c>
      <c r="CV13">
        <v>7.7</v>
      </c>
      <c r="CW13">
        <v>7.5</v>
      </c>
      <c r="CX13">
        <v>7.6</v>
      </c>
      <c r="CY13">
        <v>7.5</v>
      </c>
      <c r="CZ13">
        <v>7.5</v>
      </c>
      <c r="DA13">
        <v>7.3</v>
      </c>
      <c r="DB13">
        <v>7.2</v>
      </c>
      <c r="DC13">
        <v>7.2</v>
      </c>
      <c r="DD13">
        <v>7.2</v>
      </c>
      <c r="DE13">
        <v>7</v>
      </c>
      <c r="DF13">
        <v>6.7</v>
      </c>
      <c r="DG13">
        <v>6.6</v>
      </c>
      <c r="DH13">
        <v>6.7</v>
      </c>
      <c r="DI13">
        <v>6.6</v>
      </c>
      <c r="DJ13">
        <v>6.2</v>
      </c>
      <c r="DK13">
        <v>6.3</v>
      </c>
      <c r="DL13">
        <v>6.1</v>
      </c>
      <c r="DM13">
        <v>6.2</v>
      </c>
      <c r="DN13">
        <v>6.1</v>
      </c>
      <c r="DO13">
        <v>5.9</v>
      </c>
      <c r="DP13">
        <v>5.7</v>
      </c>
      <c r="DQ13">
        <v>5.8</v>
      </c>
      <c r="DR13">
        <v>5.6</v>
      </c>
      <c r="DS13">
        <v>5.7</v>
      </c>
      <c r="DT13">
        <v>5.5</v>
      </c>
      <c r="DU13">
        <v>5.5</v>
      </c>
    </row>
    <row r="14" spans="1:125" x14ac:dyDescent="0.3">
      <c r="A14" t="s">
        <v>3</v>
      </c>
      <c r="B14" t="s">
        <v>4</v>
      </c>
      <c r="C14" t="e">
        <f>_xll.BDH($B14,$B$12:$B$12,"1/1/2005","","Dir=H","Dts=H","Sort=A","Quote=C","QtTyp=Y","Days=T","Per=cm","DtFmt=D","UseDPDF=Y","cols=123;rows=1")</f>
        <v>#N/A</v>
      </c>
      <c r="D14">
        <v>20.399999999999999</v>
      </c>
      <c r="E14">
        <v>21.8</v>
      </c>
      <c r="F14">
        <v>21</v>
      </c>
      <c r="G14">
        <v>20.100000000000001</v>
      </c>
      <c r="H14">
        <v>18.5</v>
      </c>
      <c r="I14">
        <v>18.7</v>
      </c>
      <c r="J14">
        <v>18.899999999999999</v>
      </c>
      <c r="K14">
        <v>18.899999999999999</v>
      </c>
      <c r="L14">
        <v>18.899999999999999</v>
      </c>
      <c r="M14">
        <v>18</v>
      </c>
      <c r="N14">
        <v>18.7</v>
      </c>
      <c r="O14">
        <v>16.7</v>
      </c>
      <c r="P14">
        <v>18.7</v>
      </c>
      <c r="Q14">
        <v>18.600000000000001</v>
      </c>
      <c r="R14">
        <v>18.600000000000001</v>
      </c>
      <c r="S14">
        <v>18.899999999999999</v>
      </c>
      <c r="T14">
        <v>16.600000000000001</v>
      </c>
      <c r="U14">
        <v>18.3</v>
      </c>
      <c r="V14">
        <v>18.3</v>
      </c>
      <c r="W14">
        <v>18.100000000000001</v>
      </c>
      <c r="X14">
        <v>15.9</v>
      </c>
      <c r="Y14">
        <v>16.399999999999999</v>
      </c>
      <c r="Z14">
        <v>16.2</v>
      </c>
      <c r="AA14">
        <v>16.3</v>
      </c>
      <c r="AB14">
        <v>18</v>
      </c>
      <c r="AC14">
        <v>18.600000000000001</v>
      </c>
      <c r="AD14">
        <v>17.399999999999999</v>
      </c>
      <c r="AE14">
        <v>16.5</v>
      </c>
      <c r="AF14">
        <v>16.399999999999999</v>
      </c>
      <c r="AG14">
        <v>18.3</v>
      </c>
      <c r="AH14">
        <v>17.5</v>
      </c>
      <c r="AI14">
        <v>17.5</v>
      </c>
      <c r="AJ14">
        <v>17.7</v>
      </c>
      <c r="AK14">
        <v>18.899999999999999</v>
      </c>
      <c r="AL14">
        <v>17.399999999999999</v>
      </c>
      <c r="AM14">
        <v>18.5</v>
      </c>
      <c r="AN14">
        <v>17.8</v>
      </c>
      <c r="AO14">
        <v>16.899999999999999</v>
      </c>
      <c r="AP14">
        <v>17.7</v>
      </c>
      <c r="AQ14">
        <v>18.3</v>
      </c>
      <c r="AR14">
        <v>18.2</v>
      </c>
      <c r="AS14">
        <v>18.899999999999999</v>
      </c>
      <c r="AT14">
        <v>19.8</v>
      </c>
      <c r="AU14">
        <v>21.3</v>
      </c>
      <c r="AV14">
        <v>22.3</v>
      </c>
      <c r="AW14">
        <v>21.1</v>
      </c>
      <c r="AX14">
        <v>23.1</v>
      </c>
      <c r="AY14">
        <v>22.6</v>
      </c>
      <c r="AZ14">
        <v>23.4</v>
      </c>
      <c r="BA14">
        <v>24.2</v>
      </c>
      <c r="BB14">
        <v>27.1</v>
      </c>
      <c r="BC14">
        <v>27</v>
      </c>
      <c r="BD14">
        <v>29</v>
      </c>
      <c r="BE14">
        <v>34</v>
      </c>
      <c r="BF14">
        <v>34.299999999999997</v>
      </c>
      <c r="BG14">
        <v>36.6</v>
      </c>
      <c r="BH14">
        <v>36.6</v>
      </c>
      <c r="BI14">
        <v>39.299999999999997</v>
      </c>
      <c r="BJ14">
        <v>40.4</v>
      </c>
      <c r="BK14">
        <v>41.6</v>
      </c>
      <c r="BL14">
        <v>40.5</v>
      </c>
      <c r="BM14">
        <v>43.2</v>
      </c>
      <c r="BN14">
        <v>45.5</v>
      </c>
      <c r="BO14">
        <v>44.9</v>
      </c>
      <c r="BP14">
        <v>44.9</v>
      </c>
      <c r="BQ14">
        <v>44.9</v>
      </c>
      <c r="BR14">
        <v>42.8</v>
      </c>
      <c r="BS14">
        <v>42.3</v>
      </c>
      <c r="BT14">
        <v>42.6</v>
      </c>
      <c r="BU14">
        <v>42.4</v>
      </c>
      <c r="BV14">
        <v>44.6</v>
      </c>
      <c r="BW14">
        <v>43.9</v>
      </c>
      <c r="BX14">
        <v>43</v>
      </c>
      <c r="BY14">
        <v>44.7</v>
      </c>
      <c r="BZ14">
        <v>43.1</v>
      </c>
      <c r="CA14">
        <v>44.6</v>
      </c>
      <c r="CB14">
        <v>44.3</v>
      </c>
      <c r="CC14">
        <v>44.9</v>
      </c>
      <c r="CD14">
        <v>43.5</v>
      </c>
      <c r="CE14">
        <v>45.1</v>
      </c>
      <c r="CF14">
        <v>42.7</v>
      </c>
      <c r="CG14">
        <v>43.2</v>
      </c>
      <c r="CH14">
        <v>42.7</v>
      </c>
      <c r="CI14">
        <v>43</v>
      </c>
      <c r="CJ14">
        <v>41.5</v>
      </c>
      <c r="CK14">
        <v>41.4</v>
      </c>
      <c r="CL14">
        <v>40.9</v>
      </c>
      <c r="CM14">
        <v>42.5</v>
      </c>
      <c r="CN14">
        <v>42</v>
      </c>
      <c r="CO14">
        <v>41</v>
      </c>
      <c r="CP14">
        <v>40.299999999999997</v>
      </c>
      <c r="CQ14">
        <v>40.4</v>
      </c>
      <c r="CR14">
        <v>40.9</v>
      </c>
      <c r="CS14">
        <v>40</v>
      </c>
      <c r="CT14">
        <v>38.799999999999997</v>
      </c>
      <c r="CU14">
        <v>37.700000000000003</v>
      </c>
      <c r="CV14">
        <v>39.5</v>
      </c>
      <c r="CW14">
        <v>39</v>
      </c>
      <c r="CX14">
        <v>37.5</v>
      </c>
      <c r="CY14">
        <v>37.4</v>
      </c>
      <c r="CZ14">
        <v>36.9</v>
      </c>
      <c r="DA14">
        <v>37.6</v>
      </c>
      <c r="DB14">
        <v>38.299999999999997</v>
      </c>
      <c r="DC14">
        <v>36.9</v>
      </c>
      <c r="DD14">
        <v>35.9</v>
      </c>
      <c r="DE14">
        <v>37.700000000000003</v>
      </c>
      <c r="DF14">
        <v>37.299999999999997</v>
      </c>
      <c r="DG14">
        <v>35.6</v>
      </c>
      <c r="DH14">
        <v>36.799999999999997</v>
      </c>
      <c r="DI14">
        <v>35.4</v>
      </c>
      <c r="DJ14">
        <v>35.1</v>
      </c>
      <c r="DK14">
        <v>34.299999999999997</v>
      </c>
      <c r="DL14">
        <v>32.6</v>
      </c>
      <c r="DM14">
        <v>33</v>
      </c>
      <c r="DN14">
        <v>31.2</v>
      </c>
      <c r="DO14">
        <v>31.9</v>
      </c>
      <c r="DP14">
        <v>31.9</v>
      </c>
      <c r="DQ14">
        <v>31</v>
      </c>
      <c r="DR14">
        <v>31.9</v>
      </c>
      <c r="DS14">
        <v>31.5</v>
      </c>
      <c r="DT14">
        <v>31.1</v>
      </c>
      <c r="DU14">
        <v>29.8</v>
      </c>
    </row>
    <row r="15" spans="1:125" x14ac:dyDescent="0.3">
      <c r="A15" t="s">
        <v>5</v>
      </c>
      <c r="B15" t="s">
        <v>6</v>
      </c>
      <c r="C15" t="e">
        <f>_xll.BDH($B15,$B$12:$B$12,"1/1/2005","","Dir=H","Dts=H","Sort=A","Quote=C","QtTyp=Y","Days=T","Per=cm","DtFmt=D","UseDPDF=Y","cols=123;rows=1")</f>
        <v>#N/A</v>
      </c>
      <c r="D15">
        <v>4250</v>
      </c>
      <c r="E15">
        <v>4388</v>
      </c>
      <c r="F15">
        <v>4278</v>
      </c>
      <c r="G15">
        <v>4315</v>
      </c>
      <c r="H15">
        <v>4432</v>
      </c>
      <c r="I15">
        <v>4400</v>
      </c>
      <c r="J15">
        <v>4491</v>
      </c>
      <c r="K15">
        <v>4675</v>
      </c>
      <c r="L15">
        <v>4269</v>
      </c>
      <c r="M15">
        <v>4219</v>
      </c>
      <c r="N15">
        <v>4115</v>
      </c>
      <c r="O15">
        <v>4123</v>
      </c>
      <c r="P15">
        <v>4174</v>
      </c>
      <c r="Q15">
        <v>3972</v>
      </c>
      <c r="R15">
        <v>3900</v>
      </c>
      <c r="S15">
        <v>4111</v>
      </c>
      <c r="T15">
        <v>4318</v>
      </c>
      <c r="U15">
        <v>4303</v>
      </c>
      <c r="V15">
        <v>4195</v>
      </c>
      <c r="W15">
        <v>4115</v>
      </c>
      <c r="X15">
        <v>4352</v>
      </c>
      <c r="Y15">
        <v>4190</v>
      </c>
      <c r="Z15">
        <v>4187</v>
      </c>
      <c r="AA15">
        <v>4279</v>
      </c>
      <c r="AB15">
        <v>4220</v>
      </c>
      <c r="AC15">
        <v>4253</v>
      </c>
      <c r="AD15">
        <v>4313</v>
      </c>
      <c r="AE15">
        <v>4473</v>
      </c>
      <c r="AF15">
        <v>4342</v>
      </c>
      <c r="AG15">
        <v>4410</v>
      </c>
      <c r="AH15">
        <v>4576</v>
      </c>
      <c r="AI15">
        <v>4521</v>
      </c>
      <c r="AJ15">
        <v>4325</v>
      </c>
      <c r="AK15">
        <v>4494</v>
      </c>
      <c r="AL15">
        <v>4618</v>
      </c>
      <c r="AM15">
        <v>4846</v>
      </c>
      <c r="AN15">
        <v>4902</v>
      </c>
      <c r="AO15">
        <v>4904</v>
      </c>
      <c r="AP15">
        <v>5220</v>
      </c>
      <c r="AQ15">
        <v>5286</v>
      </c>
      <c r="AR15">
        <v>5540</v>
      </c>
      <c r="AS15">
        <v>5930</v>
      </c>
      <c r="AT15">
        <v>5851</v>
      </c>
      <c r="AU15">
        <v>6148</v>
      </c>
      <c r="AV15">
        <v>6690</v>
      </c>
      <c r="AW15">
        <v>7311</v>
      </c>
      <c r="AX15">
        <v>8029</v>
      </c>
      <c r="AY15">
        <v>8046</v>
      </c>
      <c r="AZ15">
        <v>8796</v>
      </c>
      <c r="BA15">
        <v>9145</v>
      </c>
      <c r="BB15">
        <v>8908</v>
      </c>
      <c r="BC15">
        <v>9113</v>
      </c>
      <c r="BD15">
        <v>9024</v>
      </c>
      <c r="BE15">
        <v>8891</v>
      </c>
      <c r="BF15">
        <v>9029</v>
      </c>
      <c r="BG15">
        <v>8847</v>
      </c>
      <c r="BH15">
        <v>8979</v>
      </c>
      <c r="BI15">
        <v>9114</v>
      </c>
      <c r="BJ15">
        <v>9098</v>
      </c>
      <c r="BK15">
        <v>8530</v>
      </c>
      <c r="BL15">
        <v>8936</v>
      </c>
      <c r="BM15">
        <v>9233</v>
      </c>
      <c r="BN15">
        <v>9178</v>
      </c>
      <c r="BO15">
        <v>8845</v>
      </c>
      <c r="BP15">
        <v>8577</v>
      </c>
      <c r="BQ15">
        <v>8500</v>
      </c>
      <c r="BR15">
        <v>8800</v>
      </c>
      <c r="BS15">
        <v>9246</v>
      </c>
      <c r="BT15">
        <v>8837</v>
      </c>
      <c r="BU15">
        <v>8873</v>
      </c>
      <c r="BV15">
        <v>8935</v>
      </c>
      <c r="BW15">
        <v>8487</v>
      </c>
      <c r="BX15">
        <v>8449</v>
      </c>
      <c r="BY15">
        <v>8658</v>
      </c>
      <c r="BZ15">
        <v>8663</v>
      </c>
      <c r="CA15">
        <v>8605</v>
      </c>
      <c r="CB15">
        <v>8440</v>
      </c>
      <c r="CC15">
        <v>8277</v>
      </c>
      <c r="CD15">
        <v>8781</v>
      </c>
      <c r="CE15">
        <v>9109</v>
      </c>
      <c r="CF15">
        <v>8637</v>
      </c>
      <c r="CG15">
        <v>8450</v>
      </c>
      <c r="CH15">
        <v>8174</v>
      </c>
      <c r="CI15">
        <v>8291</v>
      </c>
      <c r="CJ15">
        <v>8193</v>
      </c>
      <c r="CK15">
        <v>7808</v>
      </c>
      <c r="CL15">
        <v>7915</v>
      </c>
      <c r="CM15">
        <v>8163</v>
      </c>
      <c r="CN15">
        <v>8098</v>
      </c>
      <c r="CO15">
        <v>8087</v>
      </c>
      <c r="CP15">
        <v>7997</v>
      </c>
      <c r="CQ15">
        <v>8600</v>
      </c>
      <c r="CR15">
        <v>8195</v>
      </c>
      <c r="CS15">
        <v>8156</v>
      </c>
      <c r="CT15">
        <v>7926</v>
      </c>
      <c r="CU15">
        <v>8055</v>
      </c>
      <c r="CV15">
        <v>8064</v>
      </c>
      <c r="CW15">
        <v>7699</v>
      </c>
      <c r="CX15">
        <v>7933</v>
      </c>
      <c r="CY15">
        <v>7947</v>
      </c>
      <c r="CZ15">
        <v>8124</v>
      </c>
      <c r="DA15">
        <v>8087</v>
      </c>
      <c r="DB15">
        <v>7843</v>
      </c>
      <c r="DC15">
        <v>7939</v>
      </c>
      <c r="DD15">
        <v>7982</v>
      </c>
      <c r="DE15">
        <v>7715</v>
      </c>
      <c r="DF15">
        <v>7766</v>
      </c>
      <c r="DG15">
        <v>7274</v>
      </c>
      <c r="DH15">
        <v>7204</v>
      </c>
      <c r="DI15">
        <v>7449</v>
      </c>
      <c r="DJ15">
        <v>7460</v>
      </c>
      <c r="DK15">
        <v>7268</v>
      </c>
      <c r="DL15">
        <v>7496</v>
      </c>
      <c r="DM15">
        <v>7433</v>
      </c>
      <c r="DN15">
        <v>7223</v>
      </c>
      <c r="DO15">
        <v>7058</v>
      </c>
      <c r="DP15">
        <v>7012</v>
      </c>
      <c r="DQ15">
        <v>6851</v>
      </c>
      <c r="DR15">
        <v>6790</v>
      </c>
      <c r="DS15">
        <v>6810</v>
      </c>
      <c r="DT15">
        <v>6635</v>
      </c>
      <c r="DU15">
        <v>6705</v>
      </c>
    </row>
    <row r="16" spans="1:125" x14ac:dyDescent="0.3">
      <c r="A16" t="s">
        <v>7</v>
      </c>
      <c r="B16" t="s">
        <v>8</v>
      </c>
      <c r="C16" t="e">
        <f>_xll.BDH($B16,$B$12:$B$12,"1/1/2005","","Dir=H","Dts=H","Sort=A","Quote=C","QtTyp=Y","Days=T","Per=cm","DtFmt=D","UseDPDF=Y","cols=123;rows=1")</f>
        <v>#N/A</v>
      </c>
      <c r="D16">
        <v>9.3000000000000007</v>
      </c>
      <c r="E16">
        <v>9.1</v>
      </c>
      <c r="F16">
        <v>8.9</v>
      </c>
      <c r="G16">
        <v>8.9</v>
      </c>
      <c r="H16">
        <v>9</v>
      </c>
      <c r="I16">
        <v>8.8000000000000007</v>
      </c>
      <c r="J16">
        <v>8.9</v>
      </c>
      <c r="K16">
        <v>9</v>
      </c>
      <c r="L16">
        <v>8.6999999999999993</v>
      </c>
      <c r="M16">
        <v>8.6999999999999993</v>
      </c>
      <c r="N16">
        <v>8.6</v>
      </c>
      <c r="O16">
        <v>8.4</v>
      </c>
      <c r="P16">
        <v>8.4</v>
      </c>
      <c r="Q16">
        <v>8.1999999999999993</v>
      </c>
      <c r="R16">
        <v>8.1</v>
      </c>
      <c r="S16">
        <v>8.1999999999999993</v>
      </c>
      <c r="T16">
        <v>8.4</v>
      </c>
      <c r="U16">
        <v>8.5</v>
      </c>
      <c r="V16">
        <v>8.4</v>
      </c>
      <c r="W16">
        <v>8</v>
      </c>
      <c r="X16">
        <v>8.1999999999999993</v>
      </c>
      <c r="Y16">
        <v>8.1</v>
      </c>
      <c r="Z16">
        <v>7.9</v>
      </c>
      <c r="AA16">
        <v>8.4</v>
      </c>
      <c r="AB16">
        <v>8.1999999999999993</v>
      </c>
      <c r="AC16">
        <v>8</v>
      </c>
      <c r="AD16">
        <v>8.1999999999999993</v>
      </c>
      <c r="AE16">
        <v>8.1999999999999993</v>
      </c>
      <c r="AF16">
        <v>8.3000000000000007</v>
      </c>
      <c r="AG16">
        <v>8.4</v>
      </c>
      <c r="AH16">
        <v>8.4</v>
      </c>
      <c r="AI16">
        <v>8.4</v>
      </c>
      <c r="AJ16">
        <v>8.4</v>
      </c>
      <c r="AK16">
        <v>8.4</v>
      </c>
      <c r="AL16">
        <v>8.8000000000000007</v>
      </c>
      <c r="AM16">
        <v>9.1999999999999993</v>
      </c>
      <c r="AN16">
        <v>9</v>
      </c>
      <c r="AO16">
        <v>9.1</v>
      </c>
      <c r="AP16">
        <v>9.1999999999999993</v>
      </c>
      <c r="AQ16">
        <v>9.6999999999999993</v>
      </c>
      <c r="AR16">
        <v>10.1</v>
      </c>
      <c r="AS16">
        <v>10.5</v>
      </c>
      <c r="AT16">
        <v>10.8</v>
      </c>
      <c r="AU16">
        <v>11</v>
      </c>
      <c r="AV16">
        <v>11.8</v>
      </c>
      <c r="AW16">
        <v>12.6</v>
      </c>
      <c r="AX16">
        <v>13.6</v>
      </c>
      <c r="AY16">
        <v>14.2</v>
      </c>
      <c r="AZ16">
        <v>15.2</v>
      </c>
      <c r="BA16">
        <v>15.8</v>
      </c>
      <c r="BB16">
        <v>15.9</v>
      </c>
      <c r="BC16">
        <v>16.5</v>
      </c>
      <c r="BD16">
        <v>16.5</v>
      </c>
      <c r="BE16">
        <v>16.399999999999999</v>
      </c>
      <c r="BF16">
        <v>16.7</v>
      </c>
      <c r="BG16">
        <v>16.7</v>
      </c>
      <c r="BH16">
        <v>17.100000000000001</v>
      </c>
      <c r="BI16">
        <v>17.100000000000001</v>
      </c>
      <c r="BJ16">
        <v>17.100000000000001</v>
      </c>
      <c r="BK16">
        <v>16.7</v>
      </c>
      <c r="BL16">
        <v>17</v>
      </c>
      <c r="BM16">
        <v>17.100000000000001</v>
      </c>
      <c r="BN16">
        <v>17.100000000000001</v>
      </c>
      <c r="BO16">
        <v>16.600000000000001</v>
      </c>
      <c r="BP16">
        <v>16.399999999999999</v>
      </c>
      <c r="BQ16">
        <v>16.399999999999999</v>
      </c>
      <c r="BR16">
        <v>16.5</v>
      </c>
      <c r="BS16">
        <v>16.8</v>
      </c>
      <c r="BT16">
        <v>16.600000000000001</v>
      </c>
      <c r="BU16">
        <v>16.899999999999999</v>
      </c>
      <c r="BV16">
        <v>16.600000000000001</v>
      </c>
      <c r="BW16">
        <v>16.2</v>
      </c>
      <c r="BX16">
        <v>16</v>
      </c>
      <c r="BY16">
        <v>15.9</v>
      </c>
      <c r="BZ16">
        <v>16.100000000000001</v>
      </c>
      <c r="CA16">
        <v>15.8</v>
      </c>
      <c r="CB16">
        <v>16.100000000000001</v>
      </c>
      <c r="CC16">
        <v>15.9</v>
      </c>
      <c r="CD16">
        <v>16.100000000000001</v>
      </c>
      <c r="CE16">
        <v>16.3</v>
      </c>
      <c r="CF16">
        <v>15.8</v>
      </c>
      <c r="CG16">
        <v>15.5</v>
      </c>
      <c r="CH16">
        <v>15.2</v>
      </c>
      <c r="CI16">
        <v>15.2</v>
      </c>
      <c r="CJ16">
        <v>15</v>
      </c>
      <c r="CK16">
        <v>14.5</v>
      </c>
      <c r="CL16">
        <v>14.6</v>
      </c>
      <c r="CM16">
        <v>14.8</v>
      </c>
      <c r="CN16">
        <v>14.8</v>
      </c>
      <c r="CO16">
        <v>14.8</v>
      </c>
      <c r="CP16">
        <v>14.6</v>
      </c>
      <c r="CQ16">
        <v>14.7</v>
      </c>
      <c r="CR16">
        <v>14.4</v>
      </c>
      <c r="CS16">
        <v>14.4</v>
      </c>
      <c r="CT16">
        <v>14.4</v>
      </c>
      <c r="CU16">
        <v>14.5</v>
      </c>
      <c r="CV16">
        <v>14.3</v>
      </c>
      <c r="CW16">
        <v>13.8</v>
      </c>
      <c r="CX16">
        <v>14</v>
      </c>
      <c r="CY16">
        <v>13.8</v>
      </c>
      <c r="CZ16">
        <v>14.2</v>
      </c>
      <c r="DA16">
        <v>13.8</v>
      </c>
      <c r="DB16">
        <v>13.6</v>
      </c>
      <c r="DC16">
        <v>13.6</v>
      </c>
      <c r="DD16">
        <v>13.7</v>
      </c>
      <c r="DE16">
        <v>13.1</v>
      </c>
      <c r="DF16">
        <v>13.1</v>
      </c>
      <c r="DG16">
        <v>12.7</v>
      </c>
      <c r="DH16">
        <v>12.6</v>
      </c>
      <c r="DI16">
        <v>12.6</v>
      </c>
      <c r="DJ16">
        <v>12.3</v>
      </c>
      <c r="DK16">
        <v>12.1</v>
      </c>
      <c r="DL16">
        <v>12</v>
      </c>
      <c r="DM16">
        <v>12.2</v>
      </c>
      <c r="DN16">
        <v>12</v>
      </c>
      <c r="DO16">
        <v>11.7</v>
      </c>
      <c r="DP16">
        <v>11.5</v>
      </c>
      <c r="DQ16">
        <v>11.4</v>
      </c>
      <c r="DR16">
        <v>11.2</v>
      </c>
      <c r="DS16">
        <v>11.3</v>
      </c>
      <c r="DT16">
        <v>11</v>
      </c>
      <c r="DU16">
        <v>10.9</v>
      </c>
    </row>
    <row r="17" spans="1:125" x14ac:dyDescent="0.3">
      <c r="A17" t="s">
        <v>9</v>
      </c>
      <c r="B17" t="s">
        <v>10</v>
      </c>
      <c r="C17" t="e">
        <f>_xll.BDH($B17,$B$12:$B$12,"1/1/2005","","Dir=H","Dts=H","Sort=A","Quote=C","QtTyp=Y","Days=T","Per=cm","DtFmt=D","UseDPDF=Y","cols=123;rows=1")</f>
        <v>#N/A</v>
      </c>
      <c r="D17">
        <v>65.900000000000006</v>
      </c>
      <c r="E17">
        <v>65.900000000000006</v>
      </c>
      <c r="F17">
        <v>66.099999999999994</v>
      </c>
      <c r="G17">
        <v>66.099999999999994</v>
      </c>
      <c r="H17">
        <v>66.099999999999994</v>
      </c>
      <c r="I17">
        <v>66.099999999999994</v>
      </c>
      <c r="J17">
        <v>66.2</v>
      </c>
      <c r="K17">
        <v>66.099999999999994</v>
      </c>
      <c r="L17">
        <v>66.099999999999994</v>
      </c>
      <c r="M17">
        <v>66</v>
      </c>
      <c r="N17">
        <v>66</v>
      </c>
      <c r="O17">
        <v>66</v>
      </c>
      <c r="P17">
        <v>66.099999999999994</v>
      </c>
      <c r="Q17">
        <v>66.2</v>
      </c>
      <c r="R17">
        <v>66.099999999999994</v>
      </c>
      <c r="S17">
        <v>66.099999999999994</v>
      </c>
      <c r="T17">
        <v>66.2</v>
      </c>
      <c r="U17">
        <v>66.099999999999994</v>
      </c>
      <c r="V17">
        <v>66.2</v>
      </c>
      <c r="W17">
        <v>66.099999999999994</v>
      </c>
      <c r="X17">
        <v>66.2</v>
      </c>
      <c r="Y17">
        <v>66.3</v>
      </c>
      <c r="Z17">
        <v>66.400000000000006</v>
      </c>
      <c r="AA17">
        <v>66.400000000000006</v>
      </c>
      <c r="AB17">
        <v>66.3</v>
      </c>
      <c r="AC17">
        <v>66.2</v>
      </c>
      <c r="AD17">
        <v>65.900000000000006</v>
      </c>
      <c r="AE17">
        <v>66</v>
      </c>
      <c r="AF17">
        <v>66</v>
      </c>
      <c r="AG17">
        <v>66</v>
      </c>
      <c r="AH17">
        <v>65.8</v>
      </c>
      <c r="AI17">
        <v>66</v>
      </c>
      <c r="AJ17">
        <v>65.8</v>
      </c>
      <c r="AK17">
        <v>66</v>
      </c>
      <c r="AL17">
        <v>66</v>
      </c>
      <c r="AM17">
        <v>66.2</v>
      </c>
      <c r="AN17">
        <v>66</v>
      </c>
      <c r="AO17">
        <v>66.099999999999994</v>
      </c>
      <c r="AP17">
        <v>65.900000000000006</v>
      </c>
      <c r="AQ17">
        <v>66.099999999999994</v>
      </c>
      <c r="AR17">
        <v>66.099999999999994</v>
      </c>
      <c r="AS17">
        <v>66.099999999999994</v>
      </c>
      <c r="AT17">
        <v>66.099999999999994</v>
      </c>
      <c r="AU17">
        <v>66</v>
      </c>
      <c r="AV17">
        <v>66</v>
      </c>
      <c r="AW17">
        <v>65.900000000000006</v>
      </c>
      <c r="AX17">
        <v>65.8</v>
      </c>
      <c r="AY17">
        <v>65.7</v>
      </c>
      <c r="AZ17">
        <v>65.8</v>
      </c>
      <c r="BA17">
        <v>65.599999999999994</v>
      </c>
      <c r="BB17">
        <v>65.7</v>
      </c>
      <c r="BC17">
        <v>65.7</v>
      </c>
      <c r="BD17">
        <v>65.7</v>
      </c>
      <c r="BE17">
        <v>65.5</v>
      </c>
      <c r="BF17">
        <v>65.400000000000006</v>
      </c>
      <c r="BG17">
        <v>65.099999999999994</v>
      </c>
      <c r="BH17">
        <v>65</v>
      </c>
      <c r="BI17">
        <v>65</v>
      </c>
      <c r="BJ17">
        <v>64.599999999999994</v>
      </c>
      <c r="BK17">
        <v>64.8</v>
      </c>
      <c r="BL17">
        <v>64.900000000000006</v>
      </c>
      <c r="BM17">
        <v>64.900000000000006</v>
      </c>
      <c r="BN17">
        <v>65.2</v>
      </c>
      <c r="BO17">
        <v>64.900000000000006</v>
      </c>
      <c r="BP17">
        <v>64.599999999999994</v>
      </c>
      <c r="BQ17">
        <v>64.599999999999994</v>
      </c>
      <c r="BR17">
        <v>64.7</v>
      </c>
      <c r="BS17">
        <v>64.599999999999994</v>
      </c>
      <c r="BT17">
        <v>64.400000000000006</v>
      </c>
      <c r="BU17">
        <v>64.599999999999994</v>
      </c>
      <c r="BV17">
        <v>64.3</v>
      </c>
      <c r="BW17">
        <v>64.2</v>
      </c>
      <c r="BX17">
        <v>64.2</v>
      </c>
      <c r="BY17">
        <v>64.2</v>
      </c>
      <c r="BZ17">
        <v>64.2</v>
      </c>
      <c r="CA17">
        <v>64.099999999999994</v>
      </c>
      <c r="CB17">
        <v>64</v>
      </c>
      <c r="CC17">
        <v>64</v>
      </c>
      <c r="CD17">
        <v>64.099999999999994</v>
      </c>
      <c r="CE17">
        <v>64.2</v>
      </c>
      <c r="CF17">
        <v>64.099999999999994</v>
      </c>
      <c r="CG17">
        <v>64.099999999999994</v>
      </c>
      <c r="CH17">
        <v>64</v>
      </c>
      <c r="CI17">
        <v>63.7</v>
      </c>
      <c r="CJ17">
        <v>63.8</v>
      </c>
      <c r="CK17">
        <v>63.8</v>
      </c>
      <c r="CL17">
        <v>63.7</v>
      </c>
      <c r="CM17">
        <v>63.8</v>
      </c>
      <c r="CN17">
        <v>63.8</v>
      </c>
      <c r="CO17">
        <v>63.7</v>
      </c>
      <c r="CP17">
        <v>63.5</v>
      </c>
      <c r="CQ17">
        <v>63.6</v>
      </c>
      <c r="CR17">
        <v>63.7</v>
      </c>
      <c r="CS17">
        <v>63.6</v>
      </c>
      <c r="CT17">
        <v>63.7</v>
      </c>
      <c r="CU17">
        <v>63.7</v>
      </c>
      <c r="CV17">
        <v>63.5</v>
      </c>
      <c r="CW17">
        <v>63.3</v>
      </c>
      <c r="CX17">
        <v>63.4</v>
      </c>
      <c r="CY17">
        <v>63.4</v>
      </c>
      <c r="CZ17">
        <v>63.4</v>
      </c>
      <c r="DA17">
        <v>63.3</v>
      </c>
      <c r="DB17">
        <v>63.2</v>
      </c>
      <c r="DC17">
        <v>63.2</v>
      </c>
      <c r="DD17">
        <v>62.8</v>
      </c>
      <c r="DE17">
        <v>63</v>
      </c>
      <c r="DF17">
        <v>62.8</v>
      </c>
      <c r="DG17">
        <v>63</v>
      </c>
      <c r="DH17">
        <v>63</v>
      </c>
      <c r="DI17">
        <v>63.2</v>
      </c>
      <c r="DJ17">
        <v>62.8</v>
      </c>
      <c r="DK17">
        <v>62.8</v>
      </c>
      <c r="DL17">
        <v>62.8</v>
      </c>
      <c r="DM17">
        <v>62.9</v>
      </c>
      <c r="DN17">
        <v>62.9</v>
      </c>
      <c r="DO17">
        <v>62.7</v>
      </c>
      <c r="DP17">
        <v>62.8</v>
      </c>
      <c r="DQ17">
        <v>62.9</v>
      </c>
      <c r="DR17">
        <v>62.7</v>
      </c>
      <c r="DS17">
        <v>62.9</v>
      </c>
      <c r="DT17">
        <v>62.8</v>
      </c>
      <c r="DU17">
        <v>62.7</v>
      </c>
    </row>
    <row r="18" spans="1:125" x14ac:dyDescent="0.3">
      <c r="A18" t="s">
        <v>11</v>
      </c>
      <c r="B18" t="s">
        <v>12</v>
      </c>
      <c r="C18" t="e">
        <f>_xll.BDH($B18,$B$12:$B$12,"1/1/2005","","Dir=H","Dts=H","Sort=A","Quote=C","QtTyp=Y","Days=T","Per=cm","DtFmt=D","UseDPDF=Y","cols=122;rows=1")</f>
        <v>#N/A</v>
      </c>
      <c r="D18">
        <v>2.8</v>
      </c>
      <c r="E18">
        <v>2.8</v>
      </c>
      <c r="F18">
        <v>3</v>
      </c>
      <c r="G18">
        <v>2.8</v>
      </c>
      <c r="H18">
        <v>2.9</v>
      </c>
      <c r="I18">
        <v>3</v>
      </c>
      <c r="J18">
        <v>2.9</v>
      </c>
      <c r="K18">
        <v>3</v>
      </c>
      <c r="L18">
        <v>3</v>
      </c>
      <c r="M18">
        <v>3.1</v>
      </c>
      <c r="N18">
        <v>3</v>
      </c>
      <c r="O18">
        <v>3.1</v>
      </c>
      <c r="P18">
        <v>3.1</v>
      </c>
      <c r="Q18">
        <v>3.2</v>
      </c>
      <c r="R18">
        <v>3.2</v>
      </c>
      <c r="S18">
        <v>3.2</v>
      </c>
      <c r="T18">
        <v>3.1</v>
      </c>
      <c r="U18">
        <v>2.9</v>
      </c>
      <c r="V18">
        <v>3.1</v>
      </c>
      <c r="W18">
        <v>3.2</v>
      </c>
      <c r="X18">
        <v>3.2</v>
      </c>
      <c r="Y18">
        <v>3.3</v>
      </c>
      <c r="Z18">
        <v>3.2</v>
      </c>
      <c r="AA18">
        <v>3.2</v>
      </c>
      <c r="AB18">
        <v>3.2</v>
      </c>
      <c r="AC18">
        <v>3.3</v>
      </c>
      <c r="AD18">
        <v>3.2</v>
      </c>
      <c r="AE18">
        <v>3.2</v>
      </c>
      <c r="AF18">
        <v>3.3</v>
      </c>
      <c r="AG18">
        <v>3.1</v>
      </c>
      <c r="AH18">
        <v>3.2</v>
      </c>
      <c r="AI18">
        <v>3.1</v>
      </c>
      <c r="AJ18">
        <v>3</v>
      </c>
      <c r="AK18">
        <v>3</v>
      </c>
      <c r="AL18">
        <v>3</v>
      </c>
      <c r="AM18">
        <v>3</v>
      </c>
      <c r="AN18">
        <v>2.8</v>
      </c>
      <c r="AO18">
        <v>2.8</v>
      </c>
      <c r="AP18">
        <v>2.7</v>
      </c>
      <c r="AQ18">
        <v>2.8</v>
      </c>
      <c r="AR18">
        <v>2.6</v>
      </c>
      <c r="AS18">
        <v>2.7</v>
      </c>
      <c r="AT18">
        <v>2.5</v>
      </c>
      <c r="AU18">
        <v>2.2999999999999998</v>
      </c>
      <c r="AV18">
        <v>2.2999999999999998</v>
      </c>
      <c r="AW18">
        <v>2.2000000000000002</v>
      </c>
      <c r="AX18">
        <v>2.2000000000000002</v>
      </c>
      <c r="AY18">
        <v>2</v>
      </c>
      <c r="AZ18">
        <v>2.1</v>
      </c>
      <c r="BA18">
        <v>1.8</v>
      </c>
      <c r="BB18">
        <v>1.7</v>
      </c>
      <c r="BC18">
        <v>1.8</v>
      </c>
      <c r="BD18">
        <v>1.8</v>
      </c>
      <c r="BE18">
        <v>1.6</v>
      </c>
      <c r="BF18">
        <v>1.7</v>
      </c>
      <c r="BG18">
        <v>1.8</v>
      </c>
      <c r="BH18">
        <v>1.8</v>
      </c>
      <c r="BI18">
        <v>1.8</v>
      </c>
      <c r="BJ18">
        <v>1.9</v>
      </c>
      <c r="BK18">
        <v>2</v>
      </c>
      <c r="BL18">
        <v>1.9</v>
      </c>
      <c r="BM18">
        <v>2</v>
      </c>
      <c r="BN18">
        <v>2.2999999999999998</v>
      </c>
      <c r="BO18">
        <v>2.2000000000000002</v>
      </c>
      <c r="BP18">
        <v>2</v>
      </c>
      <c r="BQ18">
        <v>2.2000000000000002</v>
      </c>
      <c r="BR18">
        <v>2.2000000000000002</v>
      </c>
      <c r="BS18">
        <v>2.1</v>
      </c>
      <c r="BT18">
        <v>2.2999999999999998</v>
      </c>
      <c r="BU18">
        <v>2.2999999999999998</v>
      </c>
      <c r="BV18">
        <v>2.2000000000000002</v>
      </c>
      <c r="BW18">
        <v>2.2000000000000002</v>
      </c>
      <c r="BX18">
        <v>2.2999999999999998</v>
      </c>
      <c r="BY18">
        <v>2.2999999999999998</v>
      </c>
      <c r="BZ18">
        <v>2.2999999999999998</v>
      </c>
      <c r="CA18">
        <v>2.2999999999999998</v>
      </c>
      <c r="CB18">
        <v>2.4</v>
      </c>
      <c r="CC18">
        <v>2.5</v>
      </c>
      <c r="CD18">
        <v>2.2999999999999998</v>
      </c>
      <c r="CE18">
        <v>2.6</v>
      </c>
      <c r="CF18">
        <v>2.5</v>
      </c>
      <c r="CG18">
        <v>2.4</v>
      </c>
      <c r="CH18">
        <v>2.6</v>
      </c>
      <c r="CI18">
        <v>2.7</v>
      </c>
      <c r="CJ18">
        <v>2.6</v>
      </c>
      <c r="CK18">
        <v>2.8</v>
      </c>
      <c r="CL18">
        <v>2.6</v>
      </c>
      <c r="CM18">
        <v>2.7</v>
      </c>
      <c r="CN18">
        <v>2.7</v>
      </c>
      <c r="CO18">
        <v>2.6</v>
      </c>
      <c r="CP18">
        <v>2.6</v>
      </c>
      <c r="CQ18">
        <v>2.6</v>
      </c>
      <c r="CR18">
        <v>2.7</v>
      </c>
      <c r="CS18">
        <v>2.7</v>
      </c>
      <c r="CT18">
        <v>2.6</v>
      </c>
      <c r="CU18">
        <v>2.7</v>
      </c>
      <c r="CV18">
        <v>2.9</v>
      </c>
      <c r="CW18">
        <v>2.8</v>
      </c>
      <c r="CX18">
        <v>2.7</v>
      </c>
      <c r="CY18">
        <v>2.7</v>
      </c>
      <c r="CZ18">
        <v>2.8</v>
      </c>
      <c r="DA18">
        <v>2.7</v>
      </c>
      <c r="DB18">
        <v>2.8</v>
      </c>
      <c r="DC18">
        <v>2.8</v>
      </c>
      <c r="DD18">
        <v>2.9</v>
      </c>
      <c r="DE18">
        <v>2.9</v>
      </c>
      <c r="DF18">
        <v>2.8</v>
      </c>
      <c r="DG18">
        <v>2.8</v>
      </c>
      <c r="DH18">
        <v>2.9</v>
      </c>
      <c r="DI18">
        <v>3</v>
      </c>
      <c r="DJ18">
        <v>3.1</v>
      </c>
      <c r="DK18">
        <v>3.2</v>
      </c>
      <c r="DL18">
        <v>3.3</v>
      </c>
      <c r="DM18">
        <v>3.3</v>
      </c>
      <c r="DN18">
        <v>3.4</v>
      </c>
      <c r="DO18">
        <v>3.2</v>
      </c>
      <c r="DP18">
        <v>3.4</v>
      </c>
      <c r="DQ18">
        <v>3.4</v>
      </c>
      <c r="DR18">
        <v>3.4</v>
      </c>
      <c r="DS18">
        <v>3.4</v>
      </c>
      <c r="DT18">
        <v>3.5</v>
      </c>
    </row>
    <row r="19" spans="1:125" x14ac:dyDescent="0.3">
      <c r="A19" t="s">
        <v>13</v>
      </c>
      <c r="B19" t="s">
        <v>14</v>
      </c>
      <c r="C19" t="e">
        <f>_xll.BDH($B19,$B$12:$B$12,"1/1/2005","","Dir=H","Dts=H","Sort=A","Quote=C","QtTyp=Y","Days=T","Per=cm","DtFmt=D","UseDPDF=Y","cols=122;rows=1")</f>
        <v>#N/A</v>
      </c>
      <c r="D19">
        <v>3.9</v>
      </c>
      <c r="E19">
        <v>3.9</v>
      </c>
      <c r="F19">
        <v>4</v>
      </c>
      <c r="G19">
        <v>3.9</v>
      </c>
      <c r="H19">
        <v>3.9</v>
      </c>
      <c r="I19">
        <v>3.9</v>
      </c>
      <c r="J19">
        <v>4</v>
      </c>
      <c r="K19">
        <v>4</v>
      </c>
      <c r="L19">
        <v>3.8</v>
      </c>
      <c r="M19">
        <v>3.9</v>
      </c>
      <c r="N19">
        <v>3.7</v>
      </c>
      <c r="O19">
        <v>3.9</v>
      </c>
      <c r="P19">
        <v>3.9</v>
      </c>
      <c r="Q19">
        <v>3.9</v>
      </c>
      <c r="R19">
        <v>3.8</v>
      </c>
      <c r="S19">
        <v>4</v>
      </c>
      <c r="T19">
        <v>3.9</v>
      </c>
      <c r="U19">
        <v>3.9</v>
      </c>
      <c r="V19">
        <v>3.8</v>
      </c>
      <c r="W19">
        <v>3.8</v>
      </c>
      <c r="X19">
        <v>3.8</v>
      </c>
      <c r="Y19">
        <v>4</v>
      </c>
      <c r="Z19">
        <v>3.8</v>
      </c>
      <c r="AA19">
        <v>3.8</v>
      </c>
      <c r="AB19">
        <v>3.8</v>
      </c>
      <c r="AC19">
        <v>3.8</v>
      </c>
      <c r="AD19">
        <v>3.7</v>
      </c>
      <c r="AE19">
        <v>3.8</v>
      </c>
      <c r="AF19">
        <v>3.8</v>
      </c>
      <c r="AG19">
        <v>3.7</v>
      </c>
      <c r="AH19">
        <v>3.7</v>
      </c>
      <c r="AI19">
        <v>3.7</v>
      </c>
      <c r="AJ19">
        <v>3.8</v>
      </c>
      <c r="AK19">
        <v>3.7</v>
      </c>
      <c r="AL19">
        <v>3.6</v>
      </c>
      <c r="AM19">
        <v>3.5</v>
      </c>
      <c r="AN19">
        <v>3.5</v>
      </c>
      <c r="AO19">
        <v>3.4</v>
      </c>
      <c r="AP19">
        <v>3.5</v>
      </c>
      <c r="AQ19">
        <v>3.3</v>
      </c>
      <c r="AR19">
        <v>3.5</v>
      </c>
      <c r="AS19">
        <v>3.3</v>
      </c>
      <c r="AT19">
        <v>3.3</v>
      </c>
      <c r="AU19">
        <v>3.1</v>
      </c>
      <c r="AV19">
        <v>3.3</v>
      </c>
      <c r="AW19">
        <v>2.9</v>
      </c>
      <c r="AX19">
        <v>3.2</v>
      </c>
      <c r="AY19">
        <v>3.1</v>
      </c>
      <c r="AZ19">
        <v>3</v>
      </c>
      <c r="BA19">
        <v>2.8</v>
      </c>
      <c r="BB19">
        <v>2.9</v>
      </c>
      <c r="BC19">
        <v>2.8</v>
      </c>
      <c r="BD19">
        <v>2.8</v>
      </c>
      <c r="BE19">
        <v>2.9</v>
      </c>
      <c r="BF19">
        <v>2.9</v>
      </c>
      <c r="BG19">
        <v>3</v>
      </c>
      <c r="BH19">
        <v>2.9</v>
      </c>
      <c r="BI19">
        <v>3.1</v>
      </c>
      <c r="BJ19">
        <v>2.9</v>
      </c>
      <c r="BK19">
        <v>3</v>
      </c>
      <c r="BL19">
        <v>2.9</v>
      </c>
      <c r="BM19">
        <v>3.2</v>
      </c>
      <c r="BN19">
        <v>3.1</v>
      </c>
      <c r="BO19">
        <v>3.3</v>
      </c>
      <c r="BP19">
        <v>3.1</v>
      </c>
      <c r="BQ19">
        <v>3.2</v>
      </c>
      <c r="BR19">
        <v>3</v>
      </c>
      <c r="BS19">
        <v>3.1</v>
      </c>
      <c r="BT19">
        <v>3.1</v>
      </c>
      <c r="BU19">
        <v>3.1</v>
      </c>
      <c r="BV19">
        <v>3.2</v>
      </c>
      <c r="BW19">
        <v>3</v>
      </c>
      <c r="BX19">
        <v>3.1</v>
      </c>
      <c r="BY19">
        <v>3.3</v>
      </c>
      <c r="BZ19">
        <v>3.2</v>
      </c>
      <c r="CA19">
        <v>3.1</v>
      </c>
      <c r="CB19">
        <v>3.3</v>
      </c>
      <c r="CC19">
        <v>3.2</v>
      </c>
      <c r="CD19">
        <v>3.2</v>
      </c>
      <c r="CE19">
        <v>3.3</v>
      </c>
      <c r="CF19">
        <v>3.2</v>
      </c>
      <c r="CG19">
        <v>3.2</v>
      </c>
      <c r="CH19">
        <v>3.2</v>
      </c>
      <c r="CI19">
        <v>3.2</v>
      </c>
      <c r="CJ19">
        <v>3.3</v>
      </c>
      <c r="CK19">
        <v>3.3</v>
      </c>
      <c r="CL19">
        <v>3.2</v>
      </c>
      <c r="CM19">
        <v>3.3</v>
      </c>
      <c r="CN19">
        <v>3.2</v>
      </c>
      <c r="CO19">
        <v>3.2</v>
      </c>
      <c r="CP19">
        <v>3.3</v>
      </c>
      <c r="CQ19">
        <v>3.1</v>
      </c>
      <c r="CR19">
        <v>3.2</v>
      </c>
      <c r="CS19">
        <v>3.3</v>
      </c>
      <c r="CT19">
        <v>3.2</v>
      </c>
      <c r="CU19">
        <v>3.3</v>
      </c>
      <c r="CV19">
        <v>3.4</v>
      </c>
      <c r="CW19">
        <v>3.2</v>
      </c>
      <c r="CX19">
        <v>3.3</v>
      </c>
      <c r="CY19">
        <v>3.3</v>
      </c>
      <c r="CZ19">
        <v>3.2</v>
      </c>
      <c r="DA19">
        <v>3.3</v>
      </c>
      <c r="DB19">
        <v>3.4</v>
      </c>
      <c r="DC19">
        <v>3.4</v>
      </c>
      <c r="DD19">
        <v>3.3</v>
      </c>
      <c r="DE19">
        <v>3.4</v>
      </c>
      <c r="DF19">
        <v>3.3</v>
      </c>
      <c r="DG19">
        <v>3.3</v>
      </c>
      <c r="DH19">
        <v>3.4</v>
      </c>
      <c r="DI19">
        <v>3.4</v>
      </c>
      <c r="DJ19">
        <v>3.5</v>
      </c>
      <c r="DK19">
        <v>3.5</v>
      </c>
      <c r="DL19">
        <v>3.5</v>
      </c>
      <c r="DM19">
        <v>3.6</v>
      </c>
      <c r="DN19">
        <v>3.4</v>
      </c>
      <c r="DO19">
        <v>3.6</v>
      </c>
      <c r="DP19">
        <v>3.7</v>
      </c>
      <c r="DQ19">
        <v>3.6</v>
      </c>
      <c r="DR19">
        <v>3.7</v>
      </c>
      <c r="DS19">
        <v>3.5</v>
      </c>
      <c r="DT19">
        <v>3.5</v>
      </c>
    </row>
    <row r="20" spans="1:125" x14ac:dyDescent="0.3">
      <c r="A20" t="s">
        <v>15</v>
      </c>
      <c r="B20" t="s">
        <v>16</v>
      </c>
      <c r="C20" t="e">
        <f>_xll.BDH($B20,$B$12:$B$12,"1/1/2005","","Dir=H","Dts=H","Sort=A","Quote=C","QtTyp=Y","Days=T","Per=cm","DtFmt=D","UseDPDF=Y","cols=122;rows=1")</f>
        <v>#N/A</v>
      </c>
      <c r="D20">
        <v>2</v>
      </c>
      <c r="E20">
        <v>2.1</v>
      </c>
      <c r="F20">
        <v>2.1</v>
      </c>
      <c r="G20">
        <v>2.1</v>
      </c>
      <c r="H20">
        <v>2.1</v>
      </c>
      <c r="I20">
        <v>2</v>
      </c>
      <c r="J20">
        <v>2.2000000000000002</v>
      </c>
      <c r="K20">
        <v>2.2999999999999998</v>
      </c>
      <c r="L20">
        <v>2.2000000000000002</v>
      </c>
      <c r="M20">
        <v>2.2000000000000002</v>
      </c>
      <c r="N20">
        <v>2.1</v>
      </c>
      <c r="O20">
        <v>2.1</v>
      </c>
      <c r="P20">
        <v>2.2000000000000002</v>
      </c>
      <c r="Q20">
        <v>2.2000000000000002</v>
      </c>
      <c r="R20">
        <v>2.1</v>
      </c>
      <c r="S20">
        <v>2.2000000000000002</v>
      </c>
      <c r="T20">
        <v>2.2000000000000002</v>
      </c>
      <c r="U20">
        <v>2.2000000000000002</v>
      </c>
      <c r="V20">
        <v>2.2000000000000002</v>
      </c>
      <c r="W20">
        <v>2.1</v>
      </c>
      <c r="X20">
        <v>2.1</v>
      </c>
      <c r="Y20">
        <v>2.2999999999999998</v>
      </c>
      <c r="Z20">
        <v>2.2000000000000002</v>
      </c>
      <c r="AA20">
        <v>2.2000000000000002</v>
      </c>
      <c r="AB20">
        <v>2.2000000000000002</v>
      </c>
      <c r="AC20">
        <v>2.2000000000000002</v>
      </c>
      <c r="AD20">
        <v>2.1</v>
      </c>
      <c r="AE20">
        <v>2.2000000000000002</v>
      </c>
      <c r="AF20">
        <v>2</v>
      </c>
      <c r="AG20">
        <v>2.1</v>
      </c>
      <c r="AH20">
        <v>2.1</v>
      </c>
      <c r="AI20">
        <v>1.9</v>
      </c>
      <c r="AJ20">
        <v>2.1</v>
      </c>
      <c r="AK20">
        <v>2</v>
      </c>
      <c r="AL20">
        <v>2</v>
      </c>
      <c r="AM20">
        <v>2</v>
      </c>
      <c r="AN20">
        <v>2</v>
      </c>
      <c r="AO20">
        <v>1.9</v>
      </c>
      <c r="AP20">
        <v>2.1</v>
      </c>
      <c r="AQ20">
        <v>1.9</v>
      </c>
      <c r="AR20">
        <v>1.9</v>
      </c>
      <c r="AS20">
        <v>1.8</v>
      </c>
      <c r="AT20">
        <v>1.7</v>
      </c>
      <c r="AU20">
        <v>1.8</v>
      </c>
      <c r="AV20">
        <v>1.8</v>
      </c>
      <c r="AW20">
        <v>1.5</v>
      </c>
      <c r="AX20">
        <v>1.6</v>
      </c>
      <c r="AY20">
        <v>1.5</v>
      </c>
      <c r="AZ20">
        <v>1.5</v>
      </c>
      <c r="BA20">
        <v>1.4</v>
      </c>
      <c r="BB20">
        <v>1.3</v>
      </c>
      <c r="BC20">
        <v>1.3</v>
      </c>
      <c r="BD20">
        <v>1.3</v>
      </c>
      <c r="BE20">
        <v>1.3</v>
      </c>
      <c r="BF20">
        <v>1.3</v>
      </c>
      <c r="BG20">
        <v>1.3</v>
      </c>
      <c r="BH20">
        <v>1.3</v>
      </c>
      <c r="BI20">
        <v>1.4</v>
      </c>
      <c r="BJ20">
        <v>1.3</v>
      </c>
      <c r="BK20">
        <v>1.3</v>
      </c>
      <c r="BL20">
        <v>1.3</v>
      </c>
      <c r="BM20">
        <v>1.4</v>
      </c>
      <c r="BN20">
        <v>1.5</v>
      </c>
      <c r="BO20">
        <v>1.4</v>
      </c>
      <c r="BP20">
        <v>1.5</v>
      </c>
      <c r="BQ20">
        <v>1.4</v>
      </c>
      <c r="BR20">
        <v>1.4</v>
      </c>
      <c r="BS20">
        <v>1.5</v>
      </c>
      <c r="BT20">
        <v>1.4</v>
      </c>
      <c r="BU20">
        <v>1.4</v>
      </c>
      <c r="BV20">
        <v>1.5</v>
      </c>
      <c r="BW20">
        <v>1.4</v>
      </c>
      <c r="BX20">
        <v>1.4</v>
      </c>
      <c r="BY20">
        <v>1.5</v>
      </c>
      <c r="BZ20">
        <v>1.5</v>
      </c>
      <c r="CA20">
        <v>1.5</v>
      </c>
      <c r="CB20">
        <v>1.5</v>
      </c>
      <c r="CC20">
        <v>1.5</v>
      </c>
      <c r="CD20">
        <v>1.5</v>
      </c>
      <c r="CE20">
        <v>1.5</v>
      </c>
      <c r="CF20">
        <v>1.5</v>
      </c>
      <c r="CG20">
        <v>1.5</v>
      </c>
      <c r="CH20">
        <v>1.5</v>
      </c>
      <c r="CI20">
        <v>1.5</v>
      </c>
      <c r="CJ20">
        <v>1.6</v>
      </c>
      <c r="CK20">
        <v>1.6</v>
      </c>
      <c r="CL20">
        <v>1.6</v>
      </c>
      <c r="CM20">
        <v>1.6</v>
      </c>
      <c r="CN20">
        <v>1.6</v>
      </c>
      <c r="CO20">
        <v>1.6</v>
      </c>
      <c r="CP20">
        <v>1.6</v>
      </c>
      <c r="CQ20">
        <v>1.4</v>
      </c>
      <c r="CR20">
        <v>1.5</v>
      </c>
      <c r="CS20">
        <v>1.6</v>
      </c>
      <c r="CT20">
        <v>1.6</v>
      </c>
      <c r="CU20">
        <v>1.7</v>
      </c>
      <c r="CV20">
        <v>1.7</v>
      </c>
      <c r="CW20">
        <v>1.5</v>
      </c>
      <c r="CX20">
        <v>1.7</v>
      </c>
      <c r="CY20">
        <v>1.6</v>
      </c>
      <c r="CZ20">
        <v>1.6</v>
      </c>
      <c r="DA20">
        <v>1.7</v>
      </c>
      <c r="DB20">
        <v>1.7</v>
      </c>
      <c r="DC20">
        <v>1.7</v>
      </c>
      <c r="DD20">
        <v>1.8</v>
      </c>
      <c r="DE20">
        <v>1.8</v>
      </c>
      <c r="DF20">
        <v>1.7</v>
      </c>
      <c r="DG20">
        <v>1.7</v>
      </c>
      <c r="DH20">
        <v>1.8</v>
      </c>
      <c r="DI20">
        <v>1.8</v>
      </c>
      <c r="DJ20">
        <v>1.7</v>
      </c>
      <c r="DK20">
        <v>1.8</v>
      </c>
      <c r="DL20">
        <v>1.8</v>
      </c>
      <c r="DM20">
        <v>1.8</v>
      </c>
      <c r="DN20">
        <v>1.8</v>
      </c>
      <c r="DO20">
        <v>2</v>
      </c>
      <c r="DP20">
        <v>2</v>
      </c>
      <c r="DQ20">
        <v>1.9</v>
      </c>
      <c r="DR20">
        <v>1.9</v>
      </c>
      <c r="DS20">
        <v>2</v>
      </c>
      <c r="DT20">
        <v>1.9</v>
      </c>
    </row>
    <row r="21" spans="1:125" x14ac:dyDescent="0.3">
      <c r="A21" t="s">
        <v>17</v>
      </c>
      <c r="B21" t="s">
        <v>18</v>
      </c>
      <c r="C21" t="e">
        <f>_xll.BDH($B21,$B$12:$B$12,"1/1/2005","","Dir=H","Dts=H","Sort=A","Quote=C","QtTyp=Y","Days=T","Per=cm","DtFmt=D","UseDPDF=Y","cols=123;rows=1")</f>
        <v>#N/A</v>
      </c>
      <c r="D21">
        <v>311.75</v>
      </c>
      <c r="E21">
        <v>332</v>
      </c>
      <c r="F21">
        <v>320.25</v>
      </c>
      <c r="G21">
        <v>327</v>
      </c>
      <c r="H21">
        <v>325.75</v>
      </c>
      <c r="I21">
        <v>323.75</v>
      </c>
      <c r="J21">
        <v>315.75</v>
      </c>
      <c r="K21">
        <v>397.25</v>
      </c>
      <c r="L21">
        <v>344.25</v>
      </c>
      <c r="M21">
        <v>317.25</v>
      </c>
      <c r="N21">
        <v>315.25</v>
      </c>
      <c r="O21">
        <v>295.75</v>
      </c>
      <c r="P21">
        <v>290.75</v>
      </c>
      <c r="Q21">
        <v>299</v>
      </c>
      <c r="R21">
        <v>306.75</v>
      </c>
      <c r="S21">
        <v>332.75</v>
      </c>
      <c r="T21">
        <v>307.75</v>
      </c>
      <c r="U21">
        <v>319.5</v>
      </c>
      <c r="V21">
        <v>314.25</v>
      </c>
      <c r="W21">
        <v>316.5</v>
      </c>
      <c r="X21">
        <v>315.5</v>
      </c>
      <c r="Y21">
        <v>326.25</v>
      </c>
      <c r="Z21">
        <v>323.25</v>
      </c>
      <c r="AA21">
        <v>317.25</v>
      </c>
      <c r="AB21">
        <v>322.75</v>
      </c>
      <c r="AC21">
        <v>306.75</v>
      </c>
      <c r="AD21">
        <v>320.25</v>
      </c>
      <c r="AE21">
        <v>304.25</v>
      </c>
      <c r="AF21">
        <v>315.75</v>
      </c>
      <c r="AG21">
        <v>313.25</v>
      </c>
      <c r="AH21">
        <v>320</v>
      </c>
      <c r="AI21">
        <v>313.25</v>
      </c>
      <c r="AJ21">
        <v>328.25</v>
      </c>
      <c r="AK21">
        <v>340.25</v>
      </c>
      <c r="AL21">
        <v>349.25</v>
      </c>
      <c r="AM21">
        <v>338.75</v>
      </c>
      <c r="AN21">
        <v>345.5</v>
      </c>
      <c r="AO21">
        <v>368</v>
      </c>
      <c r="AP21">
        <v>359.5</v>
      </c>
      <c r="AQ21">
        <v>366</v>
      </c>
      <c r="AR21">
        <v>383.25</v>
      </c>
      <c r="AS21">
        <v>398</v>
      </c>
      <c r="AT21">
        <v>429.25</v>
      </c>
      <c r="AU21">
        <v>464</v>
      </c>
      <c r="AV21">
        <v>477.25</v>
      </c>
      <c r="AW21">
        <v>527.25</v>
      </c>
      <c r="AX21">
        <v>564</v>
      </c>
      <c r="AY21">
        <v>589.25</v>
      </c>
      <c r="AZ21">
        <v>644</v>
      </c>
      <c r="BA21">
        <v>659.25</v>
      </c>
      <c r="BB21">
        <v>627.75</v>
      </c>
      <c r="BC21">
        <v>614.5</v>
      </c>
      <c r="BD21">
        <v>598.25</v>
      </c>
      <c r="BE21">
        <v>562</v>
      </c>
      <c r="BF21">
        <v>560.25</v>
      </c>
      <c r="BG21">
        <v>547.5</v>
      </c>
      <c r="BH21">
        <v>523.5</v>
      </c>
      <c r="BI21">
        <v>494</v>
      </c>
      <c r="BJ21">
        <v>485.5</v>
      </c>
      <c r="BK21">
        <v>485.75</v>
      </c>
      <c r="BL21">
        <v>485.75</v>
      </c>
      <c r="BM21">
        <v>470.25</v>
      </c>
      <c r="BN21">
        <v>462</v>
      </c>
      <c r="BO21">
        <v>461.5</v>
      </c>
      <c r="BP21">
        <v>460.5</v>
      </c>
      <c r="BQ21">
        <v>460.5</v>
      </c>
      <c r="BR21">
        <v>475</v>
      </c>
      <c r="BS21">
        <v>453.5</v>
      </c>
      <c r="BT21">
        <v>447</v>
      </c>
      <c r="BU21">
        <v>426.25</v>
      </c>
      <c r="BV21">
        <v>416.5</v>
      </c>
      <c r="BW21">
        <v>430.75</v>
      </c>
      <c r="BX21">
        <v>404.25</v>
      </c>
      <c r="BY21">
        <v>407.25</v>
      </c>
      <c r="BZ21">
        <v>427.75</v>
      </c>
      <c r="CA21">
        <v>421.25</v>
      </c>
      <c r="CB21">
        <v>418</v>
      </c>
      <c r="CC21">
        <v>410.5</v>
      </c>
      <c r="CD21">
        <v>409.25</v>
      </c>
      <c r="CE21">
        <v>414.75</v>
      </c>
      <c r="CF21">
        <v>399.75</v>
      </c>
      <c r="CG21">
        <v>389</v>
      </c>
      <c r="CH21">
        <v>374</v>
      </c>
      <c r="CI21">
        <v>378.25</v>
      </c>
      <c r="CJ21">
        <v>366</v>
      </c>
      <c r="CK21">
        <v>364.5</v>
      </c>
      <c r="CL21">
        <v>381.5</v>
      </c>
      <c r="CM21">
        <v>373</v>
      </c>
      <c r="CN21">
        <v>380</v>
      </c>
      <c r="CO21">
        <v>371.25</v>
      </c>
      <c r="CP21">
        <v>373.5</v>
      </c>
      <c r="CQ21">
        <v>383.5</v>
      </c>
      <c r="CR21">
        <v>366</v>
      </c>
      <c r="CS21">
        <v>402.75</v>
      </c>
      <c r="CT21">
        <v>356</v>
      </c>
      <c r="CU21">
        <v>354.5</v>
      </c>
      <c r="CV21">
        <v>354.25</v>
      </c>
      <c r="CW21">
        <v>355.25</v>
      </c>
      <c r="CX21">
        <v>345.5</v>
      </c>
      <c r="CY21">
        <v>349.75</v>
      </c>
      <c r="CZ21">
        <v>344.5</v>
      </c>
      <c r="DA21">
        <v>345.25</v>
      </c>
      <c r="DB21">
        <v>332</v>
      </c>
      <c r="DC21">
        <v>315.5</v>
      </c>
      <c r="DD21">
        <v>355.5</v>
      </c>
      <c r="DE21">
        <v>324.75</v>
      </c>
      <c r="DF21">
        <v>349</v>
      </c>
      <c r="DG21">
        <v>330.25</v>
      </c>
      <c r="DH21">
        <v>335.75</v>
      </c>
      <c r="DI21">
        <v>323.25</v>
      </c>
      <c r="DJ21">
        <v>321.5</v>
      </c>
      <c r="DK21">
        <v>310.5</v>
      </c>
      <c r="DL21">
        <v>314</v>
      </c>
      <c r="DM21">
        <v>300.25</v>
      </c>
      <c r="DN21">
        <v>303.25</v>
      </c>
      <c r="DO21">
        <v>296.25</v>
      </c>
      <c r="DP21">
        <v>282.75</v>
      </c>
      <c r="DQ21">
        <v>295</v>
      </c>
      <c r="DR21">
        <v>287.75</v>
      </c>
      <c r="DS21">
        <v>289</v>
      </c>
      <c r="DT21">
        <v>305.5</v>
      </c>
      <c r="DU21">
        <v>285.25</v>
      </c>
    </row>
    <row r="22" spans="1:125" x14ac:dyDescent="0.3">
      <c r="A22" t="s">
        <v>19</v>
      </c>
      <c r="B22" t="s">
        <v>20</v>
      </c>
      <c r="C22" t="e">
        <f>_xll.BDH($B22,$B$12:$B$12,"1/1/2005","","Dir=H","Dts=H","Sort=A","Quote=C","QtTyp=Y","Days=T","Per=cm","DtFmt=D","UseDPDF=Y","cols=123;rows=1")</f>
        <v>#N/A</v>
      </c>
      <c r="D22">
        <v>2703</v>
      </c>
      <c r="E22">
        <v>2683</v>
      </c>
      <c r="F22">
        <v>2596</v>
      </c>
      <c r="G22">
        <v>2577</v>
      </c>
      <c r="H22">
        <v>2569</v>
      </c>
      <c r="I22">
        <v>2570</v>
      </c>
      <c r="J22">
        <v>2568</v>
      </c>
      <c r="K22">
        <v>2841</v>
      </c>
      <c r="L22">
        <v>2752</v>
      </c>
      <c r="M22">
        <v>2587</v>
      </c>
      <c r="N22">
        <v>2660</v>
      </c>
      <c r="O22">
        <v>2565</v>
      </c>
      <c r="P22">
        <v>2504</v>
      </c>
      <c r="Q22">
        <v>2405</v>
      </c>
      <c r="R22">
        <v>2357</v>
      </c>
      <c r="S22">
        <v>2381</v>
      </c>
      <c r="T22">
        <v>2399</v>
      </c>
      <c r="U22">
        <v>2460</v>
      </c>
      <c r="V22">
        <v>2457</v>
      </c>
      <c r="W22">
        <v>2437</v>
      </c>
      <c r="X22">
        <v>2449</v>
      </c>
      <c r="Y22">
        <v>2517</v>
      </c>
      <c r="Z22">
        <v>2455</v>
      </c>
      <c r="AA22">
        <v>2520</v>
      </c>
      <c r="AB22">
        <v>2549</v>
      </c>
      <c r="AC22">
        <v>2499</v>
      </c>
      <c r="AD22">
        <v>2486</v>
      </c>
      <c r="AE22">
        <v>2480</v>
      </c>
      <c r="AF22">
        <v>2501</v>
      </c>
      <c r="AG22">
        <v>2537</v>
      </c>
      <c r="AH22">
        <v>2565</v>
      </c>
      <c r="AI22">
        <v>2518</v>
      </c>
      <c r="AJ22">
        <v>2587</v>
      </c>
      <c r="AK22">
        <v>2639</v>
      </c>
      <c r="AL22">
        <v>2760</v>
      </c>
      <c r="AM22">
        <v>2845</v>
      </c>
      <c r="AN22">
        <v>2867</v>
      </c>
      <c r="AO22">
        <v>2967</v>
      </c>
      <c r="AP22">
        <v>2986</v>
      </c>
      <c r="AQ22">
        <v>3055</v>
      </c>
      <c r="AR22">
        <v>3110</v>
      </c>
      <c r="AS22">
        <v>3261</v>
      </c>
      <c r="AT22">
        <v>3464</v>
      </c>
      <c r="AU22">
        <v>3623</v>
      </c>
      <c r="AV22">
        <v>3928</v>
      </c>
      <c r="AW22">
        <v>4447</v>
      </c>
      <c r="AX22">
        <v>4679</v>
      </c>
      <c r="AY22">
        <v>5010</v>
      </c>
      <c r="AZ22">
        <v>5445</v>
      </c>
      <c r="BA22">
        <v>5935</v>
      </c>
      <c r="BB22">
        <v>6300</v>
      </c>
      <c r="BC22">
        <v>6635</v>
      </c>
      <c r="BD22">
        <v>6618</v>
      </c>
      <c r="BE22">
        <v>6111</v>
      </c>
      <c r="BF22">
        <v>5970</v>
      </c>
      <c r="BG22">
        <v>5912</v>
      </c>
      <c r="BH22">
        <v>5649</v>
      </c>
      <c r="BI22">
        <v>5323</v>
      </c>
      <c r="BJ22">
        <v>4987</v>
      </c>
      <c r="BK22">
        <v>4796</v>
      </c>
      <c r="BL22">
        <v>4755</v>
      </c>
      <c r="BM22">
        <v>4668</v>
      </c>
      <c r="BN22">
        <v>4695</v>
      </c>
      <c r="BO22">
        <v>4553</v>
      </c>
      <c r="BP22">
        <v>4484</v>
      </c>
      <c r="BQ22">
        <v>4467</v>
      </c>
      <c r="BR22">
        <v>4509</v>
      </c>
      <c r="BS22">
        <v>4431</v>
      </c>
      <c r="BT22">
        <v>4328</v>
      </c>
      <c r="BU22">
        <v>4118</v>
      </c>
      <c r="BV22">
        <v>3904</v>
      </c>
      <c r="BW22">
        <v>3893</v>
      </c>
      <c r="BX22">
        <v>3825</v>
      </c>
      <c r="BY22">
        <v>3769</v>
      </c>
      <c r="BZ22">
        <v>3827</v>
      </c>
      <c r="CA22">
        <v>3728</v>
      </c>
      <c r="CB22">
        <v>3727</v>
      </c>
      <c r="CC22">
        <v>3680</v>
      </c>
      <c r="CD22">
        <v>3727</v>
      </c>
      <c r="CE22">
        <v>3693</v>
      </c>
      <c r="CF22">
        <v>3686</v>
      </c>
      <c r="CG22">
        <v>3599</v>
      </c>
      <c r="CH22">
        <v>3569</v>
      </c>
      <c r="CI22">
        <v>3475</v>
      </c>
      <c r="CJ22">
        <v>3409</v>
      </c>
      <c r="CK22">
        <v>3289</v>
      </c>
      <c r="CL22">
        <v>3286</v>
      </c>
      <c r="CM22">
        <v>3347</v>
      </c>
      <c r="CN22">
        <v>3307</v>
      </c>
      <c r="CO22">
        <v>3319</v>
      </c>
      <c r="CP22">
        <v>3334</v>
      </c>
      <c r="CQ22">
        <v>3297</v>
      </c>
      <c r="CR22">
        <v>3212</v>
      </c>
      <c r="CS22">
        <v>3182</v>
      </c>
      <c r="CT22">
        <v>3135</v>
      </c>
      <c r="CU22">
        <v>3178</v>
      </c>
      <c r="CV22">
        <v>3072</v>
      </c>
      <c r="CW22">
        <v>3091</v>
      </c>
      <c r="CX22">
        <v>3021</v>
      </c>
      <c r="CY22">
        <v>2986</v>
      </c>
      <c r="CZ22">
        <v>3010</v>
      </c>
      <c r="DA22">
        <v>3016</v>
      </c>
      <c r="DB22">
        <v>2849</v>
      </c>
      <c r="DC22">
        <v>2927</v>
      </c>
      <c r="DD22">
        <v>2900</v>
      </c>
      <c r="DE22">
        <v>2808</v>
      </c>
      <c r="DF22">
        <v>2814</v>
      </c>
      <c r="DG22">
        <v>2888</v>
      </c>
      <c r="DH22">
        <v>2836</v>
      </c>
      <c r="DI22">
        <v>2755</v>
      </c>
      <c r="DJ22">
        <v>2685</v>
      </c>
      <c r="DK22">
        <v>2618</v>
      </c>
      <c r="DL22">
        <v>2584</v>
      </c>
      <c r="DM22">
        <v>2532</v>
      </c>
      <c r="DN22">
        <v>2500</v>
      </c>
      <c r="DO22">
        <v>2404</v>
      </c>
      <c r="DP22">
        <v>2408</v>
      </c>
      <c r="DQ22">
        <v>2469</v>
      </c>
      <c r="DR22">
        <v>2431</v>
      </c>
      <c r="DS22">
        <v>2346</v>
      </c>
      <c r="DT22">
        <v>2414</v>
      </c>
      <c r="DU22">
        <v>2304</v>
      </c>
    </row>
    <row r="23" spans="1:125" x14ac:dyDescent="0.3">
      <c r="A23" t="s">
        <v>21</v>
      </c>
      <c r="B23" t="s">
        <v>22</v>
      </c>
      <c r="C23" t="e">
        <f>_xll.BDH($B23,$B$12:$B$12,"1/1/2005","","Dir=H","Dts=H","Sort=A","Quote=C","QtTyp=Y","Days=T","Per=cm","DtFmt=D","UseDPDF=Y","cols=123;rows=1")</f>
        <v>#N/A</v>
      </c>
      <c r="D23">
        <v>9</v>
      </c>
      <c r="E23">
        <v>8.4</v>
      </c>
      <c r="F23">
        <v>8.8000000000000007</v>
      </c>
      <c r="G23">
        <v>7</v>
      </c>
      <c r="H23">
        <v>7</v>
      </c>
      <c r="I23">
        <v>6.4</v>
      </c>
      <c r="J23">
        <v>3.6</v>
      </c>
      <c r="K23">
        <v>0.4</v>
      </c>
      <c r="L23">
        <v>3.1</v>
      </c>
      <c r="M23">
        <v>9</v>
      </c>
      <c r="N23">
        <v>11</v>
      </c>
      <c r="O23">
        <v>13.9</v>
      </c>
      <c r="P23">
        <v>11.1</v>
      </c>
      <c r="Q23">
        <v>7.1</v>
      </c>
      <c r="R23">
        <v>3.3</v>
      </c>
      <c r="S23">
        <v>-1</v>
      </c>
      <c r="T23">
        <v>-1.6</v>
      </c>
      <c r="U23">
        <v>1</v>
      </c>
      <c r="V23">
        <v>1.5</v>
      </c>
      <c r="W23">
        <v>1.8</v>
      </c>
      <c r="X23">
        <v>2.2000000000000002</v>
      </c>
      <c r="Y23">
        <v>4.5</v>
      </c>
      <c r="Z23">
        <v>5.4</v>
      </c>
      <c r="AA23">
        <v>5.9</v>
      </c>
      <c r="AB23">
        <v>4.0999999999999996</v>
      </c>
      <c r="AC23">
        <v>4.2</v>
      </c>
      <c r="AD23">
        <v>0.1</v>
      </c>
      <c r="AE23">
        <v>-1.2</v>
      </c>
      <c r="AF23">
        <v>-3.9</v>
      </c>
      <c r="AG23">
        <v>-5.8</v>
      </c>
      <c r="AH23">
        <v>-6.7</v>
      </c>
      <c r="AI23">
        <v>-4.7</v>
      </c>
      <c r="AJ23">
        <v>-2.8</v>
      </c>
      <c r="AK23">
        <v>-2.2000000000000002</v>
      </c>
      <c r="AL23">
        <v>-4.2</v>
      </c>
      <c r="AM23">
        <v>-6.3</v>
      </c>
      <c r="AN23">
        <v>-9.9</v>
      </c>
      <c r="AO23">
        <v>-12.1</v>
      </c>
      <c r="AP23">
        <v>-13.4</v>
      </c>
      <c r="AQ23">
        <v>-15.1</v>
      </c>
      <c r="AR23">
        <v>-12.8</v>
      </c>
      <c r="AS23">
        <v>-14.1</v>
      </c>
      <c r="AT23">
        <v>-16.5</v>
      </c>
      <c r="AU23">
        <v>-22.2</v>
      </c>
      <c r="AV23">
        <v>-31.5</v>
      </c>
      <c r="AW23">
        <v>-38.200000000000003</v>
      </c>
      <c r="AX23">
        <v>-38.6</v>
      </c>
      <c r="AY23">
        <v>-38.200000000000003</v>
      </c>
      <c r="AZ23">
        <v>-35.6</v>
      </c>
      <c r="BA23">
        <v>-30.4</v>
      </c>
      <c r="BB23">
        <v>-19.899999999999999</v>
      </c>
      <c r="BC23">
        <v>-8.4</v>
      </c>
      <c r="BD23">
        <v>-2.6</v>
      </c>
      <c r="BE23">
        <v>0.5</v>
      </c>
      <c r="BF23">
        <v>0.8</v>
      </c>
      <c r="BG23">
        <v>0.4</v>
      </c>
      <c r="BH23">
        <v>1.3</v>
      </c>
      <c r="BI23">
        <v>6.2</v>
      </c>
      <c r="BJ23">
        <v>7.2</v>
      </c>
      <c r="BK23">
        <v>9.4</v>
      </c>
      <c r="BL23">
        <v>8</v>
      </c>
      <c r="BM23">
        <v>10</v>
      </c>
      <c r="BN23">
        <v>10.3</v>
      </c>
      <c r="BO23">
        <v>8.1</v>
      </c>
      <c r="BP23">
        <v>4.8</v>
      </c>
      <c r="BQ23">
        <v>2.2999999999999998</v>
      </c>
      <c r="BR23">
        <v>0.9</v>
      </c>
      <c r="BS23">
        <v>2.2999999999999998</v>
      </c>
      <c r="BT23">
        <v>4.5999999999999996</v>
      </c>
      <c r="BU23">
        <v>4.2</v>
      </c>
      <c r="BV23">
        <v>7.4</v>
      </c>
      <c r="BW23">
        <v>8</v>
      </c>
      <c r="BX23">
        <v>10.4</v>
      </c>
      <c r="BY23">
        <v>9.3000000000000007</v>
      </c>
      <c r="BZ23">
        <v>6</v>
      </c>
      <c r="CA23">
        <v>2</v>
      </c>
      <c r="CB23">
        <v>0.7</v>
      </c>
      <c r="CC23">
        <v>0.4</v>
      </c>
      <c r="CD23">
        <v>0.4</v>
      </c>
      <c r="CE23">
        <v>3.8</v>
      </c>
      <c r="CF23">
        <v>7.5</v>
      </c>
      <c r="CG23">
        <v>10.199999999999999</v>
      </c>
      <c r="CH23">
        <v>11.4</v>
      </c>
      <c r="CI23">
        <v>11.7</v>
      </c>
      <c r="CJ23">
        <v>9.1</v>
      </c>
      <c r="CK23">
        <v>5</v>
      </c>
      <c r="CL23">
        <v>0.8</v>
      </c>
      <c r="CM23">
        <v>-1.7</v>
      </c>
      <c r="CN23">
        <v>-2.4</v>
      </c>
      <c r="CO23">
        <v>0.4</v>
      </c>
      <c r="CP23">
        <v>3.2</v>
      </c>
      <c r="CQ23">
        <v>3.9</v>
      </c>
      <c r="CR23">
        <v>5.8</v>
      </c>
      <c r="CS23">
        <v>4.7</v>
      </c>
      <c r="CT23">
        <v>4.0999999999999996</v>
      </c>
      <c r="CU23">
        <v>4.5</v>
      </c>
      <c r="CV23">
        <v>6.4</v>
      </c>
      <c r="CW23">
        <v>3.9</v>
      </c>
      <c r="CX23">
        <v>2.4</v>
      </c>
      <c r="CY23">
        <v>2.4</v>
      </c>
      <c r="CZ23">
        <v>2.2000000000000002</v>
      </c>
      <c r="DA23">
        <v>3.3</v>
      </c>
      <c r="DB23">
        <v>3.5</v>
      </c>
      <c r="DC23">
        <v>3.4</v>
      </c>
      <c r="DD23">
        <v>4.2</v>
      </c>
      <c r="DE23">
        <v>7</v>
      </c>
      <c r="DF23">
        <v>4.0999999999999996</v>
      </c>
      <c r="DG23">
        <v>2.9</v>
      </c>
      <c r="DH23">
        <v>3.3</v>
      </c>
      <c r="DI23">
        <v>5.8</v>
      </c>
      <c r="DJ23">
        <v>7.8</v>
      </c>
      <c r="DK23">
        <v>6.9</v>
      </c>
      <c r="DL23">
        <v>5.5</v>
      </c>
      <c r="DM23">
        <v>3.4</v>
      </c>
      <c r="DN23">
        <v>3</v>
      </c>
      <c r="DO23">
        <v>4.7</v>
      </c>
      <c r="DP23">
        <v>5.9</v>
      </c>
      <c r="DQ23">
        <v>7</v>
      </c>
      <c r="DR23">
        <v>7.1</v>
      </c>
      <c r="DS23">
        <v>3.8</v>
      </c>
      <c r="DT23">
        <v>2</v>
      </c>
      <c r="DU23">
        <v>-0.3</v>
      </c>
    </row>
    <row r="24" spans="1:125" x14ac:dyDescent="0.3">
      <c r="A24" t="s">
        <v>23</v>
      </c>
      <c r="B24" t="s">
        <v>24</v>
      </c>
      <c r="C24" s="3" t="e">
        <f>_xll.BDH($B24,$B$12:$B$12,"1/1/2005","","Dir=H","Dts=H","Sort=A","Quote=C","QtTyp=Y","Days=T","Per=cm","DtFmt=D","UseDPDF=Y","cols=123;rows=1")</f>
        <v>#N/A</v>
      </c>
      <c r="D24" s="3">
        <v>0.43270287000000002</v>
      </c>
      <c r="E24" s="3">
        <v>0.38526686999999998</v>
      </c>
      <c r="F24" s="3">
        <v>0.45304239000000002</v>
      </c>
      <c r="G24" s="3">
        <v>0.56384652999999996</v>
      </c>
      <c r="H24" s="3">
        <v>0.49449261999999999</v>
      </c>
      <c r="I24" s="3">
        <v>0.50382190999999998</v>
      </c>
      <c r="J24" s="3">
        <v>0.69463359999999996</v>
      </c>
      <c r="K24" s="3">
        <v>0.51523297999999995</v>
      </c>
      <c r="L24" s="3">
        <v>0.55654358999999998</v>
      </c>
      <c r="M24" s="3">
        <v>0.59749960999999996</v>
      </c>
      <c r="N24" s="3">
        <v>0.61282289000000001</v>
      </c>
      <c r="O24" s="3">
        <v>0.74383670000000002</v>
      </c>
      <c r="P24" s="3">
        <v>0.79095793000000003</v>
      </c>
      <c r="Q24" s="3">
        <v>0.71642947000000001</v>
      </c>
      <c r="R24" s="3">
        <v>0.86091554000000003</v>
      </c>
      <c r="S24" s="3">
        <v>0.78236340999999998</v>
      </c>
      <c r="T24" s="3">
        <v>0.77432822999999995</v>
      </c>
      <c r="U24" s="3">
        <v>0.73430627999999998</v>
      </c>
      <c r="V24" s="3">
        <v>0.79555368000000004</v>
      </c>
      <c r="W24" s="3">
        <v>0.78761649</v>
      </c>
      <c r="X24" s="3">
        <v>0.78478550999999996</v>
      </c>
      <c r="Y24" s="3">
        <v>0.84668416000000002</v>
      </c>
      <c r="Z24" s="3">
        <v>0.74998790000000004</v>
      </c>
      <c r="AA24" s="3">
        <v>0.75504517999999998</v>
      </c>
      <c r="AB24" s="3">
        <v>0.83046478000000001</v>
      </c>
      <c r="AC24" s="3">
        <v>0.80526984000000001</v>
      </c>
      <c r="AD24" s="3">
        <v>0.70130146000000004</v>
      </c>
      <c r="AE24" s="3">
        <v>0.70934701</v>
      </c>
      <c r="AF24" s="3">
        <v>0.69317543999999998</v>
      </c>
      <c r="AG24" s="3">
        <v>0.63748901999999996</v>
      </c>
      <c r="AH24" s="3">
        <v>0.65457964000000002</v>
      </c>
      <c r="AI24" s="3">
        <v>0.56605636999999998</v>
      </c>
      <c r="AJ24" s="3">
        <v>0.44093713000000001</v>
      </c>
      <c r="AK24" s="3">
        <v>0.42404044000000002</v>
      </c>
      <c r="AL24" s="3">
        <v>0.37627717999999999</v>
      </c>
      <c r="AM24" s="3">
        <v>0.45735147999999998</v>
      </c>
      <c r="AN24" s="3">
        <v>0.34859069999999998</v>
      </c>
      <c r="AO24" s="3">
        <v>0.19847301000000001</v>
      </c>
      <c r="AP24" s="3">
        <v>0.30610067000000002</v>
      </c>
      <c r="AQ24" s="3">
        <v>9.6448160000000005E-2</v>
      </c>
      <c r="AR24" s="3">
        <v>0.11935896</v>
      </c>
      <c r="AS24" s="3">
        <v>-5.9829920000000002E-2</v>
      </c>
      <c r="AT24" s="3">
        <v>-7.4967110000000003E-2</v>
      </c>
      <c r="AU24" s="3">
        <v>-0.17259394</v>
      </c>
      <c r="AV24" s="3">
        <v>-0.41287899</v>
      </c>
      <c r="AW24" s="3">
        <v>-0.74596572000000005</v>
      </c>
      <c r="AX24" s="3">
        <v>-0.81368673000000002</v>
      </c>
      <c r="AY24" s="3">
        <v>-1.0570199499999999</v>
      </c>
      <c r="AZ24" s="3">
        <v>-1.2875392400000001</v>
      </c>
      <c r="BA24" s="3">
        <v>-1.60599935</v>
      </c>
      <c r="BB24" s="3">
        <v>-1.6343136999999999</v>
      </c>
      <c r="BC24" s="3">
        <v>-1.7564261000000001</v>
      </c>
      <c r="BD24" s="3">
        <v>-1.8007415500000001</v>
      </c>
      <c r="BE24" s="3">
        <v>-1.8563485100000001</v>
      </c>
      <c r="BF24" s="3">
        <v>-1.8923464999999999</v>
      </c>
      <c r="BG24" s="3">
        <v>-1.9707583199999998</v>
      </c>
      <c r="BH24" s="3">
        <v>-2.0162503699999998</v>
      </c>
      <c r="BI24" s="3">
        <v>-1.9653934199999998</v>
      </c>
      <c r="BJ24" s="3">
        <v>-2.0756671400000002</v>
      </c>
      <c r="BK24" s="3">
        <v>-1.95356083</v>
      </c>
      <c r="BL24" s="3">
        <v>-2.06416106</v>
      </c>
      <c r="BM24" s="3">
        <v>-2.02180004</v>
      </c>
      <c r="BN24" s="3">
        <v>-1.9364478599999999</v>
      </c>
      <c r="BO24" s="3">
        <v>-1.9102168100000001</v>
      </c>
      <c r="BP24" s="3">
        <v>-1.8966186</v>
      </c>
      <c r="BQ24" s="3">
        <v>-1.87705159</v>
      </c>
      <c r="BR24" s="3">
        <v>-1.9332525700000001</v>
      </c>
      <c r="BS24" s="3">
        <v>-2.0050296799999998</v>
      </c>
      <c r="BT24" s="3">
        <v>-1.8789632300000001</v>
      </c>
      <c r="BU24" s="3">
        <v>-1.9369604599999999</v>
      </c>
      <c r="BV24" s="3">
        <v>-1.8272332</v>
      </c>
      <c r="BW24" s="3">
        <v>-1.8708275599999999</v>
      </c>
      <c r="BX24" s="3">
        <v>-1.7717098</v>
      </c>
      <c r="BY24" s="3">
        <v>-1.7436014399999999</v>
      </c>
      <c r="BZ24" s="3">
        <v>-1.7583035200000001</v>
      </c>
      <c r="CA24" s="3">
        <v>-1.7739414</v>
      </c>
      <c r="CB24" s="3">
        <v>-1.66362298</v>
      </c>
      <c r="CC24" s="3">
        <v>-1.6270175</v>
      </c>
      <c r="CD24" s="3">
        <v>-1.6826984899999999</v>
      </c>
      <c r="CE24" s="3">
        <v>-1.6844418000000001</v>
      </c>
      <c r="CF24" s="3">
        <v>-1.6813243600000001</v>
      </c>
      <c r="CG24" s="3">
        <v>-1.5410354100000001</v>
      </c>
      <c r="CH24" s="3">
        <v>-1.54077888</v>
      </c>
      <c r="CI24" s="3">
        <v>-1.57958317</v>
      </c>
      <c r="CJ24" s="3">
        <v>-1.45418727</v>
      </c>
      <c r="CK24" s="3">
        <v>-1.40155399</v>
      </c>
      <c r="CL24" s="3">
        <v>-1.3351345100000001</v>
      </c>
      <c r="CM24" s="3">
        <v>-1.3606430299999999</v>
      </c>
      <c r="CN24" s="3">
        <v>-1.49439561</v>
      </c>
      <c r="CO24" s="3">
        <v>-1.47261441</v>
      </c>
      <c r="CP24" s="3">
        <v>-1.35110164</v>
      </c>
      <c r="CQ24" s="3">
        <v>-1.4319715500000001</v>
      </c>
      <c r="CR24" s="3">
        <v>-1.3398671200000001</v>
      </c>
      <c r="CS24" s="3">
        <v>-1.27363348</v>
      </c>
      <c r="CT24" s="3">
        <v>-1.2627943799999999</v>
      </c>
      <c r="CU24" s="3">
        <v>-1.20376039</v>
      </c>
      <c r="CV24" s="3">
        <v>-1.1119296599999999</v>
      </c>
      <c r="CW24" s="3">
        <v>-1.28360951</v>
      </c>
      <c r="CX24" s="3">
        <v>-1.1643694600000001</v>
      </c>
      <c r="CY24" s="3">
        <v>-1.1547152999999999</v>
      </c>
      <c r="CZ24" s="3">
        <v>-1.0790156099999999</v>
      </c>
      <c r="DA24" s="3">
        <v>-1.0107199</v>
      </c>
      <c r="DB24" s="3">
        <v>-0.99358778999999997</v>
      </c>
      <c r="DC24" s="3">
        <v>-0.96277981999999995</v>
      </c>
      <c r="DD24" s="3">
        <v>-1.10617816</v>
      </c>
      <c r="DE24" s="3">
        <v>-0.91892642000000002</v>
      </c>
      <c r="DF24" s="3">
        <v>-0.91105258</v>
      </c>
      <c r="DG24" s="3">
        <v>-0.78807092000000001</v>
      </c>
      <c r="DH24" s="3">
        <v>-0.74814718999999996</v>
      </c>
      <c r="DI24" s="3">
        <v>-0.72709882000000003</v>
      </c>
      <c r="DJ24" s="3">
        <v>-0.74432147000000004</v>
      </c>
      <c r="DK24" s="3">
        <v>-0.71139728999999996</v>
      </c>
      <c r="DL24" s="3">
        <v>-0.60889428999999995</v>
      </c>
      <c r="DM24" s="3">
        <v>-0.55060737999999998</v>
      </c>
      <c r="DN24" s="3">
        <v>-0.53346384000000002</v>
      </c>
      <c r="DO24" s="3">
        <v>-0.53282392000000001</v>
      </c>
      <c r="DP24" s="3">
        <v>-0.41951334000000001</v>
      </c>
      <c r="DQ24" s="3">
        <v>-0.46889516999999997</v>
      </c>
      <c r="DR24" s="3">
        <v>-0.41672726999999998</v>
      </c>
      <c r="DS24" s="3">
        <v>-0.32924154</v>
      </c>
      <c r="DT24" s="3">
        <v>-0.33001301</v>
      </c>
      <c r="DU24" s="3">
        <v>-0.26181992999999998</v>
      </c>
    </row>
    <row r="25" spans="1:125" x14ac:dyDescent="0.3">
      <c r="A25" t="s">
        <v>25</v>
      </c>
      <c r="B25" t="s">
        <v>26</v>
      </c>
      <c r="C25" s="3" t="e">
        <f>_xll.BDH($B25,$B$12:$B$12,"1/1/2005","","Dir=H","Dts=H","Sort=A","Quote=C","QtTyp=Y","Days=T","Per=cm","DtFmt=D","UseDPDF=Y","cols=123;rows=1")</f>
        <v>#N/A</v>
      </c>
      <c r="D25" s="3">
        <v>0.47383418999999999</v>
      </c>
      <c r="E25" s="3">
        <v>0.36011737999999999</v>
      </c>
      <c r="F25" s="3">
        <v>0.53389101999999999</v>
      </c>
      <c r="G25" s="3">
        <v>0.19670425</v>
      </c>
      <c r="H25" s="3">
        <v>0.27602366</v>
      </c>
      <c r="I25" s="3">
        <v>0.23685391</v>
      </c>
      <c r="J25" s="3">
        <v>0.44081145999999999</v>
      </c>
      <c r="K25" s="3">
        <v>5.8590999999999997E-2</v>
      </c>
      <c r="L25" s="3">
        <v>-9.5994700000000006E-3</v>
      </c>
      <c r="M25" s="3">
        <v>0.34044122999999998</v>
      </c>
      <c r="N25" s="3">
        <v>1.8843260000000001E-2</v>
      </c>
      <c r="O25" s="3">
        <v>0.34417647000000001</v>
      </c>
      <c r="P25" s="3">
        <v>0.19126171</v>
      </c>
      <c r="Q25" s="3">
        <v>0.30662569000000001</v>
      </c>
      <c r="R25" s="3">
        <v>0.27783823000000002</v>
      </c>
      <c r="S25" s="3">
        <v>0.13931858999999999</v>
      </c>
      <c r="T25" s="3">
        <v>-4.3336350000000003E-2</v>
      </c>
      <c r="U25" s="3">
        <v>9.0839589999999998E-2</v>
      </c>
      <c r="V25" s="3">
        <v>8.0329280000000003E-2</v>
      </c>
      <c r="W25" s="3">
        <v>-0.10418123</v>
      </c>
      <c r="X25" s="3">
        <v>-5.7809619999999999E-2</v>
      </c>
      <c r="Y25" s="3">
        <v>-0.13104758999999999</v>
      </c>
      <c r="Z25" s="3">
        <v>8.0425300000000009E-3</v>
      </c>
      <c r="AA25" s="3">
        <v>0.21470201</v>
      </c>
      <c r="AB25" s="3">
        <v>-8.3168049999999993E-2</v>
      </c>
      <c r="AC25" s="3">
        <v>8.1950270000000006E-2</v>
      </c>
      <c r="AD25" s="3">
        <v>-4.2915710000000003E-2</v>
      </c>
      <c r="AE25" s="3">
        <v>8.1537200000000004E-2</v>
      </c>
      <c r="AF25" s="3">
        <v>-5.8014410000000002E-2</v>
      </c>
      <c r="AG25" s="3">
        <v>-9.8462789999999994E-2</v>
      </c>
      <c r="AH25" s="3">
        <v>-0.29723737</v>
      </c>
      <c r="AI25" s="3">
        <v>-0.30261314</v>
      </c>
      <c r="AJ25" s="3">
        <v>-0.26668426000000001</v>
      </c>
      <c r="AK25" s="3">
        <v>-0.37725164999999999</v>
      </c>
      <c r="AL25" s="3">
        <v>-0.35393058999999999</v>
      </c>
      <c r="AM25" s="3">
        <v>-0.71515936000000002</v>
      </c>
      <c r="AN25" s="3">
        <v>-1.0067899199999999</v>
      </c>
      <c r="AO25" s="3">
        <v>-1.1860424300000001</v>
      </c>
      <c r="AP25" s="3">
        <v>-1.4736920600000001</v>
      </c>
      <c r="AQ25" s="3">
        <v>-1.5986828800000001</v>
      </c>
      <c r="AR25" s="3">
        <v>-1.74768364</v>
      </c>
      <c r="AS25" s="3">
        <v>-1.74948156</v>
      </c>
      <c r="AT25" s="3">
        <v>-1.5712248099999999</v>
      </c>
      <c r="AU25" s="3">
        <v>-1.7858735299999999</v>
      </c>
      <c r="AV25" s="3">
        <v>-2.7710161200000001</v>
      </c>
      <c r="AW25" s="3">
        <v>-3.5132131599999998</v>
      </c>
      <c r="AX25" s="3">
        <v>-3.9291045699999998</v>
      </c>
      <c r="AY25" s="3">
        <v>-4.2350211099999999</v>
      </c>
      <c r="AZ25" s="3">
        <v>-4.2837200199999996</v>
      </c>
      <c r="BA25" s="3">
        <v>-4.0882535000000004</v>
      </c>
      <c r="BB25" s="3">
        <v>-3.38944197</v>
      </c>
      <c r="BC25" s="3">
        <v>-2.63260651</v>
      </c>
      <c r="BD25" s="3">
        <v>-2.1113393299999998</v>
      </c>
      <c r="BE25" s="3">
        <v>-1.56147718</v>
      </c>
      <c r="BF25" s="3">
        <v>-1.2510825400000001</v>
      </c>
      <c r="BG25" s="3">
        <v>-0.70282990000000001</v>
      </c>
      <c r="BH25" s="3">
        <v>-0.69036222000000003</v>
      </c>
      <c r="BI25" s="3">
        <v>-0.25807458</v>
      </c>
      <c r="BJ25" s="3">
        <v>3.5211510000000001E-2</v>
      </c>
      <c r="BK25" s="3">
        <v>0.36401221</v>
      </c>
      <c r="BL25" s="3">
        <v>6.0829090000000002E-2</v>
      </c>
      <c r="BM25" s="3">
        <v>0.25937938999999999</v>
      </c>
      <c r="BN25" s="3">
        <v>0.56830411999999997</v>
      </c>
      <c r="BO25" s="3">
        <v>0.84823793000000003</v>
      </c>
      <c r="BP25" s="3">
        <v>0.55286478999999999</v>
      </c>
      <c r="BQ25" s="3">
        <v>0.43743944000000001</v>
      </c>
      <c r="BR25" s="3">
        <v>0.56571782000000004</v>
      </c>
      <c r="BS25" s="3">
        <v>0.43733969</v>
      </c>
      <c r="BT25" s="3">
        <v>0.65220672000000002</v>
      </c>
      <c r="BU25" s="3">
        <v>0.73864328999999995</v>
      </c>
      <c r="BV25" s="3">
        <v>0.95989621000000003</v>
      </c>
      <c r="BW25" s="3">
        <v>0.70308894</v>
      </c>
      <c r="BX25" s="3">
        <v>1.0570684699999999</v>
      </c>
      <c r="BY25" s="3">
        <v>0.88131594999999996</v>
      </c>
      <c r="BZ25" s="3">
        <v>1.04962742</v>
      </c>
      <c r="CA25" s="3">
        <v>0.86642580999999996</v>
      </c>
      <c r="CB25" s="3">
        <v>0.77576440999999996</v>
      </c>
      <c r="CC25" s="3">
        <v>0.35790520999999997</v>
      </c>
      <c r="CD25" s="3">
        <v>0.13143041999999999</v>
      </c>
      <c r="CE25" s="3">
        <v>0.13464168000000001</v>
      </c>
      <c r="CF25" s="3">
        <v>0.46091467000000003</v>
      </c>
      <c r="CG25" s="3">
        <v>0.69118822000000002</v>
      </c>
      <c r="CH25" s="3">
        <v>0.81122214000000004</v>
      </c>
      <c r="CI25" s="3">
        <v>1.0701843499999999</v>
      </c>
      <c r="CJ25" s="3">
        <v>1.2472406600000001</v>
      </c>
      <c r="CK25" s="3">
        <v>1.1353787200000001</v>
      </c>
      <c r="CL25" s="3">
        <v>0.85553062000000002</v>
      </c>
      <c r="CM25" s="3">
        <v>0.70767879</v>
      </c>
      <c r="CN25" s="3">
        <v>0.69579548000000002</v>
      </c>
      <c r="CO25" s="3">
        <v>0.61380785999999998</v>
      </c>
      <c r="CP25" s="3">
        <v>0.71841586000000002</v>
      </c>
      <c r="CQ25" s="3">
        <v>0.75425850999999999</v>
      </c>
      <c r="CR25" s="3">
        <v>0.91267275999999997</v>
      </c>
      <c r="CS25" s="3">
        <v>0.69363034000000001</v>
      </c>
      <c r="CT25" s="3">
        <v>0.70812273000000003</v>
      </c>
      <c r="CU25" s="3">
        <v>0.57872038999999997</v>
      </c>
      <c r="CV25" s="3">
        <v>0.81531673999999998</v>
      </c>
      <c r="CW25" s="3">
        <v>0.61033015999999995</v>
      </c>
      <c r="CX25" s="3">
        <v>0.76958704</v>
      </c>
      <c r="CY25" s="3">
        <v>0.73672521000000002</v>
      </c>
      <c r="CZ25" s="3">
        <v>0.89607924000000005</v>
      </c>
      <c r="DA25" s="3">
        <v>0.81948321999999996</v>
      </c>
      <c r="DB25" s="3">
        <v>0.86795127000000005</v>
      </c>
      <c r="DC25" s="3">
        <v>0.85707127999999999</v>
      </c>
      <c r="DD25" s="3">
        <v>0.73764169000000002</v>
      </c>
      <c r="DE25" s="3">
        <v>0.85719568000000002</v>
      </c>
      <c r="DF25" s="3">
        <v>0.95533162000000005</v>
      </c>
      <c r="DG25" s="3">
        <v>0.76543671000000002</v>
      </c>
      <c r="DH25" s="3">
        <v>0.46010804</v>
      </c>
      <c r="DI25" s="3">
        <v>0.72611099000000001</v>
      </c>
      <c r="DJ25" s="3">
        <v>1.1220319299999999</v>
      </c>
      <c r="DK25" s="3">
        <v>1.2553815799999999</v>
      </c>
      <c r="DL25" s="3">
        <v>1.17184687</v>
      </c>
      <c r="DM25" s="3">
        <v>1.19098306</v>
      </c>
      <c r="DN25" s="3">
        <v>1.1902383599999999</v>
      </c>
      <c r="DO25" s="3">
        <v>1.0589200299999999</v>
      </c>
      <c r="DP25" s="3">
        <v>1.20730889</v>
      </c>
      <c r="DQ25" s="3">
        <v>1.3661246300000001</v>
      </c>
      <c r="DR25" s="3">
        <v>1.5381681899999999</v>
      </c>
      <c r="DS25" s="3">
        <v>1.38429034</v>
      </c>
      <c r="DT25" s="3">
        <v>1.1213572000000001</v>
      </c>
      <c r="DU25" s="3">
        <v>0.91805678999999996</v>
      </c>
    </row>
    <row r="26" spans="1:125" s="1" customFormat="1" x14ac:dyDescent="0.3">
      <c r="A26" s="1" t="s">
        <v>27</v>
      </c>
      <c r="C26"/>
    </row>
    <row r="27" spans="1:125" x14ac:dyDescent="0.3">
      <c r="A27" t="s">
        <v>28</v>
      </c>
      <c r="B27" t="s">
        <v>29</v>
      </c>
      <c r="C27" t="e">
        <f>_xll.BDH($B27,$B$12:$B$12,"1/1/2005","","Dir=H","Dts=H","Sort=A","Quote=C","QtTyp=Y","Days=T","Per=cm","DtFmt=D","UseDPDF=Y","cols=97;rows=1")</f>
        <v>#N/A</v>
      </c>
      <c r="D27">
        <v>3.3</v>
      </c>
      <c r="E27">
        <v>3.7</v>
      </c>
      <c r="F27">
        <v>3.8</v>
      </c>
      <c r="G27">
        <v>3.4</v>
      </c>
      <c r="H27">
        <v>3.5</v>
      </c>
      <c r="I27">
        <v>3.3</v>
      </c>
      <c r="J27">
        <v>3.3</v>
      </c>
      <c r="K27">
        <v>3.3</v>
      </c>
      <c r="L27">
        <v>3.2</v>
      </c>
      <c r="M27">
        <v>3.1</v>
      </c>
      <c r="N27">
        <v>3.1</v>
      </c>
      <c r="O27">
        <v>3.1</v>
      </c>
      <c r="P27">
        <v>2.9</v>
      </c>
      <c r="Q27">
        <v>3</v>
      </c>
      <c r="R27">
        <v>2.7</v>
      </c>
      <c r="S27">
        <v>3</v>
      </c>
      <c r="T27">
        <v>3.3</v>
      </c>
      <c r="U27">
        <v>3.2</v>
      </c>
      <c r="V27">
        <v>3.3</v>
      </c>
      <c r="W27">
        <v>3.6</v>
      </c>
      <c r="X27">
        <v>3.6</v>
      </c>
      <c r="Y27">
        <v>3.6</v>
      </c>
      <c r="Z27">
        <v>3.2</v>
      </c>
      <c r="AA27">
        <v>3.1</v>
      </c>
      <c r="AB27">
        <v>3.2</v>
      </c>
      <c r="AC27">
        <v>2.8</v>
      </c>
      <c r="AD27">
        <v>2.8</v>
      </c>
      <c r="AE27">
        <v>2.6</v>
      </c>
      <c r="AF27">
        <v>2.4</v>
      </c>
      <c r="AG27">
        <v>2.2999999999999998</v>
      </c>
      <c r="AH27">
        <v>2.2999999999999998</v>
      </c>
      <c r="AI27">
        <v>2.1</v>
      </c>
      <c r="AJ27">
        <v>1.8</v>
      </c>
      <c r="AK27">
        <v>2</v>
      </c>
      <c r="AL27">
        <v>2</v>
      </c>
      <c r="AM27">
        <v>1.8</v>
      </c>
      <c r="AN27">
        <v>1.8</v>
      </c>
      <c r="AO27">
        <v>1.9</v>
      </c>
      <c r="AP27">
        <v>1.7</v>
      </c>
      <c r="AQ27">
        <v>1.8</v>
      </c>
      <c r="AR27">
        <v>1.8</v>
      </c>
      <c r="AS27">
        <v>1.8</v>
      </c>
      <c r="AT27">
        <v>1.9</v>
      </c>
      <c r="AU27">
        <v>1.7</v>
      </c>
      <c r="AV27">
        <v>1.7</v>
      </c>
      <c r="AW27">
        <v>1.9</v>
      </c>
      <c r="AX27">
        <v>1.9</v>
      </c>
      <c r="AY27">
        <v>1.9</v>
      </c>
      <c r="AZ27">
        <v>1.9</v>
      </c>
      <c r="BA27">
        <v>2</v>
      </c>
      <c r="BB27">
        <v>2.1</v>
      </c>
      <c r="BC27">
        <v>2.2999999999999998</v>
      </c>
      <c r="BD27">
        <v>1.9</v>
      </c>
      <c r="BE27">
        <v>1.9</v>
      </c>
      <c r="BF27">
        <v>2.1</v>
      </c>
      <c r="BG27">
        <v>2</v>
      </c>
      <c r="BH27">
        <v>2</v>
      </c>
      <c r="BI27">
        <v>1.7</v>
      </c>
      <c r="BJ27">
        <v>1.9</v>
      </c>
      <c r="BK27">
        <v>2.1</v>
      </c>
      <c r="BL27">
        <v>2</v>
      </c>
      <c r="BM27">
        <v>1.8</v>
      </c>
      <c r="BN27">
        <v>2</v>
      </c>
      <c r="BO27">
        <v>1.8</v>
      </c>
      <c r="BP27">
        <v>1.8</v>
      </c>
      <c r="BQ27">
        <v>2</v>
      </c>
      <c r="BR27">
        <v>1.5</v>
      </c>
      <c r="BS27">
        <v>1.9</v>
      </c>
      <c r="BT27">
        <v>2.2000000000000002</v>
      </c>
      <c r="BU27">
        <v>2.1</v>
      </c>
      <c r="BV27">
        <v>2.1</v>
      </c>
      <c r="BW27">
        <v>1.9</v>
      </c>
      <c r="BX27">
        <v>2</v>
      </c>
      <c r="BY27">
        <v>2</v>
      </c>
      <c r="BZ27">
        <v>2.1</v>
      </c>
      <c r="CA27">
        <v>1.9</v>
      </c>
      <c r="CB27">
        <v>2.2999999999999998</v>
      </c>
      <c r="CC27">
        <v>2</v>
      </c>
      <c r="CD27">
        <v>2.2000000000000002</v>
      </c>
      <c r="CE27">
        <v>2.2000000000000002</v>
      </c>
      <c r="CF27">
        <v>1.9</v>
      </c>
      <c r="CG27">
        <v>1.9</v>
      </c>
      <c r="CH27">
        <v>2.1</v>
      </c>
      <c r="CI27">
        <v>2.2000000000000002</v>
      </c>
      <c r="CJ27">
        <v>2</v>
      </c>
      <c r="CK27">
        <v>2.1</v>
      </c>
      <c r="CL27">
        <v>2</v>
      </c>
      <c r="CM27">
        <v>2.1</v>
      </c>
      <c r="CN27">
        <v>2.2000000000000002</v>
      </c>
      <c r="CO27">
        <v>2</v>
      </c>
      <c r="CP27">
        <v>2</v>
      </c>
      <c r="CQ27">
        <v>2.1</v>
      </c>
      <c r="CR27">
        <v>1.8</v>
      </c>
      <c r="CS27">
        <v>2.2000000000000002</v>
      </c>
      <c r="CT27">
        <v>2</v>
      </c>
      <c r="CU27">
        <v>2.1</v>
      </c>
    </row>
    <row r="28" spans="1:125" x14ac:dyDescent="0.3">
      <c r="A28" t="s">
        <v>30</v>
      </c>
      <c r="B28" t="s">
        <v>31</v>
      </c>
      <c r="C28" t="e">
        <f>_xll.BDH($B28,$B$12:$B$12,"1/1/2005","","Dir=H","Dts=H","Sort=A","Quote=C","QtTyp=Y","Days=T","Per=cm","DtFmt=D","UseDPDF=Y","cols=108;rows=1")</f>
        <v>#N/A</v>
      </c>
      <c r="D28">
        <v>-0.1</v>
      </c>
      <c r="E28">
        <v>0.5</v>
      </c>
      <c r="F28">
        <v>0.3</v>
      </c>
      <c r="G28">
        <v>0.1</v>
      </c>
      <c r="H28">
        <v>0.4</v>
      </c>
      <c r="I28">
        <v>0.1</v>
      </c>
      <c r="J28">
        <v>0.2</v>
      </c>
      <c r="K28">
        <v>0.4</v>
      </c>
      <c r="L28">
        <v>0.1</v>
      </c>
      <c r="M28">
        <v>0.4</v>
      </c>
      <c r="N28">
        <v>0.4</v>
      </c>
      <c r="O28">
        <v>0.2</v>
      </c>
      <c r="P28">
        <v>0.3</v>
      </c>
      <c r="Q28">
        <v>0.6</v>
      </c>
      <c r="R28">
        <v>0</v>
      </c>
      <c r="S28">
        <v>0.1</v>
      </c>
      <c r="T28">
        <v>0.2</v>
      </c>
      <c r="U28">
        <v>0.1</v>
      </c>
      <c r="V28">
        <v>0.2</v>
      </c>
      <c r="W28">
        <v>0.3</v>
      </c>
      <c r="X28">
        <v>0.1</v>
      </c>
      <c r="Y28">
        <v>0.4</v>
      </c>
      <c r="Z28">
        <v>0.4</v>
      </c>
      <c r="AA28">
        <v>0</v>
      </c>
      <c r="AB28">
        <v>0.4</v>
      </c>
      <c r="AC28">
        <v>0.2</v>
      </c>
      <c r="AD28">
        <v>0.3</v>
      </c>
      <c r="AE28">
        <v>0.5</v>
      </c>
      <c r="AF28">
        <v>0.1</v>
      </c>
      <c r="AG28">
        <v>0.2</v>
      </c>
      <c r="AH28">
        <v>0.5</v>
      </c>
      <c r="AI28">
        <v>0.3</v>
      </c>
      <c r="AJ28">
        <v>0.1</v>
      </c>
      <c r="AK28">
        <v>0</v>
      </c>
      <c r="AL28">
        <v>0.3</v>
      </c>
      <c r="AM28">
        <v>0.1</v>
      </c>
      <c r="AN28">
        <v>0</v>
      </c>
      <c r="AO28">
        <v>0.2</v>
      </c>
      <c r="AP28">
        <v>0.1</v>
      </c>
      <c r="AQ28">
        <v>0.3</v>
      </c>
      <c r="AR28">
        <v>0.1</v>
      </c>
      <c r="AS28">
        <v>0.2</v>
      </c>
      <c r="AT28">
        <v>0.2</v>
      </c>
      <c r="AU28">
        <v>0</v>
      </c>
      <c r="AV28">
        <v>0.2</v>
      </c>
      <c r="AW28">
        <v>0.1</v>
      </c>
      <c r="AX28">
        <v>0.1</v>
      </c>
      <c r="AY28">
        <v>0.2</v>
      </c>
      <c r="AZ28">
        <v>0.2</v>
      </c>
      <c r="BA28">
        <v>0</v>
      </c>
      <c r="BB28">
        <v>0.3</v>
      </c>
      <c r="BC28">
        <v>0.2</v>
      </c>
      <c r="BD28">
        <v>0.2</v>
      </c>
      <c r="BE28">
        <v>0.3</v>
      </c>
      <c r="BF28">
        <v>0</v>
      </c>
      <c r="BG28">
        <v>0.1</v>
      </c>
      <c r="BH28">
        <v>0.4</v>
      </c>
      <c r="BI28">
        <v>0</v>
      </c>
      <c r="BJ28">
        <v>0.1</v>
      </c>
      <c r="BK28">
        <v>0.2</v>
      </c>
      <c r="BL28">
        <v>0.3</v>
      </c>
      <c r="BM28">
        <v>0.1</v>
      </c>
      <c r="BN28">
        <v>0.4</v>
      </c>
      <c r="BO28">
        <v>-0.2</v>
      </c>
      <c r="BP28">
        <v>0.2</v>
      </c>
      <c r="BQ28">
        <v>0.4</v>
      </c>
      <c r="BR28">
        <v>-0.1</v>
      </c>
      <c r="BS28">
        <v>0.1</v>
      </c>
      <c r="BT28">
        <v>0.2</v>
      </c>
      <c r="BU28">
        <v>0.2</v>
      </c>
      <c r="BV28">
        <v>0.3</v>
      </c>
      <c r="BW28">
        <v>0.1</v>
      </c>
      <c r="BX28">
        <v>0.1</v>
      </c>
      <c r="BY28">
        <v>0.2</v>
      </c>
      <c r="BZ28">
        <v>0.2</v>
      </c>
      <c r="CA28">
        <v>-0.1</v>
      </c>
      <c r="CB28">
        <v>0.4</v>
      </c>
      <c r="CC28">
        <v>0</v>
      </c>
      <c r="CD28">
        <v>0.3</v>
      </c>
      <c r="CE28">
        <v>0.4</v>
      </c>
      <c r="CF28">
        <v>0.1</v>
      </c>
      <c r="CG28">
        <v>0.1</v>
      </c>
      <c r="CH28">
        <v>0.1</v>
      </c>
      <c r="CI28">
        <v>0.2</v>
      </c>
      <c r="CJ28">
        <v>0.1</v>
      </c>
      <c r="CK28">
        <v>0.3</v>
      </c>
      <c r="CL28">
        <v>0</v>
      </c>
      <c r="CM28">
        <v>0.2</v>
      </c>
      <c r="CN28">
        <v>0.2</v>
      </c>
      <c r="CO28">
        <v>0.2</v>
      </c>
      <c r="CP28">
        <v>0.3</v>
      </c>
      <c r="CQ28">
        <v>0</v>
      </c>
      <c r="CR28">
        <v>0.2</v>
      </c>
      <c r="CS28">
        <v>0.3</v>
      </c>
      <c r="CT28">
        <v>0.2</v>
      </c>
      <c r="CU28">
        <v>0</v>
      </c>
      <c r="CV28">
        <v>0.2</v>
      </c>
      <c r="CW28">
        <v>0.2</v>
      </c>
      <c r="CX28">
        <v>0</v>
      </c>
      <c r="CY28">
        <v>0.3</v>
      </c>
      <c r="CZ28">
        <v>0</v>
      </c>
      <c r="DA28">
        <v>0.2</v>
      </c>
      <c r="DB28">
        <v>0.4</v>
      </c>
      <c r="DC28">
        <v>-0.2</v>
      </c>
      <c r="DD28">
        <v>0.6</v>
      </c>
      <c r="DE28">
        <v>0.1</v>
      </c>
      <c r="DF28">
        <v>0.3</v>
      </c>
    </row>
    <row r="29" spans="1:125" x14ac:dyDescent="0.3">
      <c r="A29" t="s">
        <v>32</v>
      </c>
      <c r="B29" t="s">
        <v>33</v>
      </c>
      <c r="C29" t="e">
        <f>_xll.BDH($B29,$B$12:$B$12,"1/1/2005","","Dir=H","Dts=H","Sort=A","Quote=C","QtTyp=Y","Days=T","Per=cm","DtFmt=D","UseDPDF=Y","cols=40;rows=1")</f>
        <v>#N/A</v>
      </c>
      <c r="D29">
        <v>3.2</v>
      </c>
      <c r="E29">
        <v>3</v>
      </c>
      <c r="F29">
        <v>3.1</v>
      </c>
      <c r="G29">
        <v>2.8</v>
      </c>
      <c r="H29">
        <v>3</v>
      </c>
      <c r="I29">
        <v>3.3</v>
      </c>
      <c r="J29">
        <v>3.3</v>
      </c>
      <c r="K29">
        <v>3.5</v>
      </c>
      <c r="L29">
        <v>3.3</v>
      </c>
      <c r="M29">
        <v>3.3</v>
      </c>
      <c r="N29">
        <v>3.3</v>
      </c>
      <c r="O29">
        <v>3.3</v>
      </c>
      <c r="P29">
        <v>3.1</v>
      </c>
      <c r="Q29">
        <v>2.9</v>
      </c>
      <c r="R29">
        <v>2.6</v>
      </c>
      <c r="S29">
        <v>2.1</v>
      </c>
      <c r="T29">
        <v>1.8</v>
      </c>
      <c r="U29">
        <v>1.5</v>
      </c>
      <c r="V29">
        <v>1.4</v>
      </c>
      <c r="W29">
        <v>1.7</v>
      </c>
      <c r="X29">
        <v>1.9</v>
      </c>
      <c r="Y29">
        <v>1.9</v>
      </c>
      <c r="Z29">
        <v>2</v>
      </c>
      <c r="AA29">
        <v>2</v>
      </c>
      <c r="AB29">
        <v>2.2000000000000002</v>
      </c>
      <c r="AC29">
        <v>2</v>
      </c>
      <c r="AD29">
        <v>2</v>
      </c>
      <c r="AE29">
        <v>1.9</v>
      </c>
      <c r="AF29">
        <v>1.7</v>
      </c>
      <c r="AG29">
        <v>1.9</v>
      </c>
      <c r="AH29">
        <v>1.9</v>
      </c>
      <c r="AI29">
        <v>1.9</v>
      </c>
      <c r="AJ29">
        <v>1.9</v>
      </c>
      <c r="AK29">
        <v>1.9</v>
      </c>
      <c r="AL29">
        <v>2</v>
      </c>
      <c r="AM29">
        <v>1.8</v>
      </c>
      <c r="AN29">
        <v>2</v>
      </c>
      <c r="AO29">
        <v>2.2000000000000002</v>
      </c>
      <c r="AP29">
        <v>2.2000000000000002</v>
      </c>
    </row>
    <row r="30" spans="1:125" x14ac:dyDescent="0.3">
      <c r="A30" t="s">
        <v>34</v>
      </c>
      <c r="B30" t="s">
        <v>35</v>
      </c>
      <c r="C30" t="e">
        <f>_xll.BDH($B30,$B$12:$B$12,"1/1/2005","","Dir=H","Dts=H","Sort=A","Quote=C","QtTyp=Y","Days=T","Per=cm","DtFmt=D","UseDPDF=Y","cols=40;rows=1")</f>
        <v>#N/A</v>
      </c>
      <c r="D30">
        <v>0.6</v>
      </c>
      <c r="E30">
        <v>0.8</v>
      </c>
      <c r="F30">
        <v>0.6</v>
      </c>
      <c r="G30">
        <v>0.7</v>
      </c>
      <c r="H30">
        <v>0.9</v>
      </c>
      <c r="I30">
        <v>1.1000000000000001</v>
      </c>
      <c r="J30">
        <v>0.6</v>
      </c>
      <c r="K30">
        <v>0.9</v>
      </c>
      <c r="L30">
        <v>0.8</v>
      </c>
      <c r="M30">
        <v>1</v>
      </c>
      <c r="N30">
        <v>0.6</v>
      </c>
      <c r="O30">
        <v>0.8</v>
      </c>
      <c r="P30">
        <v>0.7</v>
      </c>
      <c r="Q30">
        <v>0.8</v>
      </c>
      <c r="R30">
        <v>0.3</v>
      </c>
      <c r="S30">
        <v>0.4</v>
      </c>
      <c r="T30">
        <v>0.3</v>
      </c>
      <c r="U30">
        <v>0.5</v>
      </c>
      <c r="V30">
        <v>0.2</v>
      </c>
      <c r="W30">
        <v>0.7</v>
      </c>
      <c r="X30">
        <v>0.4</v>
      </c>
      <c r="Y30">
        <v>0.5</v>
      </c>
      <c r="Z30">
        <v>0.3</v>
      </c>
      <c r="AA30">
        <v>0.7</v>
      </c>
      <c r="AB30">
        <v>0.7</v>
      </c>
      <c r="AC30">
        <v>0.3</v>
      </c>
      <c r="AD30">
        <v>0.3</v>
      </c>
      <c r="AE30">
        <v>0.6</v>
      </c>
      <c r="AF30">
        <v>0.5</v>
      </c>
      <c r="AG30">
        <v>0.5</v>
      </c>
      <c r="AH30">
        <v>0.3</v>
      </c>
      <c r="AI30">
        <v>0.6</v>
      </c>
      <c r="AJ30">
        <v>0.5</v>
      </c>
      <c r="AK30">
        <v>0.5</v>
      </c>
      <c r="AL30">
        <v>0.3</v>
      </c>
      <c r="AM30">
        <v>0.4</v>
      </c>
      <c r="AN30">
        <v>0.7</v>
      </c>
      <c r="AO30">
        <v>0.7</v>
      </c>
      <c r="AP30">
        <v>0.4</v>
      </c>
    </row>
    <row r="31" spans="1:125" x14ac:dyDescent="0.3">
      <c r="A31" t="s">
        <v>36</v>
      </c>
      <c r="B31" t="s">
        <v>37</v>
      </c>
      <c r="C31" t="e">
        <f>_xll.BDH($B31,$B$12:$B$12,"1/1/2005","","Dir=H","Dts=H","Sort=A","Quote=C","QtTyp=Y","Days=T","Per=cm","DtFmt=D","UseDPDF=Y","cols=40;rows=1")</f>
        <v>#N/A</v>
      </c>
      <c r="D31">
        <v>1.8</v>
      </c>
      <c r="E31">
        <v>0.9</v>
      </c>
      <c r="F31">
        <v>1.4</v>
      </c>
      <c r="G31">
        <v>3.2</v>
      </c>
      <c r="H31">
        <v>2.7</v>
      </c>
      <c r="I31">
        <v>2.8</v>
      </c>
      <c r="J31">
        <v>3.2</v>
      </c>
      <c r="K31">
        <v>4.0999999999999996</v>
      </c>
      <c r="L31">
        <v>3.3</v>
      </c>
      <c r="M31">
        <v>1.8</v>
      </c>
      <c r="N31">
        <v>1.5</v>
      </c>
      <c r="O31">
        <v>1.1000000000000001</v>
      </c>
      <c r="P31">
        <v>0.9</v>
      </c>
      <c r="Q31">
        <v>2.4</v>
      </c>
      <c r="R31">
        <v>3.4</v>
      </c>
      <c r="S31">
        <v>-1.9</v>
      </c>
      <c r="T31">
        <v>-0.5</v>
      </c>
      <c r="U31">
        <v>-1.8</v>
      </c>
      <c r="V31">
        <v>-4</v>
      </c>
      <c r="W31">
        <v>-2</v>
      </c>
      <c r="X31">
        <v>-1.8</v>
      </c>
      <c r="Y31">
        <v>-1.1000000000000001</v>
      </c>
      <c r="Z31">
        <v>-0.4</v>
      </c>
      <c r="AA31">
        <v>3.4</v>
      </c>
      <c r="AB31">
        <v>1.7</v>
      </c>
      <c r="AC31">
        <v>2.6</v>
      </c>
      <c r="AD31">
        <v>0.5</v>
      </c>
      <c r="AE31">
        <v>0.6</v>
      </c>
      <c r="AF31">
        <v>1.2</v>
      </c>
      <c r="AG31">
        <v>-0.1</v>
      </c>
      <c r="AH31">
        <v>5.0999999999999996</v>
      </c>
      <c r="AI31">
        <v>0.4</v>
      </c>
      <c r="AJ31">
        <v>1.5</v>
      </c>
      <c r="AK31">
        <v>1.2</v>
      </c>
      <c r="AL31">
        <v>-2.1</v>
      </c>
      <c r="AM31">
        <v>2.5</v>
      </c>
      <c r="AN31">
        <v>0.7</v>
      </c>
      <c r="AO31">
        <v>1.2</v>
      </c>
      <c r="AP31">
        <v>2.6</v>
      </c>
    </row>
    <row r="32" spans="1:125" x14ac:dyDescent="0.3">
      <c r="A32" t="s">
        <v>38</v>
      </c>
      <c r="B32" t="s">
        <v>39</v>
      </c>
      <c r="C32" t="e">
        <f>_xll.BDH($B32,$B$12:$B$12,"1/1/2005","","Dir=H","Dts=H","Sort=A","Quote=C","QtTyp=Y","Days=T","Per=cm","DtFmt=D","UseDPDF=Y","cols=40;rows=1")</f>
        <v>#N/A</v>
      </c>
      <c r="D32">
        <v>2.6</v>
      </c>
      <c r="E32">
        <v>1.9</v>
      </c>
      <c r="F32">
        <v>2.2999999999999998</v>
      </c>
      <c r="G32">
        <v>6.1</v>
      </c>
      <c r="H32">
        <v>0.5</v>
      </c>
      <c r="I32">
        <v>2.2999999999999998</v>
      </c>
      <c r="J32">
        <v>4</v>
      </c>
      <c r="K32">
        <v>9.8000000000000007</v>
      </c>
      <c r="L32">
        <v>-2.7</v>
      </c>
      <c r="M32">
        <v>-3.2</v>
      </c>
      <c r="N32">
        <v>2.6</v>
      </c>
      <c r="O32">
        <v>8.1999999999999993</v>
      </c>
      <c r="P32">
        <v>-3.6</v>
      </c>
      <c r="Q32">
        <v>2.4</v>
      </c>
      <c r="R32">
        <v>7.1</v>
      </c>
      <c r="S32">
        <v>-12.3</v>
      </c>
      <c r="T32">
        <v>2.1</v>
      </c>
      <c r="U32">
        <v>-3</v>
      </c>
      <c r="V32">
        <v>-2.2999999999999998</v>
      </c>
      <c r="W32">
        <v>-4.8</v>
      </c>
      <c r="X32">
        <v>3.2</v>
      </c>
      <c r="Y32">
        <v>-0.2</v>
      </c>
      <c r="Z32">
        <v>0.2</v>
      </c>
      <c r="AA32">
        <v>11</v>
      </c>
      <c r="AB32">
        <v>-3.5</v>
      </c>
      <c r="AC32">
        <v>3.3</v>
      </c>
      <c r="AD32">
        <v>-7.7</v>
      </c>
      <c r="AE32">
        <v>11.4</v>
      </c>
      <c r="AF32">
        <v>-1.1000000000000001</v>
      </c>
      <c r="AG32">
        <v>-1.8</v>
      </c>
      <c r="AH32">
        <v>12.7</v>
      </c>
      <c r="AI32">
        <v>-7.1</v>
      </c>
      <c r="AJ32">
        <v>3.2</v>
      </c>
      <c r="AK32">
        <v>-2.9</v>
      </c>
      <c r="AL32">
        <v>-1.3</v>
      </c>
      <c r="AM32">
        <v>11.5</v>
      </c>
      <c r="AN32">
        <v>-3.7</v>
      </c>
      <c r="AO32">
        <v>-1</v>
      </c>
      <c r="AP32">
        <v>4.0999999999999996</v>
      </c>
    </row>
    <row r="33" spans="1:125" s="1" customFormat="1" x14ac:dyDescent="0.3">
      <c r="A33" s="1" t="s">
        <v>40</v>
      </c>
      <c r="C33"/>
    </row>
    <row r="34" spans="1:125" x14ac:dyDescent="0.3">
      <c r="A34" t="s">
        <v>41</v>
      </c>
      <c r="B34" t="s">
        <v>42</v>
      </c>
      <c r="C34" t="e">
        <f>_xll.BDH($B34,$B$12:$B$12,"1/1/2005","","Dir=H","Dts=H","Sort=A","Quote=C","QtTyp=Y","Days=T","Per=cm","DtFmt=D","UseDPDF=Y","cols=122;rows=1")</f>
        <v>#N/A</v>
      </c>
      <c r="D34">
        <v>2.6</v>
      </c>
      <c r="E34">
        <v>2.7</v>
      </c>
      <c r="F34">
        <v>2.8</v>
      </c>
      <c r="G34">
        <v>2.6</v>
      </c>
      <c r="H34">
        <v>2.2999999999999998</v>
      </c>
      <c r="I34">
        <v>2.6</v>
      </c>
      <c r="J34">
        <v>3</v>
      </c>
      <c r="K34">
        <v>3.7</v>
      </c>
      <c r="L34">
        <v>3.5</v>
      </c>
      <c r="M34">
        <v>2.9</v>
      </c>
      <c r="N34">
        <v>2.9</v>
      </c>
      <c r="O34">
        <v>3.3</v>
      </c>
      <c r="P34">
        <v>3</v>
      </c>
      <c r="Q34">
        <v>2.9</v>
      </c>
      <c r="R34">
        <v>3</v>
      </c>
      <c r="S34">
        <v>3.1</v>
      </c>
      <c r="T34">
        <v>3.3</v>
      </c>
      <c r="U34">
        <v>3.2</v>
      </c>
      <c r="V34">
        <v>3.1</v>
      </c>
      <c r="W34">
        <v>1.9</v>
      </c>
      <c r="X34">
        <v>1.5</v>
      </c>
      <c r="Y34">
        <v>1.7</v>
      </c>
      <c r="Z34">
        <v>2.1</v>
      </c>
      <c r="AA34">
        <v>2</v>
      </c>
      <c r="AB34">
        <v>2.2999999999999998</v>
      </c>
      <c r="AC34">
        <v>2.5</v>
      </c>
      <c r="AD34">
        <v>2.2999999999999998</v>
      </c>
      <c r="AE34">
        <v>2.2999999999999998</v>
      </c>
      <c r="AF34">
        <v>2.2999999999999998</v>
      </c>
      <c r="AG34">
        <v>2.1</v>
      </c>
      <c r="AH34">
        <v>1.8</v>
      </c>
      <c r="AI34">
        <v>2.5</v>
      </c>
      <c r="AJ34">
        <v>3.1</v>
      </c>
      <c r="AK34">
        <v>3.5</v>
      </c>
      <c r="AL34">
        <v>3.4</v>
      </c>
      <c r="AM34">
        <v>3.3</v>
      </c>
      <c r="AN34">
        <v>3.2</v>
      </c>
      <c r="AO34">
        <v>3.2</v>
      </c>
      <c r="AP34">
        <v>3.2</v>
      </c>
      <c r="AQ34">
        <v>3.4</v>
      </c>
      <c r="AR34">
        <v>3.9</v>
      </c>
      <c r="AS34">
        <v>4.2</v>
      </c>
      <c r="AT34">
        <v>4</v>
      </c>
      <c r="AU34">
        <v>3.7</v>
      </c>
      <c r="AV34">
        <v>2.9</v>
      </c>
      <c r="AW34">
        <v>1.2</v>
      </c>
      <c r="AX34">
        <v>0.4</v>
      </c>
      <c r="AY34">
        <v>0.2</v>
      </c>
      <c r="AZ34">
        <v>0.2</v>
      </c>
      <c r="BA34">
        <v>-0.2</v>
      </c>
      <c r="BB34">
        <v>-0.3</v>
      </c>
      <c r="BC34">
        <v>-0.6</v>
      </c>
      <c r="BD34">
        <v>-0.7</v>
      </c>
      <c r="BE34">
        <v>-1.2</v>
      </c>
      <c r="BF34">
        <v>-0.8</v>
      </c>
      <c r="BG34">
        <v>-0.8</v>
      </c>
      <c r="BH34">
        <v>0.1</v>
      </c>
      <c r="BI34">
        <v>1.5</v>
      </c>
      <c r="BJ34">
        <v>2.1</v>
      </c>
      <c r="BK34">
        <v>2.2000000000000002</v>
      </c>
      <c r="BL34">
        <v>2</v>
      </c>
      <c r="BM34">
        <v>2.2000000000000002</v>
      </c>
      <c r="BN34">
        <v>2</v>
      </c>
      <c r="BO34">
        <v>1.9</v>
      </c>
      <c r="BP34">
        <v>1.4</v>
      </c>
      <c r="BQ34">
        <v>1.5</v>
      </c>
      <c r="BR34">
        <v>1.4</v>
      </c>
      <c r="BS34">
        <v>1.3</v>
      </c>
      <c r="BT34">
        <v>1.3</v>
      </c>
      <c r="BU34">
        <v>1.2</v>
      </c>
      <c r="BV34">
        <v>1.4</v>
      </c>
      <c r="BW34">
        <v>1.4</v>
      </c>
      <c r="BX34">
        <v>1.7</v>
      </c>
      <c r="BY34">
        <v>2</v>
      </c>
      <c r="BZ34">
        <v>2.4</v>
      </c>
      <c r="CA34">
        <v>2.7</v>
      </c>
      <c r="CB34">
        <v>2.7</v>
      </c>
      <c r="CC34">
        <v>2.8</v>
      </c>
      <c r="CD34">
        <v>2.9</v>
      </c>
      <c r="CE34">
        <v>2.9</v>
      </c>
      <c r="CF34">
        <v>2.7</v>
      </c>
      <c r="CG34">
        <v>2.7</v>
      </c>
      <c r="CH34">
        <v>2.5</v>
      </c>
      <c r="CI34">
        <v>2.5</v>
      </c>
      <c r="CJ34">
        <v>2.5</v>
      </c>
      <c r="CK34">
        <v>2.2999999999999998</v>
      </c>
      <c r="CL34">
        <v>2</v>
      </c>
      <c r="CM34">
        <v>1.6</v>
      </c>
      <c r="CN34">
        <v>1.6</v>
      </c>
      <c r="CO34">
        <v>1.5</v>
      </c>
      <c r="CP34">
        <v>1.5</v>
      </c>
      <c r="CQ34">
        <v>1.6</v>
      </c>
      <c r="CR34">
        <v>1.8</v>
      </c>
      <c r="CS34">
        <v>1.6</v>
      </c>
      <c r="CT34">
        <v>1.5</v>
      </c>
      <c r="CU34">
        <v>1.4</v>
      </c>
      <c r="CV34">
        <v>1.5</v>
      </c>
      <c r="CW34">
        <v>1.2</v>
      </c>
      <c r="CX34">
        <v>1</v>
      </c>
      <c r="CY34">
        <v>1.1000000000000001</v>
      </c>
      <c r="CZ34">
        <v>1.4</v>
      </c>
      <c r="DA34">
        <v>1.5</v>
      </c>
      <c r="DB34">
        <v>1.2</v>
      </c>
      <c r="DC34">
        <v>1</v>
      </c>
      <c r="DD34">
        <v>0.9</v>
      </c>
      <c r="DE34">
        <v>1</v>
      </c>
      <c r="DF34">
        <v>1.2</v>
      </c>
      <c r="DG34">
        <v>1.2</v>
      </c>
      <c r="DH34">
        <v>1</v>
      </c>
      <c r="DI34">
        <v>1.2</v>
      </c>
      <c r="DJ34">
        <v>1.5</v>
      </c>
      <c r="DK34">
        <v>1.7</v>
      </c>
      <c r="DL34">
        <v>1.6</v>
      </c>
      <c r="DM34">
        <v>1.6</v>
      </c>
      <c r="DN34">
        <v>1.5</v>
      </c>
      <c r="DO34">
        <v>1.4</v>
      </c>
      <c r="DP34">
        <v>1.4</v>
      </c>
      <c r="DQ34">
        <v>1.2</v>
      </c>
      <c r="DR34">
        <v>0.8</v>
      </c>
      <c r="DS34">
        <v>0.2</v>
      </c>
      <c r="DT34">
        <v>0.3</v>
      </c>
    </row>
    <row r="35" spans="1:125" x14ac:dyDescent="0.3">
      <c r="A35" t="s">
        <v>43</v>
      </c>
      <c r="B35" t="s">
        <v>44</v>
      </c>
      <c r="C35" t="e">
        <f>_xll.BDH($B35,$B$12:$B$12,"1/1/2005","","Dir=H","Dts=H","Sort=A","Quote=C","QtTyp=Y","Days=T","Per=cm","DtFmt=D","UseDPDF=Y","cols=122;rows=1")</f>
        <v>#N/A</v>
      </c>
      <c r="D35">
        <v>2.1682600000000001</v>
      </c>
      <c r="E35">
        <v>2.22627</v>
      </c>
      <c r="F35">
        <v>2.10467</v>
      </c>
      <c r="G35">
        <v>2.1930700000000001</v>
      </c>
      <c r="H35">
        <v>2.0531199999999998</v>
      </c>
      <c r="I35">
        <v>2.0376500000000002</v>
      </c>
      <c r="J35">
        <v>2.0636299999999999</v>
      </c>
      <c r="K35">
        <v>2.11145</v>
      </c>
      <c r="L35">
        <v>2.2119900000000001</v>
      </c>
      <c r="M35">
        <v>2.2904999999999998</v>
      </c>
      <c r="N35">
        <v>2.2763800000000001</v>
      </c>
      <c r="O35">
        <v>2.1565500000000002</v>
      </c>
      <c r="P35">
        <v>2.1179000000000001</v>
      </c>
      <c r="Q35">
        <v>2.1137899999999998</v>
      </c>
      <c r="R35">
        <v>2.2410899999999998</v>
      </c>
      <c r="S35">
        <v>2.1957100000000001</v>
      </c>
      <c r="T35">
        <v>2.37574</v>
      </c>
      <c r="U35">
        <v>2.3420100000000001</v>
      </c>
      <c r="V35">
        <v>2.4506399999999999</v>
      </c>
      <c r="W35">
        <v>2.3923700000000001</v>
      </c>
      <c r="X35">
        <v>2.2713200000000002</v>
      </c>
      <c r="Y35">
        <v>2.0691799999999998</v>
      </c>
      <c r="Z35">
        <v>2.1349299999999998</v>
      </c>
      <c r="AA35">
        <v>2.3509199999999999</v>
      </c>
      <c r="AB35">
        <v>2.4497999999999998</v>
      </c>
      <c r="AC35">
        <v>2.2856399999999999</v>
      </c>
      <c r="AD35">
        <v>2.12629</v>
      </c>
      <c r="AE35">
        <v>2.0343499999999999</v>
      </c>
      <c r="AF35">
        <v>1.9493</v>
      </c>
      <c r="AG35">
        <v>1.9807600000000001</v>
      </c>
      <c r="AH35">
        <v>1.9430499999999999</v>
      </c>
      <c r="AI35">
        <v>2.0457200000000002</v>
      </c>
      <c r="AJ35">
        <v>2.14541</v>
      </c>
      <c r="AK35">
        <v>2.2724000000000002</v>
      </c>
      <c r="AL35">
        <v>2.3266299999999998</v>
      </c>
      <c r="AM35">
        <v>2.14588</v>
      </c>
      <c r="AN35">
        <v>2.0223</v>
      </c>
      <c r="AO35">
        <v>2.1691500000000001</v>
      </c>
      <c r="AP35">
        <v>2.1961200000000001</v>
      </c>
      <c r="AQ35">
        <v>2.2818700000000001</v>
      </c>
      <c r="AR35">
        <v>2.3207200000000001</v>
      </c>
      <c r="AS35">
        <v>2.3100800000000001</v>
      </c>
      <c r="AT35">
        <v>2.2597900000000002</v>
      </c>
      <c r="AU35">
        <v>2.1075699999999999</v>
      </c>
      <c r="AV35">
        <v>1.8479399999999999</v>
      </c>
      <c r="AW35">
        <v>1.6758999999999999</v>
      </c>
      <c r="AX35">
        <v>1.4010199999999999</v>
      </c>
      <c r="AY35">
        <v>1.22479</v>
      </c>
      <c r="AZ35">
        <v>1.20706</v>
      </c>
      <c r="BA35">
        <v>1.1037300000000001</v>
      </c>
      <c r="BB35">
        <v>1.2414499999999999</v>
      </c>
      <c r="BC35">
        <v>1.15296</v>
      </c>
      <c r="BD35">
        <v>1.0920799999999999</v>
      </c>
      <c r="BE35">
        <v>0.97143000000000002</v>
      </c>
      <c r="BF35">
        <v>0.97128000000000003</v>
      </c>
      <c r="BG35">
        <v>1.02851</v>
      </c>
      <c r="BH35">
        <v>1.3298300000000001</v>
      </c>
      <c r="BI35">
        <v>1.4215900000000001</v>
      </c>
      <c r="BJ35">
        <v>1.49655</v>
      </c>
      <c r="BK35">
        <v>1.55955</v>
      </c>
      <c r="BL35">
        <v>1.5419</v>
      </c>
      <c r="BM35">
        <v>1.56111</v>
      </c>
      <c r="BN35">
        <v>1.3274900000000001</v>
      </c>
      <c r="BO35">
        <v>1.34415</v>
      </c>
      <c r="BP35">
        <v>1.3143400000000001</v>
      </c>
      <c r="BQ35">
        <v>1.3541300000000001</v>
      </c>
      <c r="BR35">
        <v>1.3305400000000001</v>
      </c>
      <c r="BS35">
        <v>1.19353</v>
      </c>
      <c r="BT35">
        <v>0.97235000000000005</v>
      </c>
      <c r="BU35">
        <v>0.99238999999999999</v>
      </c>
      <c r="BV35">
        <v>0.94725000000000004</v>
      </c>
      <c r="BW35">
        <v>0.99299000000000004</v>
      </c>
      <c r="BX35">
        <v>1.0833600000000001</v>
      </c>
      <c r="BY35">
        <v>1.08677</v>
      </c>
      <c r="BZ35">
        <v>1.3091200000000001</v>
      </c>
      <c r="CA35">
        <v>1.4291100000000001</v>
      </c>
      <c r="CB35">
        <v>1.4601899999999999</v>
      </c>
      <c r="CC35">
        <v>1.5758100000000002</v>
      </c>
      <c r="CD35">
        <v>1.69062</v>
      </c>
      <c r="CE35">
        <v>1.7164600000000001</v>
      </c>
      <c r="CF35">
        <v>1.7841900000000002</v>
      </c>
      <c r="CG35">
        <v>1.84331</v>
      </c>
      <c r="CH35">
        <v>1.9563899999999999</v>
      </c>
      <c r="CI35">
        <v>2.0636899999999998</v>
      </c>
      <c r="CJ35">
        <v>2.0140600000000002</v>
      </c>
      <c r="CK35">
        <v>2.0689199999999999</v>
      </c>
      <c r="CL35">
        <v>1.96906</v>
      </c>
      <c r="CM35">
        <v>1.8610899999999999</v>
      </c>
      <c r="CN35">
        <v>1.8819300000000001</v>
      </c>
      <c r="CO35">
        <v>1.8146100000000001</v>
      </c>
      <c r="CP35">
        <v>1.6499200000000001</v>
      </c>
      <c r="CQ35">
        <v>1.66134</v>
      </c>
      <c r="CR35">
        <v>1.7296899999999999</v>
      </c>
      <c r="CS35">
        <v>1.64286</v>
      </c>
      <c r="CT35">
        <v>1.57637</v>
      </c>
      <c r="CU35">
        <v>1.5205600000000001</v>
      </c>
      <c r="CV35">
        <v>1.5081199999999999</v>
      </c>
      <c r="CW35">
        <v>1.4187799999999999</v>
      </c>
      <c r="CX35">
        <v>1.2825599999999999</v>
      </c>
      <c r="CY35">
        <v>1.256</v>
      </c>
      <c r="CZ35">
        <v>1.2741100000000001</v>
      </c>
      <c r="DA35">
        <v>1.2766</v>
      </c>
      <c r="DB35">
        <v>1.3265400000000001</v>
      </c>
      <c r="DC35">
        <v>1.34737</v>
      </c>
      <c r="DD35">
        <v>1.26285</v>
      </c>
      <c r="DE35">
        <v>1.3103400000000001</v>
      </c>
      <c r="DF35">
        <v>1.3439099999999999</v>
      </c>
      <c r="DG35">
        <v>1.24468</v>
      </c>
      <c r="DH35">
        <v>1.23099</v>
      </c>
      <c r="DI35">
        <v>1.26179</v>
      </c>
      <c r="DJ35">
        <v>1.44129</v>
      </c>
      <c r="DK35">
        <v>1.5172300000000001</v>
      </c>
      <c r="DL35">
        <v>1.49573</v>
      </c>
      <c r="DM35">
        <v>1.48566</v>
      </c>
      <c r="DN35">
        <v>1.46635</v>
      </c>
      <c r="DO35">
        <v>1.47895</v>
      </c>
      <c r="DP35">
        <v>1.48563</v>
      </c>
      <c r="DQ35">
        <v>1.4153199999999999</v>
      </c>
      <c r="DR35">
        <v>1.3401399999999999</v>
      </c>
      <c r="DS35">
        <v>1.32863</v>
      </c>
      <c r="DT35">
        <v>1.36568</v>
      </c>
    </row>
    <row r="36" spans="1:125" x14ac:dyDescent="0.3">
      <c r="A36" t="s">
        <v>45</v>
      </c>
      <c r="B36" t="s">
        <v>46</v>
      </c>
      <c r="C36" t="e">
        <f>_xll.BDH($B36,$B$12:$B$12,"1/1/2005","","Dir=H","Dts=H","Sort=A","Quote=C","QtTyp=Y","Days=T","Per=cm","DtFmt=D","UseDPDF=Y","cols=122;rows=1")</f>
        <v>#N/A</v>
      </c>
      <c r="D36">
        <v>3</v>
      </c>
      <c r="E36">
        <v>3.1</v>
      </c>
      <c r="F36">
        <v>3.5</v>
      </c>
      <c r="G36">
        <v>2.8</v>
      </c>
      <c r="H36">
        <v>2.5</v>
      </c>
      <c r="I36">
        <v>3.2</v>
      </c>
      <c r="J36">
        <v>3.6</v>
      </c>
      <c r="K36">
        <v>4.7</v>
      </c>
      <c r="L36">
        <v>4.3</v>
      </c>
      <c r="M36">
        <v>3.5</v>
      </c>
      <c r="N36">
        <v>3.4</v>
      </c>
      <c r="O36">
        <v>4</v>
      </c>
      <c r="P36">
        <v>3.6</v>
      </c>
      <c r="Q36">
        <v>3.4</v>
      </c>
      <c r="R36">
        <v>3.5</v>
      </c>
      <c r="S36">
        <v>4.2</v>
      </c>
      <c r="T36">
        <v>4.3</v>
      </c>
      <c r="U36">
        <v>4.0999999999999996</v>
      </c>
      <c r="V36">
        <v>3.8</v>
      </c>
      <c r="W36">
        <v>2.1</v>
      </c>
      <c r="X36">
        <v>1.3</v>
      </c>
      <c r="Y36">
        <v>2</v>
      </c>
      <c r="Z36">
        <v>2.5</v>
      </c>
      <c r="AA36">
        <v>2.1</v>
      </c>
      <c r="AB36">
        <v>2.4</v>
      </c>
      <c r="AC36">
        <v>2.8</v>
      </c>
      <c r="AD36">
        <v>2.6</v>
      </c>
      <c r="AE36">
        <v>2.7</v>
      </c>
      <c r="AF36">
        <v>2.7</v>
      </c>
      <c r="AG36">
        <v>2.4</v>
      </c>
      <c r="AH36">
        <v>2</v>
      </c>
      <c r="AI36">
        <v>2.8</v>
      </c>
      <c r="AJ36">
        <v>3.5</v>
      </c>
      <c r="AK36">
        <v>4.3</v>
      </c>
      <c r="AL36">
        <v>4.0999999999999996</v>
      </c>
      <c r="AM36">
        <v>4.3</v>
      </c>
      <c r="AN36">
        <v>4</v>
      </c>
      <c r="AO36">
        <v>4</v>
      </c>
      <c r="AP36">
        <v>3.9</v>
      </c>
      <c r="AQ36">
        <v>4.2</v>
      </c>
      <c r="AR36">
        <v>5</v>
      </c>
      <c r="AS36">
        <v>5.6</v>
      </c>
      <c r="AT36">
        <v>5.4</v>
      </c>
      <c r="AU36">
        <v>4.9000000000000004</v>
      </c>
      <c r="AV36">
        <v>3.7</v>
      </c>
      <c r="AW36">
        <v>1.1000000000000001</v>
      </c>
      <c r="AX36">
        <v>0.1</v>
      </c>
      <c r="AY36">
        <v>0</v>
      </c>
      <c r="AZ36">
        <v>0.2</v>
      </c>
      <c r="BA36">
        <v>-0.4</v>
      </c>
      <c r="BB36">
        <v>-0.7</v>
      </c>
      <c r="BC36">
        <v>-1.3</v>
      </c>
      <c r="BD36">
        <v>-1.4</v>
      </c>
      <c r="BE36">
        <v>-2.1</v>
      </c>
      <c r="BF36">
        <v>-1.5</v>
      </c>
      <c r="BG36">
        <v>-1.3</v>
      </c>
      <c r="BH36">
        <v>-0.2</v>
      </c>
      <c r="BI36">
        <v>1.8</v>
      </c>
      <c r="BJ36">
        <v>2.7</v>
      </c>
      <c r="BK36">
        <v>2.6</v>
      </c>
      <c r="BL36">
        <v>2.1</v>
      </c>
      <c r="BM36">
        <v>2.2999999999999998</v>
      </c>
      <c r="BN36">
        <v>2.2000000000000002</v>
      </c>
      <c r="BO36">
        <v>2</v>
      </c>
      <c r="BP36">
        <v>1.1000000000000001</v>
      </c>
      <c r="BQ36">
        <v>1.2</v>
      </c>
      <c r="BR36">
        <v>1.1000000000000001</v>
      </c>
      <c r="BS36">
        <v>1.1000000000000001</v>
      </c>
      <c r="BT36">
        <v>1.2</v>
      </c>
      <c r="BU36">
        <v>1.1000000000000001</v>
      </c>
      <c r="BV36">
        <v>1.5</v>
      </c>
      <c r="BW36">
        <v>1.6</v>
      </c>
      <c r="BX36">
        <v>2.1</v>
      </c>
      <c r="BY36">
        <v>2.7</v>
      </c>
      <c r="BZ36">
        <v>3.2</v>
      </c>
      <c r="CA36">
        <v>3.6</v>
      </c>
      <c r="CB36">
        <v>3.6</v>
      </c>
      <c r="CC36">
        <v>3.6</v>
      </c>
      <c r="CD36">
        <v>3.8</v>
      </c>
      <c r="CE36">
        <v>3.9</v>
      </c>
      <c r="CF36">
        <v>3.5</v>
      </c>
      <c r="CG36">
        <v>3.4</v>
      </c>
      <c r="CH36">
        <v>3</v>
      </c>
      <c r="CI36">
        <v>2.9</v>
      </c>
      <c r="CJ36">
        <v>2.9</v>
      </c>
      <c r="CK36">
        <v>2.7</v>
      </c>
      <c r="CL36">
        <v>2.2999999999999998</v>
      </c>
      <c r="CM36">
        <v>1.7</v>
      </c>
      <c r="CN36">
        <v>1.7</v>
      </c>
      <c r="CO36">
        <v>1.4</v>
      </c>
      <c r="CP36">
        <v>1.7</v>
      </c>
      <c r="CQ36">
        <v>2</v>
      </c>
      <c r="CR36">
        <v>2.2000000000000002</v>
      </c>
      <c r="CS36">
        <v>1.8</v>
      </c>
      <c r="CT36">
        <v>1.7</v>
      </c>
      <c r="CU36">
        <v>1.6</v>
      </c>
      <c r="CV36">
        <v>2</v>
      </c>
      <c r="CW36">
        <v>1.5</v>
      </c>
      <c r="CX36">
        <v>1.1000000000000001</v>
      </c>
      <c r="CY36">
        <v>1.4</v>
      </c>
      <c r="CZ36">
        <v>1.8</v>
      </c>
      <c r="DA36">
        <v>2</v>
      </c>
      <c r="DB36">
        <v>1.5</v>
      </c>
      <c r="DC36">
        <v>1.2</v>
      </c>
      <c r="DD36">
        <v>1</v>
      </c>
      <c r="DE36">
        <v>1.2</v>
      </c>
      <c r="DF36">
        <v>1.5</v>
      </c>
      <c r="DG36">
        <v>1.6</v>
      </c>
      <c r="DH36">
        <v>1.1000000000000001</v>
      </c>
      <c r="DI36">
        <v>1.5</v>
      </c>
      <c r="DJ36">
        <v>2</v>
      </c>
      <c r="DK36">
        <v>2.1</v>
      </c>
      <c r="DL36">
        <v>2.1</v>
      </c>
      <c r="DM36">
        <v>2</v>
      </c>
      <c r="DN36">
        <v>1.7</v>
      </c>
      <c r="DO36">
        <v>1.7</v>
      </c>
      <c r="DP36">
        <v>1.7</v>
      </c>
      <c r="DQ36">
        <v>1.3</v>
      </c>
      <c r="DR36">
        <v>0.8</v>
      </c>
      <c r="DS36">
        <v>-0.1</v>
      </c>
      <c r="DT36">
        <v>0</v>
      </c>
    </row>
    <row r="37" spans="1:125" x14ac:dyDescent="0.3">
      <c r="A37" t="s">
        <v>47</v>
      </c>
      <c r="B37" t="s">
        <v>48</v>
      </c>
      <c r="C37" t="e">
        <f>_xll.BDH($B37,$B$12:$B$12,"1/1/2005","","Dir=H","Dts=H","Sort=A","Quote=C","QtTyp=Y","Days=T","Per=cm","DtFmt=D","UseDPDF=Y","cols=122;rows=1")</f>
        <v>#N/A</v>
      </c>
      <c r="D37">
        <v>2.4</v>
      </c>
      <c r="E37">
        <v>2.2999999999999998</v>
      </c>
      <c r="F37">
        <v>2.2000000000000002</v>
      </c>
      <c r="G37">
        <v>2.2000000000000002</v>
      </c>
      <c r="H37">
        <v>2</v>
      </c>
      <c r="I37">
        <v>2.1</v>
      </c>
      <c r="J37">
        <v>2.1</v>
      </c>
      <c r="K37">
        <v>2</v>
      </c>
      <c r="L37">
        <v>2.1</v>
      </c>
      <c r="M37">
        <v>2.1</v>
      </c>
      <c r="N37">
        <v>2.2000000000000002</v>
      </c>
      <c r="O37">
        <v>2.1</v>
      </c>
      <c r="P37">
        <v>2.1</v>
      </c>
      <c r="Q37">
        <v>2.1</v>
      </c>
      <c r="R37">
        <v>2.2999999999999998</v>
      </c>
      <c r="S37">
        <v>2.4</v>
      </c>
      <c r="T37">
        <v>2.6</v>
      </c>
      <c r="U37">
        <v>2.7</v>
      </c>
      <c r="V37">
        <v>2.8</v>
      </c>
      <c r="W37">
        <v>2.9</v>
      </c>
      <c r="X37">
        <v>2.7</v>
      </c>
      <c r="Y37">
        <v>2.6</v>
      </c>
      <c r="Z37">
        <v>2.6</v>
      </c>
      <c r="AA37">
        <v>2.7</v>
      </c>
      <c r="AB37">
        <v>2.7</v>
      </c>
      <c r="AC37">
        <v>2.5</v>
      </c>
      <c r="AD37">
        <v>2.2999999999999998</v>
      </c>
      <c r="AE37">
        <v>2.2000000000000002</v>
      </c>
      <c r="AF37">
        <v>2.2000000000000002</v>
      </c>
      <c r="AG37">
        <v>2.2000000000000002</v>
      </c>
      <c r="AH37">
        <v>2.1</v>
      </c>
      <c r="AI37">
        <v>2.1</v>
      </c>
      <c r="AJ37">
        <v>2.2000000000000002</v>
      </c>
      <c r="AK37">
        <v>2.2999999999999998</v>
      </c>
      <c r="AL37">
        <v>2.4</v>
      </c>
      <c r="AM37">
        <v>2.5</v>
      </c>
      <c r="AN37">
        <v>2.2999999999999998</v>
      </c>
      <c r="AO37">
        <v>2.4</v>
      </c>
      <c r="AP37">
        <v>2.2999999999999998</v>
      </c>
      <c r="AQ37">
        <v>2.2999999999999998</v>
      </c>
      <c r="AR37">
        <v>2.4</v>
      </c>
      <c r="AS37">
        <v>2.5</v>
      </c>
      <c r="AT37">
        <v>2.5</v>
      </c>
      <c r="AU37">
        <v>2.5</v>
      </c>
      <c r="AV37">
        <v>2.2000000000000002</v>
      </c>
      <c r="AW37">
        <v>2</v>
      </c>
      <c r="AX37">
        <v>1.8</v>
      </c>
      <c r="AY37">
        <v>1.7</v>
      </c>
      <c r="AZ37">
        <v>1.8</v>
      </c>
      <c r="BA37">
        <v>1.8</v>
      </c>
      <c r="BB37">
        <v>1.9</v>
      </c>
      <c r="BC37">
        <v>1.8</v>
      </c>
      <c r="BD37">
        <v>1.7</v>
      </c>
      <c r="BE37">
        <v>1.5</v>
      </c>
      <c r="BF37">
        <v>1.4</v>
      </c>
      <c r="BG37">
        <v>1.5</v>
      </c>
      <c r="BH37">
        <v>1.7</v>
      </c>
      <c r="BI37">
        <v>1.7</v>
      </c>
      <c r="BJ37">
        <v>1.8</v>
      </c>
      <c r="BK37">
        <v>1.6</v>
      </c>
      <c r="BL37">
        <v>1.3</v>
      </c>
      <c r="BM37">
        <v>1.1000000000000001</v>
      </c>
      <c r="BN37">
        <v>0.9</v>
      </c>
      <c r="BO37">
        <v>0.9</v>
      </c>
      <c r="BP37">
        <v>0.9</v>
      </c>
      <c r="BQ37">
        <v>0.9</v>
      </c>
      <c r="BR37">
        <v>0.9</v>
      </c>
      <c r="BS37">
        <v>0.8</v>
      </c>
      <c r="BT37">
        <v>0.6</v>
      </c>
      <c r="BU37">
        <v>0.8</v>
      </c>
      <c r="BV37">
        <v>0.8</v>
      </c>
      <c r="BW37">
        <v>1</v>
      </c>
      <c r="BX37">
        <v>1.1000000000000001</v>
      </c>
      <c r="BY37">
        <v>1.2</v>
      </c>
      <c r="BZ37">
        <v>1.3</v>
      </c>
      <c r="CA37">
        <v>1.5</v>
      </c>
      <c r="CB37">
        <v>1.6</v>
      </c>
      <c r="CC37">
        <v>1.8</v>
      </c>
      <c r="CD37">
        <v>2</v>
      </c>
      <c r="CE37">
        <v>2</v>
      </c>
      <c r="CF37">
        <v>2.1</v>
      </c>
      <c r="CG37">
        <v>2.2000000000000002</v>
      </c>
      <c r="CH37">
        <v>2.2000000000000002</v>
      </c>
      <c r="CI37">
        <v>2.2999999999999998</v>
      </c>
      <c r="CJ37">
        <v>2.2000000000000002</v>
      </c>
      <c r="CK37">
        <v>2.2999999999999998</v>
      </c>
      <c r="CL37">
        <v>2.2999999999999998</v>
      </c>
      <c r="CM37">
        <v>2.2999999999999998</v>
      </c>
      <c r="CN37">
        <v>2.2000000000000002</v>
      </c>
      <c r="CO37">
        <v>2.1</v>
      </c>
      <c r="CP37">
        <v>1.9</v>
      </c>
      <c r="CQ37">
        <v>2</v>
      </c>
      <c r="CR37">
        <v>2</v>
      </c>
      <c r="CS37">
        <v>1.9</v>
      </c>
      <c r="CT37">
        <v>1.9</v>
      </c>
      <c r="CU37">
        <v>1.9</v>
      </c>
      <c r="CV37">
        <v>2</v>
      </c>
      <c r="CW37">
        <v>1.9</v>
      </c>
      <c r="CX37">
        <v>1.7</v>
      </c>
      <c r="CY37">
        <v>1.7</v>
      </c>
      <c r="CZ37">
        <v>1.6</v>
      </c>
      <c r="DA37">
        <v>1.7</v>
      </c>
      <c r="DB37">
        <v>1.8</v>
      </c>
      <c r="DC37">
        <v>1.7</v>
      </c>
      <c r="DD37">
        <v>1.7</v>
      </c>
      <c r="DE37">
        <v>1.7</v>
      </c>
      <c r="DF37">
        <v>1.7</v>
      </c>
      <c r="DG37">
        <v>1.6</v>
      </c>
      <c r="DH37">
        <v>1.6</v>
      </c>
      <c r="DI37">
        <v>1.7</v>
      </c>
      <c r="DJ37">
        <v>1.8</v>
      </c>
      <c r="DK37">
        <v>2</v>
      </c>
      <c r="DL37">
        <v>1.9</v>
      </c>
      <c r="DM37">
        <v>1.9</v>
      </c>
      <c r="DN37">
        <v>1.7</v>
      </c>
      <c r="DO37">
        <v>1.7</v>
      </c>
      <c r="DP37">
        <v>1.8</v>
      </c>
      <c r="DQ37">
        <v>1.7</v>
      </c>
      <c r="DR37">
        <v>1.6</v>
      </c>
      <c r="DS37">
        <v>1.6</v>
      </c>
      <c r="DT37">
        <v>1.7</v>
      </c>
    </row>
    <row r="38" spans="1:125" x14ac:dyDescent="0.3">
      <c r="A38" t="s">
        <v>49</v>
      </c>
      <c r="B38" t="s">
        <v>50</v>
      </c>
      <c r="C38" t="e">
        <f>_xll.BDH($B38,$B$12:$B$12,"1/1/2005","","Dir=H","Dts=H","Sort=A","Quote=C","QtTyp=Y","Days=T","Per=cm","DtFmt=D","UseDPDF=Y","cols=53;rows=1")</f>
        <v>#N/A</v>
      </c>
      <c r="D38">
        <v>2.8</v>
      </c>
      <c r="E38">
        <v>2.4</v>
      </c>
      <c r="F38">
        <v>3.3</v>
      </c>
      <c r="G38">
        <v>4</v>
      </c>
      <c r="H38">
        <v>4.2</v>
      </c>
      <c r="I38">
        <v>4.2</v>
      </c>
      <c r="J38">
        <v>4.3</v>
      </c>
      <c r="K38">
        <v>4.5</v>
      </c>
      <c r="L38">
        <v>4.4000000000000004</v>
      </c>
      <c r="M38">
        <v>4.5</v>
      </c>
      <c r="N38">
        <v>3.7</v>
      </c>
      <c r="O38">
        <v>3.7</v>
      </c>
      <c r="P38">
        <v>3.2</v>
      </c>
      <c r="Q38">
        <v>3.1</v>
      </c>
      <c r="R38">
        <v>2.8</v>
      </c>
      <c r="S38">
        <v>2.4</v>
      </c>
      <c r="T38">
        <v>2</v>
      </c>
      <c r="U38">
        <v>1.6</v>
      </c>
      <c r="V38">
        <v>1.3</v>
      </c>
      <c r="W38">
        <v>1</v>
      </c>
      <c r="X38">
        <v>1.2</v>
      </c>
      <c r="Y38">
        <v>1.5</v>
      </c>
      <c r="Z38">
        <v>1.9</v>
      </c>
      <c r="AA38">
        <v>1.7</v>
      </c>
      <c r="AB38">
        <v>1.9</v>
      </c>
      <c r="AC38">
        <v>1.6</v>
      </c>
      <c r="AD38">
        <v>1.6</v>
      </c>
      <c r="AE38">
        <v>1.3</v>
      </c>
      <c r="AF38">
        <v>0.9</v>
      </c>
      <c r="AG38">
        <v>0.9</v>
      </c>
      <c r="AH38">
        <v>1.7</v>
      </c>
      <c r="AI38">
        <v>2</v>
      </c>
      <c r="AJ38">
        <v>1.7</v>
      </c>
      <c r="AK38">
        <v>1.1000000000000001</v>
      </c>
      <c r="AL38">
        <v>1.2</v>
      </c>
      <c r="AM38">
        <v>1</v>
      </c>
      <c r="AN38">
        <v>1.1000000000000001</v>
      </c>
      <c r="AO38">
        <v>1.2</v>
      </c>
      <c r="AP38">
        <v>0.9</v>
      </c>
      <c r="AQ38">
        <v>1.4</v>
      </c>
      <c r="AR38">
        <v>2.1</v>
      </c>
      <c r="AS38">
        <v>2</v>
      </c>
      <c r="AT38">
        <v>1.9</v>
      </c>
      <c r="AU38">
        <v>1.7</v>
      </c>
      <c r="AV38">
        <v>1.8</v>
      </c>
      <c r="AW38">
        <v>1.6</v>
      </c>
      <c r="AX38">
        <v>1.5</v>
      </c>
      <c r="AY38">
        <v>1.4</v>
      </c>
      <c r="AZ38">
        <v>1.1000000000000001</v>
      </c>
      <c r="BA38">
        <v>0</v>
      </c>
      <c r="BB38">
        <v>-0.6</v>
      </c>
      <c r="BC38">
        <v>-0.8</v>
      </c>
    </row>
    <row r="39" spans="1:125" x14ac:dyDescent="0.3">
      <c r="A39" t="s">
        <v>51</v>
      </c>
      <c r="B39" t="s">
        <v>52</v>
      </c>
      <c r="C39" t="e">
        <f>_xll.BDH($B39,$B$12:$B$12,"1/1/2005","","Dir=H","Dts=H","Sort=A","Quote=C","QtTyp=Y","Days=T","Per=cm","DtFmt=D","UseDPDF=Y","cols=53;rows=1")</f>
        <v>#N/A</v>
      </c>
      <c r="D39">
        <v>2.4</v>
      </c>
      <c r="E39">
        <v>2.7</v>
      </c>
      <c r="F39">
        <v>3.1</v>
      </c>
      <c r="G39">
        <v>3</v>
      </c>
      <c r="H39">
        <v>2.5</v>
      </c>
      <c r="I39">
        <v>2.2999999999999998</v>
      </c>
      <c r="J39">
        <v>2.6</v>
      </c>
      <c r="K39">
        <v>2.7</v>
      </c>
      <c r="L39">
        <v>3</v>
      </c>
      <c r="M39">
        <v>2.9</v>
      </c>
      <c r="N39">
        <v>2.7</v>
      </c>
      <c r="O39">
        <v>2.7</v>
      </c>
      <c r="P39">
        <v>2.6</v>
      </c>
      <c r="Q39">
        <v>2.5</v>
      </c>
      <c r="R39">
        <v>2.6</v>
      </c>
      <c r="S39">
        <v>2.2999999999999998</v>
      </c>
      <c r="T39">
        <v>2.1</v>
      </c>
      <c r="U39">
        <v>2.2000000000000002</v>
      </c>
      <c r="V39">
        <v>1.9</v>
      </c>
      <c r="W39">
        <v>1.7</v>
      </c>
      <c r="X39">
        <v>1.2</v>
      </c>
      <c r="Y39">
        <v>1.4</v>
      </c>
      <c r="Z39">
        <v>1.6</v>
      </c>
      <c r="AA39">
        <v>1.8</v>
      </c>
      <c r="AB39">
        <v>2</v>
      </c>
      <c r="AC39">
        <v>1.7</v>
      </c>
      <c r="AD39">
        <v>1.4</v>
      </c>
      <c r="AE39">
        <v>1.5</v>
      </c>
      <c r="AF39">
        <v>1.3</v>
      </c>
      <c r="AG39">
        <v>0.9</v>
      </c>
      <c r="AH39">
        <v>1.3</v>
      </c>
      <c r="AI39">
        <v>1.7</v>
      </c>
      <c r="AJ39">
        <v>1.8</v>
      </c>
      <c r="AK39">
        <v>1.6</v>
      </c>
      <c r="AL39">
        <v>1.6</v>
      </c>
      <c r="AM39">
        <v>1.3</v>
      </c>
      <c r="AN39">
        <v>1.2</v>
      </c>
      <c r="AO39">
        <v>1.3</v>
      </c>
      <c r="AP39">
        <v>1.1000000000000001</v>
      </c>
      <c r="AQ39">
        <v>1.4</v>
      </c>
      <c r="AR39">
        <v>1.9</v>
      </c>
      <c r="AS39">
        <v>2</v>
      </c>
      <c r="AT39">
        <v>1.8</v>
      </c>
      <c r="AU39">
        <v>1.6</v>
      </c>
      <c r="AV39">
        <v>1.8</v>
      </c>
      <c r="AW39">
        <v>1.6</v>
      </c>
      <c r="AX39">
        <v>1.8</v>
      </c>
      <c r="AY39">
        <v>1.8</v>
      </c>
      <c r="AZ39">
        <v>2.1</v>
      </c>
      <c r="BA39">
        <v>1.6</v>
      </c>
      <c r="BB39">
        <v>1</v>
      </c>
      <c r="BC39">
        <v>0.9</v>
      </c>
    </row>
    <row r="40" spans="1:125" x14ac:dyDescent="0.3">
      <c r="A40" t="s">
        <v>53</v>
      </c>
      <c r="B40" t="s">
        <v>54</v>
      </c>
      <c r="C40" t="e">
        <f>_xll.BDH($B40,$B$12:$B$12,"1/1/2005","","Dir=H","Dts=H","Sort=A","Quote=C","QtTyp=Y","Days=T","Per=cm","DtFmt=D","UseDPDF=Y","cols=123;rows=1")</f>
        <v>#N/A</v>
      </c>
      <c r="D40">
        <v>6.1</v>
      </c>
      <c r="E40">
        <v>7.6</v>
      </c>
      <c r="F40">
        <v>8.4</v>
      </c>
      <c r="G40">
        <v>5.9</v>
      </c>
      <c r="H40">
        <v>7.4</v>
      </c>
      <c r="I40">
        <v>8.1999999999999993</v>
      </c>
      <c r="J40">
        <v>7.6</v>
      </c>
      <c r="K40">
        <v>5.9</v>
      </c>
      <c r="L40">
        <v>8.1999999999999993</v>
      </c>
      <c r="M40">
        <v>6.4</v>
      </c>
      <c r="N40">
        <v>8</v>
      </c>
      <c r="O40">
        <v>8.6999999999999993</v>
      </c>
      <c r="P40">
        <v>6.9</v>
      </c>
      <c r="Q40">
        <v>4.5</v>
      </c>
      <c r="R40">
        <v>5.8</v>
      </c>
      <c r="S40">
        <v>8.6</v>
      </c>
      <c r="T40">
        <v>7.4</v>
      </c>
      <c r="U40">
        <v>7</v>
      </c>
      <c r="V40">
        <v>6</v>
      </c>
      <c r="W40">
        <v>1.6</v>
      </c>
      <c r="X40">
        <v>-1</v>
      </c>
      <c r="Y40">
        <v>1.3</v>
      </c>
      <c r="Z40">
        <v>2.5</v>
      </c>
      <c r="AA40">
        <v>0</v>
      </c>
      <c r="AB40">
        <v>1.2</v>
      </c>
      <c r="AC40">
        <v>2.8</v>
      </c>
      <c r="AD40">
        <v>2.1</v>
      </c>
      <c r="AE40">
        <v>1.2</v>
      </c>
      <c r="AF40">
        <v>2.2999999999999998</v>
      </c>
      <c r="AG40">
        <v>2.8</v>
      </c>
      <c r="AH40">
        <v>1.9</v>
      </c>
      <c r="AI40">
        <v>4.8</v>
      </c>
      <c r="AJ40">
        <v>9.1</v>
      </c>
      <c r="AK40">
        <v>12</v>
      </c>
      <c r="AL40">
        <v>10.6</v>
      </c>
      <c r="AM40">
        <v>13.6</v>
      </c>
      <c r="AN40">
        <v>13.5</v>
      </c>
      <c r="AO40">
        <v>15.2</v>
      </c>
      <c r="AP40">
        <v>16.899999999999999</v>
      </c>
      <c r="AQ40">
        <v>19.100000000000001</v>
      </c>
      <c r="AR40">
        <v>21.3</v>
      </c>
      <c r="AS40">
        <v>21.4</v>
      </c>
      <c r="AT40">
        <v>18.100000000000001</v>
      </c>
      <c r="AU40">
        <v>13.1</v>
      </c>
      <c r="AV40">
        <v>4.9000000000000004</v>
      </c>
      <c r="AW40">
        <v>-5.9</v>
      </c>
      <c r="AX40">
        <v>-10.1</v>
      </c>
      <c r="AY40">
        <v>-12.5</v>
      </c>
      <c r="AZ40">
        <v>-12.7</v>
      </c>
      <c r="BA40">
        <v>-14.9</v>
      </c>
      <c r="BB40">
        <v>-16.399999999999999</v>
      </c>
      <c r="BC40">
        <v>-17.3</v>
      </c>
      <c r="BD40">
        <v>-17.5</v>
      </c>
      <c r="BE40">
        <v>-19.100000000000001</v>
      </c>
      <c r="BF40">
        <v>-15.3</v>
      </c>
      <c r="BG40">
        <v>-12</v>
      </c>
      <c r="BH40">
        <v>-5.6</v>
      </c>
      <c r="BI40">
        <v>3.4</v>
      </c>
      <c r="BJ40">
        <v>8.6</v>
      </c>
      <c r="BK40">
        <v>11.4</v>
      </c>
      <c r="BL40">
        <v>11.3</v>
      </c>
      <c r="BM40">
        <v>11.2</v>
      </c>
      <c r="BN40">
        <v>11.2</v>
      </c>
      <c r="BO40">
        <v>8.5</v>
      </c>
      <c r="BP40">
        <v>4.3</v>
      </c>
      <c r="BQ40">
        <v>4.9000000000000004</v>
      </c>
      <c r="BR40">
        <v>3.8</v>
      </c>
      <c r="BS40">
        <v>3.6</v>
      </c>
      <c r="BT40">
        <v>3.9</v>
      </c>
      <c r="BU40">
        <v>4.0999999999999996</v>
      </c>
      <c r="BV40">
        <v>5.3</v>
      </c>
      <c r="BW40">
        <v>5.6</v>
      </c>
      <c r="BX40">
        <v>7.6</v>
      </c>
      <c r="BY40">
        <v>10.3</v>
      </c>
      <c r="BZ40">
        <v>11.9</v>
      </c>
      <c r="CA40">
        <v>12.9</v>
      </c>
      <c r="CB40">
        <v>13.6</v>
      </c>
      <c r="CC40">
        <v>13.7</v>
      </c>
      <c r="CD40">
        <v>12.9</v>
      </c>
      <c r="CE40">
        <v>12.7</v>
      </c>
      <c r="CF40">
        <v>11.1</v>
      </c>
      <c r="CG40">
        <v>10.1</v>
      </c>
      <c r="CH40">
        <v>8.5</v>
      </c>
      <c r="CI40">
        <v>6.9</v>
      </c>
      <c r="CJ40">
        <v>5.0999999999999996</v>
      </c>
      <c r="CK40">
        <v>3.5</v>
      </c>
      <c r="CL40">
        <v>0.8</v>
      </c>
      <c r="CM40">
        <v>-0.8</v>
      </c>
      <c r="CN40">
        <v>-2.5</v>
      </c>
      <c r="CO40">
        <v>-3.3</v>
      </c>
      <c r="CP40">
        <v>-1.8</v>
      </c>
      <c r="CQ40">
        <v>-0.6</v>
      </c>
      <c r="CR40">
        <v>0</v>
      </c>
      <c r="CS40">
        <v>-1.4</v>
      </c>
      <c r="CT40">
        <v>-2</v>
      </c>
      <c r="CU40">
        <v>-1.5</v>
      </c>
      <c r="CV40">
        <v>-0.6</v>
      </c>
      <c r="CW40">
        <v>-2.1</v>
      </c>
      <c r="CX40">
        <v>-2.7</v>
      </c>
      <c r="CY40">
        <v>-1.8</v>
      </c>
      <c r="CZ40">
        <v>0.1</v>
      </c>
      <c r="DA40">
        <v>0.9</v>
      </c>
      <c r="DB40">
        <v>0</v>
      </c>
      <c r="DC40">
        <v>-0.7</v>
      </c>
      <c r="DD40">
        <v>-1.6</v>
      </c>
      <c r="DE40">
        <v>-1.8</v>
      </c>
      <c r="DF40">
        <v>-1.1000000000000001</v>
      </c>
      <c r="DG40">
        <v>-1.3</v>
      </c>
      <c r="DH40">
        <v>-1.1000000000000001</v>
      </c>
      <c r="DI40">
        <v>-0.5</v>
      </c>
      <c r="DJ40">
        <v>-0.4</v>
      </c>
      <c r="DK40">
        <v>0.5</v>
      </c>
      <c r="DL40">
        <v>1.2</v>
      </c>
      <c r="DM40">
        <v>0.9</v>
      </c>
      <c r="DN40">
        <v>-0.3</v>
      </c>
      <c r="DO40">
        <v>-1.4</v>
      </c>
      <c r="DP40">
        <v>-2.1</v>
      </c>
      <c r="DQ40">
        <v>-3.1</v>
      </c>
      <c r="DR40">
        <v>-5.6</v>
      </c>
      <c r="DS40">
        <v>-8.9</v>
      </c>
      <c r="DT40">
        <v>-9.6999999999999993</v>
      </c>
      <c r="DU40">
        <v>-10.5</v>
      </c>
    </row>
    <row r="41" spans="1:125" x14ac:dyDescent="0.3">
      <c r="A41" t="s">
        <v>55</v>
      </c>
      <c r="B41" t="s">
        <v>56</v>
      </c>
      <c r="C41" t="e">
        <f>_xll.BDH($B41,$B$12:$B$12,"1/1/2005","","Dir=H","Dts=H","Sort=A","Quote=C","QtTyp=Y","Days=T","Per=cm","DtFmt=D","UseDPDF=Y","cols=121;rows=1")</f>
        <v>#N/A</v>
      </c>
      <c r="D41">
        <v>10.3</v>
      </c>
      <c r="E41">
        <v>10.6</v>
      </c>
      <c r="F41">
        <v>10.7</v>
      </c>
      <c r="G41">
        <v>10.5</v>
      </c>
      <c r="H41">
        <v>10.3</v>
      </c>
      <c r="I41">
        <v>10.5</v>
      </c>
      <c r="J41">
        <v>10.5</v>
      </c>
      <c r="K41">
        <v>10.7</v>
      </c>
      <c r="L41">
        <v>10.5</v>
      </c>
      <c r="M41">
        <v>10.199999999999999</v>
      </c>
      <c r="N41">
        <v>9.9</v>
      </c>
      <c r="O41">
        <v>9.9</v>
      </c>
      <c r="P41">
        <v>9.3000000000000007</v>
      </c>
      <c r="Q41">
        <v>8.6</v>
      </c>
      <c r="R41">
        <v>7.9</v>
      </c>
      <c r="S41">
        <v>7.3</v>
      </c>
      <c r="T41">
        <v>6.4</v>
      </c>
      <c r="U41">
        <v>5.4</v>
      </c>
      <c r="V41">
        <v>4.9000000000000004</v>
      </c>
      <c r="W41">
        <v>3.9</v>
      </c>
      <c r="X41">
        <v>3.5</v>
      </c>
      <c r="Y41">
        <v>3.1</v>
      </c>
      <c r="Z41">
        <v>2.6</v>
      </c>
      <c r="AA41">
        <v>2.2000000000000002</v>
      </c>
      <c r="AB41">
        <v>2</v>
      </c>
      <c r="AC41">
        <v>2.1</v>
      </c>
      <c r="AD41">
        <v>1.9</v>
      </c>
      <c r="AE41">
        <v>1.1000000000000001</v>
      </c>
      <c r="AF41">
        <v>0.8</v>
      </c>
      <c r="AG41">
        <v>0.3</v>
      </c>
      <c r="AH41">
        <v>-0.4</v>
      </c>
      <c r="AI41">
        <v>-0.8</v>
      </c>
      <c r="AJ41">
        <v>-1.7</v>
      </c>
      <c r="AK41">
        <v>-2.6</v>
      </c>
      <c r="AL41">
        <v>-3.1</v>
      </c>
      <c r="AM41">
        <v>-4.4000000000000004</v>
      </c>
      <c r="AN41">
        <v>-4.8</v>
      </c>
      <c r="AO41">
        <v>-6.2</v>
      </c>
      <c r="AP41">
        <v>-7.2</v>
      </c>
      <c r="AQ41">
        <v>-7.7</v>
      </c>
      <c r="AR41">
        <v>-8</v>
      </c>
      <c r="AS41">
        <v>-8.4</v>
      </c>
      <c r="AT41">
        <v>-8.8000000000000007</v>
      </c>
      <c r="AU41">
        <v>-9.1999999999999993</v>
      </c>
      <c r="AV41">
        <v>-9.5</v>
      </c>
      <c r="AW41">
        <v>-10.5</v>
      </c>
      <c r="AX41">
        <v>-10.199999999999999</v>
      </c>
      <c r="AY41">
        <v>-8.4</v>
      </c>
      <c r="AZ41">
        <v>-7.8</v>
      </c>
      <c r="BA41">
        <v>-8</v>
      </c>
      <c r="BB41">
        <v>-7.6</v>
      </c>
      <c r="BC41">
        <v>-6.8</v>
      </c>
      <c r="BD41">
        <v>-6.3</v>
      </c>
      <c r="BE41">
        <v>-5.7</v>
      </c>
      <c r="BF41">
        <v>-5</v>
      </c>
      <c r="BG41">
        <v>-4.3</v>
      </c>
      <c r="BH41">
        <v>-3</v>
      </c>
      <c r="BI41">
        <v>-1</v>
      </c>
      <c r="BJ41">
        <v>-2</v>
      </c>
      <c r="BK41">
        <v>-2.7</v>
      </c>
      <c r="BL41">
        <v>-3.5</v>
      </c>
      <c r="BM41">
        <v>-2.2999999999999998</v>
      </c>
      <c r="BN41">
        <v>-1.6</v>
      </c>
      <c r="BO41">
        <v>-1.3</v>
      </c>
      <c r="BP41">
        <v>-2.4</v>
      </c>
      <c r="BQ41">
        <v>-2.8</v>
      </c>
      <c r="BR41">
        <v>-2.7</v>
      </c>
      <c r="BS41">
        <v>-3.4</v>
      </c>
      <c r="BT41">
        <v>-3.7</v>
      </c>
      <c r="BU41">
        <v>-4.2</v>
      </c>
      <c r="BV41">
        <v>-3.8</v>
      </c>
      <c r="BW41">
        <v>-4.5</v>
      </c>
      <c r="BX41">
        <v>-4.9000000000000004</v>
      </c>
      <c r="BY41">
        <v>-5.9</v>
      </c>
      <c r="BZ41">
        <v>-5.8</v>
      </c>
      <c r="CA41">
        <v>-6</v>
      </c>
      <c r="CB41">
        <v>-4.5</v>
      </c>
      <c r="CC41">
        <v>-3.6</v>
      </c>
      <c r="CD41">
        <v>-3.9</v>
      </c>
      <c r="CE41">
        <v>-2.5</v>
      </c>
      <c r="CF41">
        <v>-3</v>
      </c>
      <c r="CG41">
        <v>-2.2999999999999998</v>
      </c>
      <c r="CH41">
        <v>-1.2</v>
      </c>
      <c r="CI41">
        <v>-0.9</v>
      </c>
      <c r="CJ41">
        <v>0.3</v>
      </c>
      <c r="CK41">
        <v>2.2999999999999998</v>
      </c>
      <c r="CL41">
        <v>2.8</v>
      </c>
      <c r="CM41">
        <v>3.6</v>
      </c>
      <c r="CN41">
        <v>3.5</v>
      </c>
      <c r="CO41">
        <v>3.4</v>
      </c>
      <c r="CP41">
        <v>4.2</v>
      </c>
      <c r="CQ41">
        <v>4.0999999999999996</v>
      </c>
      <c r="CR41">
        <v>5.3</v>
      </c>
      <c r="CS41">
        <v>5.5</v>
      </c>
      <c r="CT41">
        <v>5.5</v>
      </c>
      <c r="CU41">
        <v>6.5</v>
      </c>
      <c r="CV41">
        <v>7.2</v>
      </c>
      <c r="CW41">
        <v>7.4</v>
      </c>
      <c r="CX41">
        <v>7.2</v>
      </c>
      <c r="CY41">
        <v>7.4</v>
      </c>
      <c r="CZ41">
        <v>7.7</v>
      </c>
      <c r="DA41">
        <v>8.3000000000000007</v>
      </c>
      <c r="DB41">
        <v>8.1999999999999993</v>
      </c>
      <c r="DC41">
        <v>8.1999999999999993</v>
      </c>
      <c r="DD41">
        <v>8.1</v>
      </c>
      <c r="DE41">
        <v>7.4</v>
      </c>
      <c r="DF41">
        <v>7.7</v>
      </c>
      <c r="DG41">
        <v>7.4</v>
      </c>
      <c r="DH41">
        <v>7.1</v>
      </c>
      <c r="DI41">
        <v>6.4</v>
      </c>
      <c r="DJ41">
        <v>6.1</v>
      </c>
      <c r="DK41">
        <v>5.5</v>
      </c>
      <c r="DL41">
        <v>5.3</v>
      </c>
      <c r="DM41">
        <v>4.8</v>
      </c>
      <c r="DN41">
        <v>4.9000000000000004</v>
      </c>
      <c r="DO41">
        <v>4.5</v>
      </c>
      <c r="DP41">
        <v>4.5</v>
      </c>
      <c r="DQ41">
        <v>5.3</v>
      </c>
      <c r="DR41">
        <v>5.4</v>
      </c>
      <c r="DS41">
        <v>5.0999999999999996</v>
      </c>
    </row>
    <row r="42" spans="1:125" x14ac:dyDescent="0.3">
      <c r="A42" t="s">
        <v>57</v>
      </c>
      <c r="B42" t="s">
        <v>58</v>
      </c>
      <c r="C42" t="e">
        <f>_xll.BDH($B42,$B$12:$B$12,"1/1/2005","","Dir=H","Dts=H","Sort=A","Quote=C","QtTyp=Y","Days=T","Per=cm","DtFmt=D","UseDPDF=Y","cols=121;rows=1")</f>
        <v>#N/A</v>
      </c>
      <c r="D42">
        <v>16.59</v>
      </c>
      <c r="E42">
        <v>16.600000000000001</v>
      </c>
      <c r="F42">
        <v>16.260000000000002</v>
      </c>
      <c r="G42">
        <v>15.85</v>
      </c>
      <c r="H42">
        <v>15.34</v>
      </c>
      <c r="I42">
        <v>15.07</v>
      </c>
      <c r="J42">
        <v>15.16</v>
      </c>
      <c r="K42">
        <v>15.44</v>
      </c>
      <c r="L42">
        <v>15.65</v>
      </c>
      <c r="M42">
        <v>15.73</v>
      </c>
      <c r="N42">
        <v>15.52</v>
      </c>
      <c r="O42">
        <v>14.74</v>
      </c>
      <c r="P42">
        <v>13.83</v>
      </c>
      <c r="Q42">
        <v>12.33</v>
      </c>
      <c r="R42">
        <v>11.17</v>
      </c>
      <c r="S42">
        <v>9.9600000000000009</v>
      </c>
      <c r="T42">
        <v>8.56</v>
      </c>
      <c r="U42">
        <v>7.19</v>
      </c>
      <c r="V42">
        <v>5.74</v>
      </c>
      <c r="W42">
        <v>4.28</v>
      </c>
      <c r="X42">
        <v>3.01</v>
      </c>
      <c r="Y42">
        <v>1.83</v>
      </c>
      <c r="Z42">
        <v>0.67</v>
      </c>
      <c r="AA42">
        <v>-0.06</v>
      </c>
      <c r="AB42">
        <v>-0.8</v>
      </c>
      <c r="AC42">
        <v>-1.3</v>
      </c>
      <c r="AD42">
        <v>-2.09</v>
      </c>
      <c r="AE42">
        <v>-2.79</v>
      </c>
      <c r="AF42">
        <v>-3.36</v>
      </c>
      <c r="AG42">
        <v>-3.7800000000000002</v>
      </c>
      <c r="AH42">
        <v>-4.2699999999999996</v>
      </c>
      <c r="AI42">
        <v>-4.91</v>
      </c>
      <c r="AJ42">
        <v>-6.05</v>
      </c>
      <c r="AK42">
        <v>-7.68</v>
      </c>
      <c r="AL42">
        <v>-9.0299999999999994</v>
      </c>
      <c r="AM42">
        <v>-10.69</v>
      </c>
      <c r="AN42">
        <v>-12.71</v>
      </c>
      <c r="AO42">
        <v>-14.33</v>
      </c>
      <c r="AP42">
        <v>-15.24</v>
      </c>
      <c r="AQ42">
        <v>-15.75</v>
      </c>
      <c r="AR42">
        <v>-15.87</v>
      </c>
      <c r="AS42">
        <v>-16.28</v>
      </c>
      <c r="AT42">
        <v>-16.579999999999998</v>
      </c>
      <c r="AU42">
        <v>-17.399999999999999</v>
      </c>
      <c r="AV42">
        <v>-18.079999999999998</v>
      </c>
      <c r="AW42">
        <v>-18.23</v>
      </c>
      <c r="AX42">
        <v>-18.61</v>
      </c>
      <c r="AY42">
        <v>-19.010000000000002</v>
      </c>
      <c r="AZ42">
        <v>-18.670000000000002</v>
      </c>
      <c r="BA42">
        <v>-18.66</v>
      </c>
      <c r="BB42">
        <v>-18.07</v>
      </c>
      <c r="BC42">
        <v>-16.98</v>
      </c>
      <c r="BD42">
        <v>-15.38</v>
      </c>
      <c r="BE42">
        <v>-13.25</v>
      </c>
      <c r="BF42">
        <v>-11.26</v>
      </c>
      <c r="BG42">
        <v>-9.2899999999999991</v>
      </c>
      <c r="BH42">
        <v>-7.34</v>
      </c>
      <c r="BI42">
        <v>-5.39</v>
      </c>
      <c r="BJ42">
        <v>-3.09</v>
      </c>
      <c r="BK42">
        <v>-0.7</v>
      </c>
      <c r="BL42">
        <v>0.66</v>
      </c>
      <c r="BM42">
        <v>2.34</v>
      </c>
      <c r="BN42">
        <v>3.81</v>
      </c>
      <c r="BO42">
        <v>4.63</v>
      </c>
      <c r="BP42">
        <v>4.24</v>
      </c>
      <c r="BQ42">
        <v>3.16</v>
      </c>
      <c r="BR42">
        <v>1.63</v>
      </c>
      <c r="BS42">
        <v>0.43</v>
      </c>
      <c r="BT42">
        <v>-0.85</v>
      </c>
      <c r="BU42">
        <v>-1.6400000000000001</v>
      </c>
      <c r="BV42">
        <v>-2.4</v>
      </c>
      <c r="BW42">
        <v>-3.12</v>
      </c>
      <c r="BX42">
        <v>-3.48</v>
      </c>
      <c r="BY42">
        <v>-3.98</v>
      </c>
      <c r="BZ42">
        <v>-4.24</v>
      </c>
      <c r="CA42">
        <v>-4.49</v>
      </c>
      <c r="CB42">
        <v>-4.3899999999999997</v>
      </c>
      <c r="CC42">
        <v>-4.0199999999999996</v>
      </c>
      <c r="CD42">
        <v>-3.7199999999999998</v>
      </c>
      <c r="CE42">
        <v>-3.59</v>
      </c>
      <c r="CF42">
        <v>-3.57</v>
      </c>
      <c r="CG42">
        <v>-3.89</v>
      </c>
      <c r="CH42">
        <v>-4.07</v>
      </c>
      <c r="CI42">
        <v>-3.96</v>
      </c>
      <c r="CJ42">
        <v>-3.57</v>
      </c>
      <c r="CK42">
        <v>-2.59</v>
      </c>
      <c r="CL42">
        <v>-1.77</v>
      </c>
      <c r="CM42">
        <v>-0.49</v>
      </c>
      <c r="CN42">
        <v>0.61</v>
      </c>
      <c r="CO42">
        <v>1.18</v>
      </c>
      <c r="CP42">
        <v>1.99</v>
      </c>
      <c r="CQ42">
        <v>3</v>
      </c>
      <c r="CR42">
        <v>4.28</v>
      </c>
      <c r="CS42">
        <v>5.53</v>
      </c>
      <c r="CT42">
        <v>6.9399999999999995</v>
      </c>
      <c r="CU42">
        <v>8.09</v>
      </c>
      <c r="CV42">
        <v>9.27</v>
      </c>
      <c r="CW42">
        <v>10.72</v>
      </c>
      <c r="CX42">
        <v>11.96</v>
      </c>
      <c r="CY42">
        <v>12.11</v>
      </c>
      <c r="CZ42">
        <v>12.01</v>
      </c>
      <c r="DA42">
        <v>12.31</v>
      </c>
      <c r="DB42">
        <v>12.8</v>
      </c>
      <c r="DC42">
        <v>13.25</v>
      </c>
      <c r="DD42">
        <v>13.6</v>
      </c>
      <c r="DE42">
        <v>13.7</v>
      </c>
      <c r="DF42">
        <v>13.38</v>
      </c>
      <c r="DG42">
        <v>13.17</v>
      </c>
      <c r="DH42">
        <v>12.86</v>
      </c>
      <c r="DI42">
        <v>12.37</v>
      </c>
      <c r="DJ42">
        <v>10.83</v>
      </c>
      <c r="DK42">
        <v>9.33</v>
      </c>
      <c r="DL42">
        <v>8.06</v>
      </c>
      <c r="DM42">
        <v>6.75</v>
      </c>
      <c r="DN42">
        <v>5.57</v>
      </c>
      <c r="DO42">
        <v>4.78</v>
      </c>
      <c r="DP42">
        <v>4.4400000000000004</v>
      </c>
      <c r="DQ42">
        <v>4.28</v>
      </c>
      <c r="DR42">
        <v>4.4400000000000004</v>
      </c>
      <c r="DS42">
        <v>4.5600000000000005</v>
      </c>
    </row>
    <row r="43" spans="1:125" x14ac:dyDescent="0.3">
      <c r="A43" t="s">
        <v>59</v>
      </c>
      <c r="B43" t="s">
        <v>60</v>
      </c>
      <c r="C43" t="e">
        <f>_xll.BDH($B43,$B$12:$B$12,"1/1/2005","","Dir=H","Dts=H","Sort=A","Quote=C","QtTyp=Y","Days=T","Per=cm","DtFmt=D","UseDPDF=Y","cols=123;rows=1")</f>
        <v>#N/A</v>
      </c>
      <c r="D43">
        <v>65.5</v>
      </c>
      <c r="E43">
        <v>73</v>
      </c>
      <c r="F43">
        <v>71</v>
      </c>
      <c r="G43">
        <v>58</v>
      </c>
      <c r="H43">
        <v>50.5</v>
      </c>
      <c r="I43">
        <v>48.5</v>
      </c>
      <c r="J43">
        <v>62.5</v>
      </c>
      <c r="K43">
        <v>78</v>
      </c>
      <c r="L43">
        <v>84</v>
      </c>
      <c r="M43">
        <v>74</v>
      </c>
      <c r="N43">
        <v>63</v>
      </c>
      <c r="O43">
        <v>65</v>
      </c>
      <c r="P43">
        <v>62.5</v>
      </c>
      <c r="Q43">
        <v>66.5</v>
      </c>
      <c r="R43">
        <v>71.5</v>
      </c>
      <c r="S43">
        <v>77</v>
      </c>
      <c r="T43">
        <v>76.5</v>
      </c>
      <c r="U43">
        <v>78.5</v>
      </c>
      <c r="V43">
        <v>73</v>
      </c>
      <c r="W43">
        <v>61</v>
      </c>
      <c r="X43">
        <v>47</v>
      </c>
      <c r="Y43">
        <v>53.5</v>
      </c>
      <c r="Z43">
        <v>47.5</v>
      </c>
      <c r="AA43">
        <v>53</v>
      </c>
      <c r="AB43">
        <v>59</v>
      </c>
      <c r="AC43">
        <v>65.5</v>
      </c>
      <c r="AD43">
        <v>73</v>
      </c>
      <c r="AE43">
        <v>71</v>
      </c>
      <c r="AF43">
        <v>68</v>
      </c>
      <c r="AG43">
        <v>65</v>
      </c>
      <c r="AH43">
        <v>63</v>
      </c>
      <c r="AI43">
        <v>59</v>
      </c>
      <c r="AJ43">
        <v>63</v>
      </c>
      <c r="AK43">
        <v>67.5</v>
      </c>
      <c r="AL43">
        <v>68</v>
      </c>
      <c r="AM43">
        <v>76</v>
      </c>
      <c r="AN43">
        <v>75.5</v>
      </c>
      <c r="AO43">
        <v>83.5</v>
      </c>
      <c r="AP43">
        <v>84.5</v>
      </c>
      <c r="AQ43">
        <v>87</v>
      </c>
      <c r="AR43">
        <v>91.5</v>
      </c>
      <c r="AS43">
        <v>88.5</v>
      </c>
      <c r="AT43">
        <v>77</v>
      </c>
      <c r="AU43">
        <v>53.5</v>
      </c>
      <c r="AV43">
        <v>37</v>
      </c>
      <c r="AW43">
        <v>25.5</v>
      </c>
      <c r="AX43">
        <v>18</v>
      </c>
      <c r="AY43">
        <v>29</v>
      </c>
      <c r="AZ43">
        <v>29</v>
      </c>
      <c r="BA43">
        <v>31</v>
      </c>
      <c r="BB43">
        <v>32</v>
      </c>
      <c r="BC43">
        <v>43.5</v>
      </c>
      <c r="BD43">
        <v>50</v>
      </c>
      <c r="BE43">
        <v>55</v>
      </c>
      <c r="BF43">
        <v>65</v>
      </c>
      <c r="BG43">
        <v>63.5</v>
      </c>
      <c r="BH43">
        <v>65</v>
      </c>
      <c r="BI43">
        <v>55</v>
      </c>
      <c r="BJ43">
        <v>61.5</v>
      </c>
      <c r="BK43">
        <v>70</v>
      </c>
      <c r="BL43">
        <v>67</v>
      </c>
      <c r="BM43">
        <v>75</v>
      </c>
      <c r="BN43">
        <v>78</v>
      </c>
      <c r="BO43">
        <v>77.5</v>
      </c>
      <c r="BP43">
        <v>57</v>
      </c>
      <c r="BQ43">
        <v>57.5</v>
      </c>
      <c r="BR43">
        <v>61.5</v>
      </c>
      <c r="BS43">
        <v>70.5</v>
      </c>
      <c r="BT43">
        <v>71</v>
      </c>
      <c r="BU43">
        <v>69.5</v>
      </c>
      <c r="BV43">
        <v>72.5</v>
      </c>
      <c r="BW43">
        <v>81.5</v>
      </c>
      <c r="BX43">
        <v>82</v>
      </c>
      <c r="BY43">
        <v>85</v>
      </c>
      <c r="BZ43">
        <v>85.5</v>
      </c>
      <c r="CA43">
        <v>76.5</v>
      </c>
      <c r="CB43">
        <v>68</v>
      </c>
      <c r="CC43">
        <v>59</v>
      </c>
      <c r="CD43">
        <v>55.5</v>
      </c>
      <c r="CE43">
        <v>56</v>
      </c>
      <c r="CF43">
        <v>41</v>
      </c>
      <c r="CG43">
        <v>45</v>
      </c>
      <c r="CH43">
        <v>47.5</v>
      </c>
      <c r="CI43">
        <v>55.5</v>
      </c>
      <c r="CJ43">
        <v>61.5</v>
      </c>
      <c r="CK43">
        <v>61</v>
      </c>
      <c r="CL43">
        <v>61</v>
      </c>
      <c r="CM43">
        <v>47.5</v>
      </c>
      <c r="CN43">
        <v>37</v>
      </c>
      <c r="CO43">
        <v>39.5</v>
      </c>
      <c r="CP43">
        <v>54</v>
      </c>
      <c r="CQ43">
        <v>58</v>
      </c>
      <c r="CR43">
        <v>55</v>
      </c>
      <c r="CS43">
        <v>52.5</v>
      </c>
      <c r="CT43">
        <v>55.5</v>
      </c>
      <c r="CU43">
        <v>56.5</v>
      </c>
      <c r="CV43">
        <v>61.5</v>
      </c>
      <c r="CW43">
        <v>54.5</v>
      </c>
      <c r="CX43">
        <v>50</v>
      </c>
      <c r="CY43">
        <v>49.5</v>
      </c>
      <c r="CZ43">
        <v>52.5</v>
      </c>
      <c r="DA43">
        <v>49</v>
      </c>
      <c r="DB43">
        <v>54</v>
      </c>
      <c r="DC43">
        <v>56.5</v>
      </c>
      <c r="DD43">
        <v>55.5</v>
      </c>
      <c r="DE43">
        <v>52.5</v>
      </c>
      <c r="DF43">
        <v>53.5</v>
      </c>
      <c r="DG43">
        <v>60.5</v>
      </c>
      <c r="DH43">
        <v>60</v>
      </c>
      <c r="DI43">
        <v>59</v>
      </c>
      <c r="DJ43">
        <v>56.5</v>
      </c>
      <c r="DK43">
        <v>60</v>
      </c>
      <c r="DL43">
        <v>58</v>
      </c>
      <c r="DM43">
        <v>59.5</v>
      </c>
      <c r="DN43">
        <v>58</v>
      </c>
      <c r="DO43">
        <v>59.5</v>
      </c>
      <c r="DP43">
        <v>53.5</v>
      </c>
      <c r="DQ43">
        <v>44.5</v>
      </c>
      <c r="DR43">
        <v>38.5</v>
      </c>
      <c r="DS43">
        <v>35</v>
      </c>
      <c r="DT43">
        <v>35</v>
      </c>
      <c r="DU43">
        <v>39</v>
      </c>
    </row>
    <row r="44" spans="1:125" x14ac:dyDescent="0.3">
      <c r="A44" t="s">
        <v>61</v>
      </c>
      <c r="B44" t="s">
        <v>62</v>
      </c>
      <c r="C44" t="e">
        <f>_xll.BDH($B44,$B$12:$B$12,"1/1/2005","","Dir=H","Dts=H","Sort=A","Quote=C","QtTyp=Y","Days=T","Per=cm","DtFmt=D","UseDPDF=Y","cols=123;rows=1")</f>
        <v>#N/A</v>
      </c>
      <c r="D44">
        <v>47.9</v>
      </c>
      <c r="E44">
        <v>35.799999999999997</v>
      </c>
      <c r="F44">
        <v>50.1</v>
      </c>
      <c r="G44">
        <v>28.9</v>
      </c>
      <c r="H44">
        <v>24.9</v>
      </c>
      <c r="I44">
        <v>27.1</v>
      </c>
      <c r="J44">
        <v>26.4</v>
      </c>
      <c r="K44">
        <v>50.3</v>
      </c>
      <c r="L44">
        <v>23.6</v>
      </c>
      <c r="M44">
        <v>53.9</v>
      </c>
      <c r="N44">
        <v>49.5</v>
      </c>
      <c r="O44">
        <v>43.8</v>
      </c>
      <c r="P44">
        <v>36.6</v>
      </c>
      <c r="Q44">
        <v>25.8</v>
      </c>
      <c r="R44">
        <v>31.7</v>
      </c>
      <c r="S44">
        <v>51.8</v>
      </c>
      <c r="T44">
        <v>43.7</v>
      </c>
      <c r="U44">
        <v>44.4</v>
      </c>
      <c r="V44">
        <v>43.6</v>
      </c>
      <c r="W44">
        <v>38</v>
      </c>
      <c r="X44">
        <v>30.2</v>
      </c>
      <c r="Y44">
        <v>26.7</v>
      </c>
      <c r="Z44">
        <v>23.9</v>
      </c>
      <c r="AA44">
        <v>16</v>
      </c>
      <c r="AB44">
        <v>21.8</v>
      </c>
      <c r="AC44">
        <v>26</v>
      </c>
      <c r="AD44">
        <v>26.4</v>
      </c>
      <c r="AE44">
        <v>27.5</v>
      </c>
      <c r="AF44">
        <v>22.3</v>
      </c>
      <c r="AG44">
        <v>21.4</v>
      </c>
      <c r="AH44">
        <v>11.3</v>
      </c>
      <c r="AI44">
        <v>24.6</v>
      </c>
      <c r="AJ44">
        <v>37.6</v>
      </c>
      <c r="AK44">
        <v>41.9</v>
      </c>
      <c r="AL44">
        <v>40.5</v>
      </c>
      <c r="AM44">
        <v>51.9</v>
      </c>
      <c r="AN44">
        <v>49.4</v>
      </c>
      <c r="AO44">
        <v>52.1</v>
      </c>
      <c r="AP44">
        <v>50.1</v>
      </c>
      <c r="AQ44">
        <v>50.2</v>
      </c>
      <c r="AR44">
        <v>64.3</v>
      </c>
      <c r="AS44">
        <v>71.2</v>
      </c>
      <c r="AT44">
        <v>53</v>
      </c>
      <c r="AU44">
        <v>34.200000000000003</v>
      </c>
      <c r="AV44">
        <v>9.4</v>
      </c>
      <c r="AW44">
        <v>-20.7</v>
      </c>
      <c r="AX44">
        <v>-28.4</v>
      </c>
      <c r="AY44">
        <v>-25.7</v>
      </c>
      <c r="AZ44">
        <v>-14.5</v>
      </c>
      <c r="BA44">
        <v>-34.299999999999997</v>
      </c>
      <c r="BB44">
        <v>-35.4</v>
      </c>
      <c r="BC44">
        <v>-24.7</v>
      </c>
      <c r="BD44">
        <v>-10.199999999999999</v>
      </c>
      <c r="BE44">
        <v>-2.2999999999999998</v>
      </c>
      <c r="BF44">
        <v>10.7</v>
      </c>
      <c r="BG44">
        <v>19.2</v>
      </c>
      <c r="BH44">
        <v>20.7</v>
      </c>
      <c r="BI44">
        <v>22.6</v>
      </c>
      <c r="BJ44">
        <v>30.2</v>
      </c>
      <c r="BK44">
        <v>27.5</v>
      </c>
      <c r="BL44">
        <v>26</v>
      </c>
      <c r="BM44">
        <v>32</v>
      </c>
      <c r="BN44">
        <v>34.299999999999997</v>
      </c>
      <c r="BO44">
        <v>34.4</v>
      </c>
      <c r="BP44">
        <v>20.2</v>
      </c>
      <c r="BQ44">
        <v>21.7</v>
      </c>
      <c r="BR44">
        <v>20.399999999999999</v>
      </c>
      <c r="BS44">
        <v>18.600000000000001</v>
      </c>
      <c r="BT44">
        <v>32.799999999999997</v>
      </c>
      <c r="BU44">
        <v>34</v>
      </c>
      <c r="BV44">
        <v>42.8</v>
      </c>
      <c r="BW44">
        <v>48.1</v>
      </c>
      <c r="BX44">
        <v>61.1</v>
      </c>
      <c r="BY44">
        <v>59</v>
      </c>
      <c r="BZ44">
        <v>52.1</v>
      </c>
      <c r="CA44">
        <v>49.8</v>
      </c>
      <c r="CB44">
        <v>37.4</v>
      </c>
      <c r="CC44">
        <v>34.4</v>
      </c>
      <c r="CD44">
        <v>23.6</v>
      </c>
      <c r="CE44">
        <v>30.7</v>
      </c>
      <c r="CF44">
        <v>23</v>
      </c>
      <c r="CG44">
        <v>22.2</v>
      </c>
      <c r="CH44">
        <v>25.1</v>
      </c>
      <c r="CI44">
        <v>25.8</v>
      </c>
      <c r="CJ44">
        <v>32.700000000000003</v>
      </c>
      <c r="CK44">
        <v>16.600000000000001</v>
      </c>
      <c r="CL44">
        <v>19.899999999999999</v>
      </c>
      <c r="CM44">
        <v>8.9</v>
      </c>
      <c r="CN44">
        <v>3.4</v>
      </c>
      <c r="CO44">
        <v>9</v>
      </c>
      <c r="CP44">
        <v>17</v>
      </c>
      <c r="CQ44">
        <v>14</v>
      </c>
      <c r="CR44">
        <v>18</v>
      </c>
      <c r="CS44">
        <v>22.8</v>
      </c>
      <c r="CT44">
        <v>20.8</v>
      </c>
      <c r="CU44">
        <v>12.3</v>
      </c>
      <c r="CV44">
        <v>11.9</v>
      </c>
      <c r="CW44">
        <v>11.4</v>
      </c>
      <c r="CX44">
        <v>7.6</v>
      </c>
      <c r="CY44">
        <v>11.9</v>
      </c>
      <c r="CZ44">
        <v>20.8</v>
      </c>
      <c r="DA44">
        <v>20.3</v>
      </c>
      <c r="DB44">
        <v>19.600000000000001</v>
      </c>
      <c r="DC44">
        <v>23.8</v>
      </c>
      <c r="DD44">
        <v>18.5</v>
      </c>
      <c r="DE44">
        <v>24.4</v>
      </c>
      <c r="DF44">
        <v>16.899999999999999</v>
      </c>
      <c r="DG44">
        <v>18.8</v>
      </c>
      <c r="DH44">
        <v>14.8</v>
      </c>
      <c r="DI44">
        <v>18.3</v>
      </c>
      <c r="DJ44">
        <v>14.5</v>
      </c>
      <c r="DK44">
        <v>26.5</v>
      </c>
      <c r="DL44">
        <v>32</v>
      </c>
      <c r="DM44">
        <v>32.299999999999997</v>
      </c>
      <c r="DN44">
        <v>24.1</v>
      </c>
      <c r="DO44">
        <v>24.4</v>
      </c>
      <c r="DP44">
        <v>24.9</v>
      </c>
      <c r="DQ44">
        <v>15.8</v>
      </c>
      <c r="DR44">
        <v>14.4</v>
      </c>
      <c r="DS44">
        <v>9.8000000000000007</v>
      </c>
      <c r="DT44">
        <v>4.7</v>
      </c>
      <c r="DU44">
        <v>-3</v>
      </c>
    </row>
    <row r="45" spans="1:125" x14ac:dyDescent="0.3">
      <c r="A45" t="s">
        <v>63</v>
      </c>
      <c r="B45" t="s">
        <v>64</v>
      </c>
      <c r="C45" t="e">
        <f>_xll.BDH($B45,$B$12:$B$12,"1/1/2005","","Dir=H","Dts=H","Sort=A","Quote=C","QtTyp=Y","Days=T","Per=cm","DtFmt=D","UseDPDF=Y","cols=123;rows=1")</f>
        <v>#N/A</v>
      </c>
      <c r="D45">
        <v>23.3</v>
      </c>
      <c r="E45">
        <v>18.2</v>
      </c>
      <c r="F45">
        <v>27.5</v>
      </c>
      <c r="G45">
        <v>17.7</v>
      </c>
      <c r="H45">
        <v>12.3</v>
      </c>
      <c r="I45">
        <v>11.7</v>
      </c>
      <c r="J45">
        <v>1.8</v>
      </c>
      <c r="K45">
        <v>6.4</v>
      </c>
      <c r="L45">
        <v>12.6</v>
      </c>
      <c r="M45">
        <v>32.700000000000003</v>
      </c>
      <c r="N45">
        <v>29</v>
      </c>
      <c r="O45">
        <v>19.399999999999999</v>
      </c>
      <c r="P45">
        <v>17.7</v>
      </c>
      <c r="Q45">
        <v>16.100000000000001</v>
      </c>
      <c r="R45">
        <v>16.100000000000001</v>
      </c>
      <c r="S45">
        <v>13.4</v>
      </c>
      <c r="T45">
        <v>15.6</v>
      </c>
      <c r="U45">
        <v>15.8</v>
      </c>
      <c r="V45">
        <v>15.2</v>
      </c>
      <c r="W45">
        <v>19.8</v>
      </c>
      <c r="X45">
        <v>16.8</v>
      </c>
      <c r="Y45">
        <v>8.5</v>
      </c>
      <c r="Z45">
        <v>10.7</v>
      </c>
      <c r="AA45">
        <v>10</v>
      </c>
      <c r="AB45">
        <v>9</v>
      </c>
      <c r="AC45">
        <v>17.2</v>
      </c>
      <c r="AD45">
        <v>6.1</v>
      </c>
      <c r="AE45">
        <v>5.2</v>
      </c>
      <c r="AF45">
        <v>4.4000000000000004</v>
      </c>
      <c r="AG45">
        <v>6.5</v>
      </c>
      <c r="AH45">
        <v>3.9</v>
      </c>
      <c r="AI45">
        <v>3.4</v>
      </c>
      <c r="AJ45">
        <v>12.1</v>
      </c>
      <c r="AK45">
        <v>20.6</v>
      </c>
      <c r="AL45">
        <v>18.899999999999999</v>
      </c>
      <c r="AM45">
        <v>30.6</v>
      </c>
      <c r="AN45">
        <v>23.6</v>
      </c>
      <c r="AO45">
        <v>21.7</v>
      </c>
      <c r="AP45">
        <v>30.6</v>
      </c>
      <c r="AQ45">
        <v>32.6</v>
      </c>
      <c r="AR45">
        <v>28</v>
      </c>
      <c r="AS45">
        <v>27.6</v>
      </c>
      <c r="AT45">
        <v>23.4</v>
      </c>
      <c r="AU45">
        <v>17.600000000000001</v>
      </c>
      <c r="AV45">
        <v>5</v>
      </c>
      <c r="AW45">
        <v>-11.8</v>
      </c>
      <c r="AX45">
        <v>-32.799999999999997</v>
      </c>
      <c r="AY45">
        <v>-27.3</v>
      </c>
      <c r="AZ45">
        <v>-29</v>
      </c>
      <c r="BA45">
        <v>-34</v>
      </c>
      <c r="BB45">
        <v>-40.6</v>
      </c>
      <c r="BC45">
        <v>-31.1</v>
      </c>
      <c r="BD45">
        <v>-17.3</v>
      </c>
      <c r="BE45">
        <v>-21.2</v>
      </c>
      <c r="BF45">
        <v>-2.9</v>
      </c>
      <c r="BG45">
        <v>-7</v>
      </c>
      <c r="BH45">
        <v>-3.5</v>
      </c>
      <c r="BI45">
        <v>-1.5</v>
      </c>
      <c r="BJ45">
        <v>-2.4</v>
      </c>
      <c r="BK45">
        <v>-0.8</v>
      </c>
      <c r="BL45">
        <v>-2.1</v>
      </c>
      <c r="BM45">
        <v>-3.7</v>
      </c>
      <c r="BN45">
        <v>-2.1</v>
      </c>
      <c r="BO45">
        <v>4.7</v>
      </c>
      <c r="BP45">
        <v>-4.4000000000000004</v>
      </c>
      <c r="BQ45">
        <v>-4.7</v>
      </c>
      <c r="BR45">
        <v>-9</v>
      </c>
      <c r="BS45">
        <v>-7.4</v>
      </c>
      <c r="BT45">
        <v>-5.7</v>
      </c>
      <c r="BU45">
        <v>-0.6</v>
      </c>
      <c r="BV45">
        <v>5.3</v>
      </c>
      <c r="BW45">
        <v>12.3</v>
      </c>
      <c r="BX45">
        <v>13.4</v>
      </c>
      <c r="BY45">
        <v>17.600000000000001</v>
      </c>
      <c r="BZ45">
        <v>23.6</v>
      </c>
      <c r="CA45">
        <v>20.6</v>
      </c>
      <c r="CB45">
        <v>7.2</v>
      </c>
      <c r="CC45">
        <v>5.5</v>
      </c>
      <c r="CD45">
        <v>-3.9</v>
      </c>
      <c r="CE45">
        <v>6.3</v>
      </c>
      <c r="CF45">
        <v>1.7</v>
      </c>
      <c r="CG45">
        <v>5.3</v>
      </c>
      <c r="CH45">
        <v>5.8</v>
      </c>
      <c r="CI45">
        <v>8.6</v>
      </c>
      <c r="CJ45">
        <v>9.9</v>
      </c>
      <c r="CK45">
        <v>6.5</v>
      </c>
      <c r="CL45">
        <v>10</v>
      </c>
      <c r="CM45">
        <v>0.9</v>
      </c>
      <c r="CN45">
        <v>-4.5</v>
      </c>
      <c r="CO45">
        <v>3.5</v>
      </c>
      <c r="CP45">
        <v>6.1</v>
      </c>
      <c r="CQ45">
        <v>2.6</v>
      </c>
      <c r="CR45">
        <v>5.2</v>
      </c>
      <c r="CS45">
        <v>5.0999999999999996</v>
      </c>
      <c r="CT45">
        <v>9.1999999999999993</v>
      </c>
      <c r="CU45">
        <v>-0.5</v>
      </c>
      <c r="CV45">
        <v>-0.7</v>
      </c>
      <c r="CW45">
        <v>0.6</v>
      </c>
      <c r="CX45">
        <v>-2.4</v>
      </c>
      <c r="CY45">
        <v>0.5</v>
      </c>
      <c r="CZ45">
        <v>13.6</v>
      </c>
      <c r="DA45">
        <v>6</v>
      </c>
      <c r="DB45">
        <v>12</v>
      </c>
      <c r="DC45">
        <v>11.6</v>
      </c>
      <c r="DD45">
        <v>10.199999999999999</v>
      </c>
      <c r="DE45">
        <v>7.6</v>
      </c>
      <c r="DF45">
        <v>8.5</v>
      </c>
      <c r="DG45">
        <v>6.3</v>
      </c>
      <c r="DH45">
        <v>7.9</v>
      </c>
      <c r="DI45">
        <v>6.4</v>
      </c>
      <c r="DJ45">
        <v>9.6</v>
      </c>
      <c r="DK45">
        <v>18</v>
      </c>
      <c r="DL45">
        <v>13.1</v>
      </c>
      <c r="DM45">
        <v>14.7</v>
      </c>
      <c r="DN45">
        <v>5.0999999999999996</v>
      </c>
      <c r="DO45">
        <v>8</v>
      </c>
      <c r="DP45">
        <v>18.2</v>
      </c>
      <c r="DQ45">
        <v>10</v>
      </c>
      <c r="DR45">
        <v>9.8000000000000007</v>
      </c>
      <c r="DS45">
        <v>-0.2</v>
      </c>
      <c r="DT45">
        <v>-0.2</v>
      </c>
      <c r="DU45">
        <v>-6.4</v>
      </c>
    </row>
    <row r="46" spans="1:125" x14ac:dyDescent="0.3">
      <c r="A46" t="s">
        <v>65</v>
      </c>
    </row>
    <row r="47" spans="1:125" x14ac:dyDescent="0.3">
      <c r="A47" t="s">
        <v>66</v>
      </c>
      <c r="B47" t="s">
        <v>67</v>
      </c>
      <c r="C47" t="e">
        <f>_xll.BDH($B47,$B$12:$B$12,"1/1/2005","","Dir=H","Dts=H","Sort=A","Quote=C","QtTyp=Y","Days=T","Per=cm","DtFmt=D","UseDPDF=Y","cols=123;rows=1")</f>
        <v>#N/A</v>
      </c>
      <c r="D47">
        <v>2.9533</v>
      </c>
      <c r="E47">
        <v>3.2151999999999998</v>
      </c>
      <c r="F47">
        <v>3.2172999999999998</v>
      </c>
      <c r="G47">
        <v>2.7782</v>
      </c>
      <c r="H47">
        <v>2.3913000000000002</v>
      </c>
      <c r="I47">
        <v>2.5198999999999998</v>
      </c>
      <c r="J47">
        <v>3.1501000000000001</v>
      </c>
      <c r="K47">
        <v>3.5268000000000002</v>
      </c>
      <c r="L47">
        <v>3.2063000000000001</v>
      </c>
      <c r="M47">
        <v>1.8902000000000001</v>
      </c>
      <c r="N47">
        <v>1.8010999999999999</v>
      </c>
      <c r="O47">
        <v>2.6947000000000001</v>
      </c>
      <c r="P47">
        <v>2.992</v>
      </c>
      <c r="Q47">
        <v>2.7738</v>
      </c>
      <c r="R47">
        <v>3.0682</v>
      </c>
      <c r="S47">
        <v>3.008</v>
      </c>
      <c r="T47">
        <v>2.6890999999999998</v>
      </c>
      <c r="U47">
        <v>2.4529999999999998</v>
      </c>
      <c r="V47">
        <v>2.1383000000000001</v>
      </c>
      <c r="W47">
        <v>1.7137</v>
      </c>
      <c r="X47">
        <v>1.2086000000000001</v>
      </c>
      <c r="Y47">
        <v>2.1823000000000001</v>
      </c>
      <c r="Z47">
        <v>2.3391999999999999</v>
      </c>
      <c r="AA47">
        <v>2.5125000000000002</v>
      </c>
      <c r="AB47">
        <v>2.6583000000000001</v>
      </c>
      <c r="AC47">
        <v>2.8881000000000001</v>
      </c>
      <c r="AD47">
        <v>2.8155000000000001</v>
      </c>
      <c r="AE47">
        <v>2.3460000000000001</v>
      </c>
      <c r="AF47">
        <v>2.1086999999999998</v>
      </c>
      <c r="AG47">
        <v>1.893</v>
      </c>
      <c r="AH47">
        <v>1.6431</v>
      </c>
      <c r="AI47">
        <v>1.88</v>
      </c>
      <c r="AJ47">
        <v>2.2263999999999999</v>
      </c>
      <c r="AK47">
        <v>2.1406000000000001</v>
      </c>
      <c r="AL47">
        <v>2.1225000000000001</v>
      </c>
      <c r="AM47">
        <v>1.9037999999999999</v>
      </c>
      <c r="AN47">
        <v>2.14</v>
      </c>
      <c r="AO47">
        <v>2.0194999999999999</v>
      </c>
      <c r="AP47">
        <v>2.2743000000000002</v>
      </c>
      <c r="AQ47">
        <v>2.5381</v>
      </c>
      <c r="AR47">
        <v>2.6263000000000001</v>
      </c>
      <c r="AS47">
        <v>1.8096999999999999</v>
      </c>
      <c r="AT47">
        <v>1.4219999999999999</v>
      </c>
      <c r="AU47">
        <v>-0.30259999999999998</v>
      </c>
      <c r="AV47">
        <v>-3.7907000000000002</v>
      </c>
      <c r="AW47">
        <v>-5.5811999999999999</v>
      </c>
      <c r="AX47">
        <v>-5.4414999999999996</v>
      </c>
      <c r="AY47">
        <v>-2.4615999999999998</v>
      </c>
      <c r="AZ47">
        <v>-1.2603</v>
      </c>
      <c r="BA47">
        <v>-0.74580000000000002</v>
      </c>
      <c r="BB47">
        <v>-0.39179999999999998</v>
      </c>
      <c r="BC47">
        <v>4.8000000000000001E-2</v>
      </c>
      <c r="BD47">
        <v>0.37269999999999998</v>
      </c>
      <c r="BE47">
        <v>0.34960000000000002</v>
      </c>
      <c r="BF47">
        <v>-7.4899999999999994E-2</v>
      </c>
      <c r="BG47">
        <v>0.3296</v>
      </c>
      <c r="BH47">
        <v>0.6008</v>
      </c>
      <c r="BI47">
        <v>1.0517000000000001</v>
      </c>
      <c r="BJ47">
        <v>1.2418</v>
      </c>
      <c r="BK47">
        <v>1.3058000000000001</v>
      </c>
      <c r="BL47">
        <v>1.4053</v>
      </c>
      <c r="BM47">
        <v>1.4663999999999999</v>
      </c>
      <c r="BN47">
        <v>1.575</v>
      </c>
      <c r="BO47">
        <v>0.56740000000000002</v>
      </c>
      <c r="BP47">
        <v>0.57310000000000005</v>
      </c>
      <c r="BQ47">
        <v>0.63270000000000004</v>
      </c>
      <c r="BR47">
        <v>0.46850000000000003</v>
      </c>
      <c r="BS47">
        <v>0.64380000000000004</v>
      </c>
      <c r="BT47">
        <v>0.83069999999999999</v>
      </c>
      <c r="BU47">
        <v>0.65239999999999998</v>
      </c>
      <c r="BV47">
        <v>1.2402</v>
      </c>
      <c r="BW47">
        <v>1.7427000000000001</v>
      </c>
      <c r="BX47">
        <v>2.1440000000000001</v>
      </c>
      <c r="BY47">
        <v>2.4874000000000001</v>
      </c>
      <c r="BZ47">
        <v>2.5903999999999998</v>
      </c>
      <c r="CA47">
        <v>1.8721000000000001</v>
      </c>
      <c r="CB47">
        <v>1.4882</v>
      </c>
      <c r="CC47">
        <v>1.6488</v>
      </c>
      <c r="CD47">
        <v>1.1556</v>
      </c>
      <c r="CE47">
        <v>1.0162</v>
      </c>
      <c r="CF47">
        <v>1.5039</v>
      </c>
      <c r="CG47">
        <v>1.228</v>
      </c>
      <c r="CH47">
        <v>1.3524</v>
      </c>
      <c r="CI47">
        <v>1.9074</v>
      </c>
      <c r="CJ47">
        <v>2.1800999999999999</v>
      </c>
      <c r="CK47">
        <v>2.0503</v>
      </c>
      <c r="CL47">
        <v>1.7724</v>
      </c>
      <c r="CM47">
        <v>1.1355</v>
      </c>
      <c r="CN47">
        <v>0.9173</v>
      </c>
      <c r="CO47">
        <v>1.2285999999999999</v>
      </c>
      <c r="CP47">
        <v>1.3942000000000001</v>
      </c>
      <c r="CQ47">
        <v>1.5606</v>
      </c>
      <c r="CR47">
        <v>1.3509</v>
      </c>
      <c r="CS47">
        <v>1.2101</v>
      </c>
      <c r="CT47">
        <v>1.6732</v>
      </c>
      <c r="CU47">
        <v>2.1690999999999998</v>
      </c>
      <c r="CV47">
        <v>2.2359999999999998</v>
      </c>
      <c r="CW47">
        <v>2.2837999999999998</v>
      </c>
      <c r="CX47">
        <v>1.5302</v>
      </c>
      <c r="CY47">
        <v>1.333</v>
      </c>
      <c r="CZ47">
        <v>1.2403999999999999</v>
      </c>
      <c r="DA47">
        <v>1.4302999999999999</v>
      </c>
      <c r="DB47">
        <v>1.2666999999999999</v>
      </c>
      <c r="DC47">
        <v>1.1721999999999999</v>
      </c>
      <c r="DD47">
        <v>1.1423000000000001</v>
      </c>
      <c r="DE47">
        <v>1.3915999999999999</v>
      </c>
      <c r="DF47">
        <v>1.6139000000000001</v>
      </c>
      <c r="DG47">
        <v>1.7673999999999999</v>
      </c>
      <c r="DH47">
        <v>1.9193</v>
      </c>
      <c r="DI47">
        <v>1.7395</v>
      </c>
      <c r="DJ47">
        <v>1.7403</v>
      </c>
      <c r="DK47">
        <v>1.6025</v>
      </c>
      <c r="DL47">
        <v>1.7222</v>
      </c>
      <c r="DM47">
        <v>1.5211000000000001</v>
      </c>
      <c r="DN47">
        <v>1.3073000000000001</v>
      </c>
      <c r="DO47">
        <v>1.0367</v>
      </c>
      <c r="DP47">
        <v>0.94040000000000001</v>
      </c>
      <c r="DQ47">
        <v>0.61439999999999995</v>
      </c>
      <c r="DR47">
        <v>7.0099999999999996E-2</v>
      </c>
      <c r="DS47">
        <v>0.44059999999999999</v>
      </c>
      <c r="DT47">
        <v>1.27</v>
      </c>
      <c r="DU47">
        <v>1.1678999999999999</v>
      </c>
    </row>
    <row r="48" spans="1:125" x14ac:dyDescent="0.3">
      <c r="A48" t="s">
        <v>68</v>
      </c>
      <c r="B48" t="s">
        <v>69</v>
      </c>
      <c r="C48" t="e">
        <f>_xll.BDH($B48,$B$12:$B$12,"1/1/2005","","Dir=H","Dts=H","Sort=A","Quote=C","QtTyp=Y","Days=T","Per=cm","DtFmt=D","UseDPDF=Y","cols=123;rows=1")</f>
        <v>#N/A</v>
      </c>
      <c r="D48">
        <v>2.8007</v>
      </c>
      <c r="E48">
        <v>2.8774999999999999</v>
      </c>
      <c r="F48">
        <v>2.7448000000000001</v>
      </c>
      <c r="G48">
        <v>2.4740000000000002</v>
      </c>
      <c r="H48">
        <v>2.3205999999999998</v>
      </c>
      <c r="I48">
        <v>2.3723999999999998</v>
      </c>
      <c r="J48">
        <v>2.4708000000000001</v>
      </c>
      <c r="K48">
        <v>2.7544</v>
      </c>
      <c r="L48">
        <v>2.6665000000000001</v>
      </c>
      <c r="M48">
        <v>2.343</v>
      </c>
      <c r="N48">
        <v>2.2766000000000002</v>
      </c>
      <c r="O48">
        <v>2.5701000000000001</v>
      </c>
      <c r="P48">
        <v>2.6987999999999999</v>
      </c>
      <c r="Q48">
        <v>2.5796000000000001</v>
      </c>
      <c r="R48">
        <v>2.6814</v>
      </c>
      <c r="S48">
        <v>2.6935000000000002</v>
      </c>
      <c r="T48">
        <v>2.6292999999999997</v>
      </c>
      <c r="U48">
        <v>2.5234999999999999</v>
      </c>
      <c r="V48">
        <v>2.4054000000000002</v>
      </c>
      <c r="W48">
        <v>2.2265000000000001</v>
      </c>
      <c r="X48">
        <v>2.0615000000000001</v>
      </c>
      <c r="Y48">
        <v>2.2065000000000001</v>
      </c>
      <c r="Z48">
        <v>2.2305999999999999</v>
      </c>
      <c r="AA48">
        <v>2.3797000000000001</v>
      </c>
      <c r="AB48">
        <v>2.3963000000000001</v>
      </c>
      <c r="AC48">
        <v>2.5127000000000002</v>
      </c>
      <c r="AD48">
        <v>2.4590999999999998</v>
      </c>
      <c r="AE48">
        <v>2.3254999999999999</v>
      </c>
      <c r="AF48">
        <v>2.2606000000000002</v>
      </c>
      <c r="AG48">
        <v>2.0987</v>
      </c>
      <c r="AH48">
        <v>1.9109</v>
      </c>
      <c r="AI48">
        <v>2.0520999999999998</v>
      </c>
      <c r="AJ48">
        <v>2.1974999999999998</v>
      </c>
      <c r="AK48">
        <v>2.2370000000000001</v>
      </c>
      <c r="AL48">
        <v>2.2599</v>
      </c>
      <c r="AM48">
        <v>2.0703999999999998</v>
      </c>
      <c r="AN48">
        <v>2.3029000000000002</v>
      </c>
      <c r="AO48">
        <v>2.1278999999999999</v>
      </c>
      <c r="AP48">
        <v>2.2059000000000002</v>
      </c>
      <c r="AQ48">
        <v>2.4363999999999999</v>
      </c>
      <c r="AR48">
        <v>2.6257999999999999</v>
      </c>
      <c r="AS48">
        <v>2.1061000000000001</v>
      </c>
      <c r="AT48">
        <v>1.8083</v>
      </c>
      <c r="AU48">
        <v>0.9718</v>
      </c>
      <c r="AV48">
        <v>-0.2399</v>
      </c>
      <c r="AW48">
        <v>-0.77800000000000002</v>
      </c>
      <c r="AX48">
        <v>-0.49430000000000002</v>
      </c>
      <c r="AY48">
        <v>0.1081</v>
      </c>
      <c r="AZ48">
        <v>0.36559999999999998</v>
      </c>
      <c r="BA48">
        <v>0.48709999999999998</v>
      </c>
      <c r="BB48">
        <v>0.82389999999999997</v>
      </c>
      <c r="BC48">
        <v>1.3902999999999999</v>
      </c>
      <c r="BD48">
        <v>1.3653999999999999</v>
      </c>
      <c r="BE48">
        <v>1.2756000000000001</v>
      </c>
      <c r="BF48">
        <v>1.0291999999999999</v>
      </c>
      <c r="BG48">
        <v>1.2501</v>
      </c>
      <c r="BH48">
        <v>1.4870000000000001</v>
      </c>
      <c r="BI48">
        <v>1.6118000000000001</v>
      </c>
      <c r="BJ48">
        <v>1.9451000000000001</v>
      </c>
      <c r="BK48">
        <v>1.7823</v>
      </c>
      <c r="BL48">
        <v>1.7154</v>
      </c>
      <c r="BM48">
        <v>1.7888999999999999</v>
      </c>
      <c r="BN48">
        <v>2.0202</v>
      </c>
      <c r="BO48">
        <v>1.7019</v>
      </c>
      <c r="BP48">
        <v>1.5196000000000001</v>
      </c>
      <c r="BQ48">
        <v>1.383</v>
      </c>
      <c r="BR48">
        <v>1.1642999999999999</v>
      </c>
      <c r="BS48">
        <v>1.2762</v>
      </c>
      <c r="BT48">
        <v>1.4205999999999999</v>
      </c>
      <c r="BU48">
        <v>1.4419999999999999</v>
      </c>
      <c r="BV48">
        <v>1.7337</v>
      </c>
      <c r="BW48">
        <v>1.9123000000000001</v>
      </c>
      <c r="BX48">
        <v>2.1575000000000002</v>
      </c>
      <c r="BY48">
        <v>2.2986</v>
      </c>
      <c r="BZ48">
        <v>2.4702000000000002</v>
      </c>
      <c r="CA48">
        <v>2.0373999999999999</v>
      </c>
      <c r="CB48">
        <v>2.0367999999999999</v>
      </c>
      <c r="CC48">
        <v>2.0672999999999999</v>
      </c>
      <c r="CD48">
        <v>1.6684000000000001</v>
      </c>
      <c r="CE48">
        <v>1.43</v>
      </c>
      <c r="CF48">
        <v>1.7576000000000001</v>
      </c>
      <c r="CG48">
        <v>1.6832</v>
      </c>
      <c r="CH48">
        <v>1.548</v>
      </c>
      <c r="CI48">
        <v>1.8086</v>
      </c>
      <c r="CJ48">
        <v>2.0623999999999998</v>
      </c>
      <c r="CK48">
        <v>2.0520999999999998</v>
      </c>
      <c r="CL48">
        <v>2.0714000000000001</v>
      </c>
      <c r="CM48">
        <v>1.7255</v>
      </c>
      <c r="CN48">
        <v>1.7314000000000001</v>
      </c>
      <c r="CO48">
        <v>1.8233999999999999</v>
      </c>
      <c r="CP48">
        <v>1.9527000000000001</v>
      </c>
      <c r="CQ48">
        <v>2.0781000000000001</v>
      </c>
      <c r="CR48">
        <v>2.0907</v>
      </c>
      <c r="CS48">
        <v>2.0243000000000002</v>
      </c>
      <c r="CT48">
        <v>2.0651999999999999</v>
      </c>
      <c r="CU48">
        <v>2.3348</v>
      </c>
      <c r="CV48">
        <v>2.2965999999999998</v>
      </c>
      <c r="CW48">
        <v>2.3323</v>
      </c>
      <c r="CX48">
        <v>2.0716999999999999</v>
      </c>
      <c r="CY48">
        <v>1.8972</v>
      </c>
      <c r="CZ48">
        <v>1.7654999999999998</v>
      </c>
      <c r="DA48">
        <v>1.8988</v>
      </c>
      <c r="DB48">
        <v>1.7941</v>
      </c>
      <c r="DC48">
        <v>1.8028</v>
      </c>
      <c r="DD48">
        <v>1.8033000000000001</v>
      </c>
      <c r="DE48">
        <v>1.7492999999999999</v>
      </c>
      <c r="DF48">
        <v>1.8325</v>
      </c>
      <c r="DG48">
        <v>1.8898000000000001</v>
      </c>
      <c r="DH48">
        <v>1.9483000000000001</v>
      </c>
      <c r="DI48">
        <v>1.8694</v>
      </c>
      <c r="DJ48">
        <v>1.9814000000000001</v>
      </c>
      <c r="DK48">
        <v>1.9771999999999998</v>
      </c>
      <c r="DL48">
        <v>2.0731000000000002</v>
      </c>
      <c r="DM48">
        <v>2.0379</v>
      </c>
      <c r="DN48">
        <v>1.8509</v>
      </c>
      <c r="DO48">
        <v>1.6423000000000001</v>
      </c>
      <c r="DP48">
        <v>1.5678999999999998</v>
      </c>
      <c r="DQ48">
        <v>1.3980000000000001</v>
      </c>
      <c r="DR48">
        <v>1.2068000000000001</v>
      </c>
      <c r="DS48">
        <v>1.3815</v>
      </c>
      <c r="DT48">
        <v>1.6414</v>
      </c>
      <c r="DU48">
        <v>1.5775999999999999</v>
      </c>
    </row>
    <row r="49" spans="1:125" x14ac:dyDescent="0.3">
      <c r="A49" t="s">
        <v>70</v>
      </c>
      <c r="B49" t="s">
        <v>71</v>
      </c>
      <c r="C49" t="e">
        <f>_xll.BDH($B49,$B$12:$B$12,"1/1/2005","","Dir=H","Dts=H","Sort=A","Quote=C","QtTyp=Y","Days=T","Per=cm","DtFmt=D","UseDPDF=Y","cols=123;rows=1")</f>
        <v>#N/A</v>
      </c>
      <c r="D49">
        <v>2.6741999999999999</v>
      </c>
      <c r="E49">
        <v>2.7101999999999999</v>
      </c>
      <c r="F49">
        <v>2.6025999999999998</v>
      </c>
      <c r="G49">
        <v>2.3774000000000002</v>
      </c>
      <c r="H49">
        <v>2.2738999999999998</v>
      </c>
      <c r="I49">
        <v>2.3805999999999998</v>
      </c>
      <c r="J49">
        <v>2.3730000000000002</v>
      </c>
      <c r="K49">
        <v>2.5628000000000002</v>
      </c>
      <c r="L49">
        <v>2.5657000000000001</v>
      </c>
      <c r="M49">
        <v>2.3694999999999999</v>
      </c>
      <c r="N49">
        <v>2.3368000000000002</v>
      </c>
      <c r="O49">
        <v>2.5327999999999999</v>
      </c>
      <c r="P49">
        <v>2.5529999999999999</v>
      </c>
      <c r="Q49">
        <v>2.5099</v>
      </c>
      <c r="R49">
        <v>2.6722000000000001</v>
      </c>
      <c r="S49">
        <v>2.6604999999999999</v>
      </c>
      <c r="T49">
        <v>2.6042000000000001</v>
      </c>
      <c r="U49">
        <v>2.5756000000000001</v>
      </c>
      <c r="V49">
        <v>2.4868000000000001</v>
      </c>
      <c r="W49">
        <v>2.3553000000000002</v>
      </c>
      <c r="X49">
        <v>2.2685</v>
      </c>
      <c r="Y49">
        <v>2.3088000000000002</v>
      </c>
      <c r="Z49">
        <v>2.2983000000000002</v>
      </c>
      <c r="AA49">
        <v>2.4245000000000001</v>
      </c>
      <c r="AB49">
        <v>2.3784000000000001</v>
      </c>
      <c r="AC49">
        <v>2.4426999999999999</v>
      </c>
      <c r="AD49">
        <v>2.4361000000000002</v>
      </c>
      <c r="AE49">
        <v>2.3893</v>
      </c>
      <c r="AF49">
        <v>2.3851</v>
      </c>
      <c r="AG49">
        <v>2.3963999999999999</v>
      </c>
      <c r="AH49">
        <v>2.2717000000000001</v>
      </c>
      <c r="AI49">
        <v>2.3161999999999998</v>
      </c>
      <c r="AJ49">
        <v>2.3561999999999999</v>
      </c>
      <c r="AK49">
        <v>2.3645</v>
      </c>
      <c r="AL49">
        <v>2.3323999999999998</v>
      </c>
      <c r="AM49">
        <v>2.3186999999999998</v>
      </c>
      <c r="AN49">
        <v>2.4398</v>
      </c>
      <c r="AO49">
        <v>2.3246000000000002</v>
      </c>
      <c r="AP49">
        <v>2.2797999999999998</v>
      </c>
      <c r="AQ49">
        <v>2.5249999999999999</v>
      </c>
      <c r="AR49">
        <v>2.5430000000000001</v>
      </c>
      <c r="AS49">
        <v>2.3069999999999999</v>
      </c>
      <c r="AT49">
        <v>2.1454</v>
      </c>
      <c r="AU49">
        <v>1.5857000000000001</v>
      </c>
      <c r="AV49">
        <v>0.90869999999999995</v>
      </c>
      <c r="AW49">
        <v>0.35620000000000002</v>
      </c>
      <c r="AX49">
        <v>8.8900000000000007E-2</v>
      </c>
      <c r="AY49">
        <v>1.095</v>
      </c>
      <c r="AZ49">
        <v>0.99180000000000001</v>
      </c>
      <c r="BA49">
        <v>1.3091999999999999</v>
      </c>
      <c r="BB49">
        <v>1.4731000000000001</v>
      </c>
      <c r="BC49">
        <v>1.8399000000000001</v>
      </c>
      <c r="BD49">
        <v>1.7669999999999999</v>
      </c>
      <c r="BE49">
        <v>1.7728000000000002</v>
      </c>
      <c r="BF49">
        <v>1.6558999999999999</v>
      </c>
      <c r="BG49">
        <v>1.7721</v>
      </c>
      <c r="BH49">
        <v>2.0152999999999999</v>
      </c>
      <c r="BI49">
        <v>2.1166</v>
      </c>
      <c r="BJ49">
        <v>2.4073000000000002</v>
      </c>
      <c r="BK49">
        <v>2.3186</v>
      </c>
      <c r="BL49">
        <v>2.1568000000000001</v>
      </c>
      <c r="BM49">
        <v>2.2591000000000001</v>
      </c>
      <c r="BN49">
        <v>2.3986000000000001</v>
      </c>
      <c r="BO49">
        <v>2.0461999999999998</v>
      </c>
      <c r="BP49">
        <v>1.8443000000000001</v>
      </c>
      <c r="BQ49">
        <v>1.7690999999999999</v>
      </c>
      <c r="BR49">
        <v>1.5487</v>
      </c>
      <c r="BS49">
        <v>1.8174000000000001</v>
      </c>
      <c r="BT49">
        <v>2.1518000000000002</v>
      </c>
      <c r="BU49">
        <v>2.1071</v>
      </c>
      <c r="BV49">
        <v>2.2776999999999998</v>
      </c>
      <c r="BW49">
        <v>2.3170000000000002</v>
      </c>
      <c r="BX49">
        <v>2.4058000000000002</v>
      </c>
      <c r="BY49">
        <v>2.4916999999999998</v>
      </c>
      <c r="BZ49">
        <v>2.5722</v>
      </c>
      <c r="CA49">
        <v>2.2427000000000001</v>
      </c>
      <c r="CB49">
        <v>2.3832</v>
      </c>
      <c r="CC49">
        <v>2.4371</v>
      </c>
      <c r="CD49">
        <v>2.0739999999999998</v>
      </c>
      <c r="CE49">
        <v>1.7583</v>
      </c>
      <c r="CF49">
        <v>2.0788000000000002</v>
      </c>
      <c r="CG49">
        <v>2.0589</v>
      </c>
      <c r="CH49">
        <v>1.9506999999999999</v>
      </c>
      <c r="CI49">
        <v>2.0983000000000001</v>
      </c>
      <c r="CJ49">
        <v>2.2683</v>
      </c>
      <c r="CK49">
        <v>2.3397999999999999</v>
      </c>
      <c r="CL49">
        <v>2.2631999999999999</v>
      </c>
      <c r="CM49">
        <v>2.0884</v>
      </c>
      <c r="CN49">
        <v>2.0968</v>
      </c>
      <c r="CO49">
        <v>2.177</v>
      </c>
      <c r="CP49">
        <v>2.2602000000000002</v>
      </c>
      <c r="CQ49">
        <v>2.4222999999999999</v>
      </c>
      <c r="CR49">
        <v>2.4971000000000001</v>
      </c>
      <c r="CS49">
        <v>2.4222000000000001</v>
      </c>
      <c r="CT49">
        <v>2.4518</v>
      </c>
      <c r="CU49">
        <v>2.5644</v>
      </c>
      <c r="CV49">
        <v>2.5419</v>
      </c>
      <c r="CW49">
        <v>2.5179</v>
      </c>
      <c r="CX49">
        <v>2.3433999999999999</v>
      </c>
      <c r="CY49">
        <v>2.1886999999999999</v>
      </c>
      <c r="CZ49">
        <v>1.9899</v>
      </c>
      <c r="DA49">
        <v>2.2046000000000001</v>
      </c>
      <c r="DB49">
        <v>2.1055999999999999</v>
      </c>
      <c r="DC49">
        <v>2.1943000000000001</v>
      </c>
      <c r="DD49">
        <v>2.1653000000000002</v>
      </c>
      <c r="DE49">
        <v>2.1564999999999999</v>
      </c>
      <c r="DF49">
        <v>2.2317999999999998</v>
      </c>
      <c r="DG49">
        <v>2.1316000000000002</v>
      </c>
      <c r="DH49">
        <v>2.1819999999999999</v>
      </c>
      <c r="DI49">
        <v>2.14</v>
      </c>
      <c r="DJ49">
        <v>2.1890000000000001</v>
      </c>
      <c r="DK49">
        <v>2.2147000000000001</v>
      </c>
      <c r="DL49">
        <v>2.2439</v>
      </c>
      <c r="DM49">
        <v>2.2684000000000002</v>
      </c>
      <c r="DN49">
        <v>2.1284999999999998</v>
      </c>
      <c r="DO49">
        <v>1.9725999999999999</v>
      </c>
      <c r="DP49">
        <v>1.9283000000000001</v>
      </c>
      <c r="DQ49">
        <v>1.8</v>
      </c>
      <c r="DR49">
        <v>1.6800999999999999</v>
      </c>
      <c r="DS49">
        <v>1.6448</v>
      </c>
      <c r="DT49">
        <v>1.8336000000000001</v>
      </c>
      <c r="DU49">
        <v>1.7772999999999999</v>
      </c>
    </row>
    <row r="50" spans="1:125" x14ac:dyDescent="0.3">
      <c r="A50" t="s">
        <v>72</v>
      </c>
      <c r="B50" t="s">
        <v>73</v>
      </c>
      <c r="C50" t="e">
        <f>_xll.BDH($B50,$B$12:$B$12,"1/1/2005","","Dir=H","Dts=H","Sort=A","Quote=C","QtTyp=Y","Days=T","Per=cm","DtFmt=D","UseDPDF=Y","cols=123;rows=1")</f>
        <v>#N/A</v>
      </c>
      <c r="D50">
        <v>2.6851000000000003</v>
      </c>
      <c r="E50">
        <v>2.7522000000000002</v>
      </c>
      <c r="F50">
        <v>2.6414999999999997</v>
      </c>
      <c r="G50">
        <v>2.4653</v>
      </c>
      <c r="H50">
        <v>2.3353000000000002</v>
      </c>
      <c r="I50">
        <v>2.5028999999999999</v>
      </c>
      <c r="J50">
        <v>2.4032999999999998</v>
      </c>
      <c r="K50">
        <v>2.6095000000000002</v>
      </c>
      <c r="L50">
        <v>2.6863000000000001</v>
      </c>
      <c r="M50">
        <v>2.6010999999999997</v>
      </c>
      <c r="N50">
        <v>2.4377</v>
      </c>
      <c r="O50">
        <v>2.6008</v>
      </c>
      <c r="P50">
        <v>2.5301999999999998</v>
      </c>
      <c r="Q50">
        <v>2.5958000000000001</v>
      </c>
      <c r="R50">
        <v>2.8178000000000001</v>
      </c>
      <c r="S50">
        <v>2.7528000000000001</v>
      </c>
      <c r="T50">
        <v>2.6813000000000002</v>
      </c>
      <c r="U50">
        <v>2.6863000000000001</v>
      </c>
      <c r="V50">
        <v>2.6755</v>
      </c>
      <c r="W50">
        <v>2.5712999999999999</v>
      </c>
      <c r="X50">
        <v>2.5983000000000001</v>
      </c>
      <c r="Y50">
        <v>2.5297000000000001</v>
      </c>
      <c r="Z50">
        <v>2.4737</v>
      </c>
      <c r="AA50">
        <v>2.5540000000000003</v>
      </c>
      <c r="AB50">
        <v>2.4861</v>
      </c>
      <c r="AC50">
        <v>2.5501</v>
      </c>
      <c r="AD50">
        <v>2.4805999999999999</v>
      </c>
      <c r="AE50">
        <v>2.5483000000000002</v>
      </c>
      <c r="AF50">
        <v>2.6097999999999999</v>
      </c>
      <c r="AG50">
        <v>2.6966999999999999</v>
      </c>
      <c r="AH50">
        <v>2.6555</v>
      </c>
      <c r="AI50">
        <v>2.8058999999999998</v>
      </c>
      <c r="AJ50">
        <v>2.7585999999999999</v>
      </c>
      <c r="AK50">
        <v>2.7696000000000001</v>
      </c>
      <c r="AL50">
        <v>2.7292999999999998</v>
      </c>
      <c r="AM50">
        <v>3.0173000000000001</v>
      </c>
      <c r="AN50">
        <v>2.9473000000000003</v>
      </c>
      <c r="AO50">
        <v>3.0146000000000002</v>
      </c>
      <c r="AP50">
        <v>2.7309000000000001</v>
      </c>
      <c r="AQ50">
        <v>2.8496999999999999</v>
      </c>
      <c r="AR50">
        <v>2.7679999999999998</v>
      </c>
      <c r="AS50">
        <v>2.8706</v>
      </c>
      <c r="AT50">
        <v>2.8294999999999999</v>
      </c>
      <c r="AU50">
        <v>2.7263999999999999</v>
      </c>
      <c r="AV50">
        <v>3.4062999999999999</v>
      </c>
      <c r="AW50">
        <v>2.5758000000000001</v>
      </c>
      <c r="AX50">
        <v>1.9725999999999999</v>
      </c>
      <c r="AY50">
        <v>2.867</v>
      </c>
      <c r="AZ50">
        <v>2.3675000000000002</v>
      </c>
      <c r="BA50">
        <v>2.4365000000000001</v>
      </c>
      <c r="BB50">
        <v>2.6894</v>
      </c>
      <c r="BC50">
        <v>3.0813000000000001</v>
      </c>
      <c r="BD50">
        <v>3.0257999999999998</v>
      </c>
      <c r="BE50">
        <v>3.1259999999999999</v>
      </c>
      <c r="BF50">
        <v>3.0055000000000001</v>
      </c>
      <c r="BG50">
        <v>2.9121999999999999</v>
      </c>
      <c r="BH50">
        <v>3.0453000000000001</v>
      </c>
      <c r="BI50">
        <v>3.0573999999999999</v>
      </c>
      <c r="BJ50">
        <v>3.2157</v>
      </c>
      <c r="BK50">
        <v>3.2568999999999999</v>
      </c>
      <c r="BL50">
        <v>2.9967999999999999</v>
      </c>
      <c r="BM50">
        <v>3.0265</v>
      </c>
      <c r="BN50">
        <v>3.1282000000000001</v>
      </c>
      <c r="BO50">
        <v>2.8128000000000002</v>
      </c>
      <c r="BP50">
        <v>2.5516999999999999</v>
      </c>
      <c r="BQ50">
        <v>2.5762</v>
      </c>
      <c r="BR50">
        <v>2.2518000000000002</v>
      </c>
      <c r="BS50">
        <v>2.4815</v>
      </c>
      <c r="BT50">
        <v>3.0169000000000001</v>
      </c>
      <c r="BU50">
        <v>2.8646000000000003</v>
      </c>
      <c r="BV50">
        <v>3.0114000000000001</v>
      </c>
      <c r="BW50">
        <v>2.9582000000000002</v>
      </c>
      <c r="BX50">
        <v>2.8289999999999997</v>
      </c>
      <c r="BY50">
        <v>2.9304999999999999</v>
      </c>
      <c r="BZ50">
        <v>2.9678</v>
      </c>
      <c r="CA50">
        <v>2.7839</v>
      </c>
      <c r="CB50">
        <v>3.1143000000000001</v>
      </c>
      <c r="CC50">
        <v>3.1722000000000001</v>
      </c>
      <c r="CD50">
        <v>2.7890999999999999</v>
      </c>
      <c r="CE50">
        <v>2.1602000000000001</v>
      </c>
      <c r="CF50">
        <v>2.4670000000000001</v>
      </c>
      <c r="CG50">
        <v>2.4727000000000001</v>
      </c>
      <c r="CH50">
        <v>2.3788999999999998</v>
      </c>
      <c r="CI50">
        <v>2.4746000000000001</v>
      </c>
      <c r="CJ50">
        <v>2.5056000000000003</v>
      </c>
      <c r="CK50">
        <v>2.6981999999999999</v>
      </c>
      <c r="CL50">
        <v>2.6131000000000002</v>
      </c>
      <c r="CM50">
        <v>2.4975999999999998</v>
      </c>
      <c r="CN50">
        <v>2.4797000000000002</v>
      </c>
      <c r="CO50">
        <v>2.4756</v>
      </c>
      <c r="CP50">
        <v>2.4316</v>
      </c>
      <c r="CQ50">
        <v>2.6696</v>
      </c>
      <c r="CR50">
        <v>2.8810000000000002</v>
      </c>
      <c r="CS50">
        <v>2.6912000000000003</v>
      </c>
      <c r="CT50">
        <v>2.7624</v>
      </c>
      <c r="CU50">
        <v>2.8681999999999999</v>
      </c>
      <c r="CV50">
        <v>2.7561</v>
      </c>
      <c r="CW50">
        <v>2.7128999999999999</v>
      </c>
      <c r="CX50">
        <v>2.7267999999999999</v>
      </c>
      <c r="CY50">
        <v>2.6497999999999999</v>
      </c>
      <c r="CZ50">
        <v>2.4377</v>
      </c>
      <c r="DA50">
        <v>2.6297000000000001</v>
      </c>
      <c r="DB50">
        <v>2.5657000000000001</v>
      </c>
      <c r="DC50">
        <v>2.6263000000000001</v>
      </c>
      <c r="DD50">
        <v>2.5563000000000002</v>
      </c>
      <c r="DE50">
        <v>2.6259000000000001</v>
      </c>
      <c r="DF50">
        <v>2.6890999999999998</v>
      </c>
      <c r="DG50">
        <v>2.4598</v>
      </c>
      <c r="DH50">
        <v>2.4455</v>
      </c>
      <c r="DI50">
        <v>2.3963999999999999</v>
      </c>
      <c r="DJ50">
        <v>2.4638</v>
      </c>
      <c r="DK50">
        <v>2.4845999999999999</v>
      </c>
      <c r="DL50">
        <v>2.4308000000000001</v>
      </c>
      <c r="DM50">
        <v>2.5319000000000003</v>
      </c>
      <c r="DN50">
        <v>2.3483999999999998</v>
      </c>
      <c r="DO50">
        <v>2.1722000000000001</v>
      </c>
      <c r="DP50">
        <v>2.1979000000000002</v>
      </c>
      <c r="DQ50">
        <v>2.032</v>
      </c>
      <c r="DR50">
        <v>1.9462999999999999</v>
      </c>
      <c r="DS50">
        <v>1.7534999999999998</v>
      </c>
      <c r="DT50">
        <v>1.8898999999999999</v>
      </c>
      <c r="DU50">
        <v>1.8327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U41"/>
  <sheetViews>
    <sheetView workbookViewId="0">
      <selection sqref="A1:XFD1048576"/>
    </sheetView>
  </sheetViews>
  <sheetFormatPr baseColWidth="10" defaultRowHeight="14.4" x14ac:dyDescent="0.3"/>
  <cols>
    <col min="1" max="1" width="49.6640625" bestFit="1" customWidth="1"/>
    <col min="2" max="2" width="17.33203125" bestFit="1" customWidth="1"/>
  </cols>
  <sheetData>
    <row r="3" spans="1:125" x14ac:dyDescent="0.3">
      <c r="A3" s="1" t="s">
        <v>0</v>
      </c>
      <c r="B3" t="s">
        <v>75</v>
      </c>
      <c r="C3" s="2" t="e">
        <f>_xll.BDH($B$4,$B$3:$B$3,"1/1/2005","","Dir=H","Dts=S","Sort=A","Quote=C","QtTyp=Y","Days=T","Per=cm","DtFmt=D","UseDPDF=Y","cols=123;rows=2")</f>
        <v>#N/A</v>
      </c>
      <c r="D3" s="2">
        <v>38411</v>
      </c>
      <c r="E3" s="2">
        <v>38442</v>
      </c>
      <c r="F3" s="2">
        <v>38472</v>
      </c>
      <c r="G3" s="2">
        <v>38503</v>
      </c>
      <c r="H3" s="2">
        <v>38533</v>
      </c>
      <c r="I3" s="2">
        <v>38564</v>
      </c>
      <c r="J3" s="2">
        <v>38595</v>
      </c>
      <c r="K3" s="2">
        <v>38625</v>
      </c>
      <c r="L3" s="2">
        <v>38656</v>
      </c>
      <c r="M3" s="2">
        <v>38686</v>
      </c>
      <c r="N3" s="2">
        <v>38717</v>
      </c>
      <c r="O3" s="2">
        <v>38748</v>
      </c>
      <c r="P3" s="2">
        <v>38776</v>
      </c>
      <c r="Q3" s="2">
        <v>38807</v>
      </c>
      <c r="R3" s="2">
        <v>38837</v>
      </c>
      <c r="S3" s="2">
        <v>38868</v>
      </c>
      <c r="T3" s="2">
        <v>38898</v>
      </c>
      <c r="U3" s="2">
        <v>38929</v>
      </c>
      <c r="V3" s="2">
        <v>38960</v>
      </c>
      <c r="W3" s="2">
        <v>38990</v>
      </c>
      <c r="X3" s="2">
        <v>39021</v>
      </c>
      <c r="Y3" s="2">
        <v>39051</v>
      </c>
      <c r="Z3" s="2">
        <v>39082</v>
      </c>
      <c r="AA3" s="2">
        <v>39113</v>
      </c>
      <c r="AB3" s="2">
        <v>39141</v>
      </c>
      <c r="AC3" s="2">
        <v>39172</v>
      </c>
      <c r="AD3" s="2">
        <v>39202</v>
      </c>
      <c r="AE3" s="2">
        <v>39233</v>
      </c>
      <c r="AF3" s="2">
        <v>39263</v>
      </c>
      <c r="AG3" s="2">
        <v>39294</v>
      </c>
      <c r="AH3" s="2">
        <v>39325</v>
      </c>
      <c r="AI3" s="2">
        <v>39355</v>
      </c>
      <c r="AJ3" s="2">
        <v>39386</v>
      </c>
      <c r="AK3" s="2">
        <v>39416</v>
      </c>
      <c r="AL3" s="2">
        <v>39447</v>
      </c>
      <c r="AM3" s="2">
        <v>39478</v>
      </c>
      <c r="AN3" s="2">
        <v>39507</v>
      </c>
      <c r="AO3" s="2">
        <v>39538</v>
      </c>
      <c r="AP3" s="2">
        <v>39568</v>
      </c>
      <c r="AQ3" s="2">
        <v>39599</v>
      </c>
      <c r="AR3" s="2">
        <v>39629</v>
      </c>
      <c r="AS3" s="2">
        <v>39660</v>
      </c>
      <c r="AT3" s="2">
        <v>39691</v>
      </c>
      <c r="AU3" s="2">
        <v>39721</v>
      </c>
      <c r="AV3" s="2">
        <v>39752</v>
      </c>
      <c r="AW3" s="2">
        <v>39782</v>
      </c>
      <c r="AX3" s="2">
        <v>39813</v>
      </c>
      <c r="AY3" s="2">
        <v>39844</v>
      </c>
      <c r="AZ3" s="2">
        <v>39872</v>
      </c>
      <c r="BA3" s="2">
        <v>39903</v>
      </c>
      <c r="BB3" s="2">
        <v>39933</v>
      </c>
      <c r="BC3" s="2">
        <v>39964</v>
      </c>
      <c r="BD3" s="2">
        <v>39994</v>
      </c>
      <c r="BE3" s="2">
        <v>40025</v>
      </c>
      <c r="BF3" s="2">
        <v>40056</v>
      </c>
      <c r="BG3" s="2">
        <v>40086</v>
      </c>
      <c r="BH3" s="2">
        <v>40117</v>
      </c>
      <c r="BI3" s="2">
        <v>40147</v>
      </c>
      <c r="BJ3" s="2">
        <v>40178</v>
      </c>
      <c r="BK3" s="2">
        <v>40209</v>
      </c>
      <c r="BL3" s="2">
        <v>40237</v>
      </c>
      <c r="BM3" s="2">
        <v>40268</v>
      </c>
      <c r="BN3" s="2">
        <v>40298</v>
      </c>
      <c r="BO3" s="2">
        <v>40329</v>
      </c>
      <c r="BP3" s="2">
        <v>40359</v>
      </c>
      <c r="BQ3" s="2">
        <v>40390</v>
      </c>
      <c r="BR3" s="2">
        <v>40421</v>
      </c>
      <c r="BS3" s="2">
        <v>40451</v>
      </c>
      <c r="BT3" s="2">
        <v>40482</v>
      </c>
      <c r="BU3" s="2">
        <v>40512</v>
      </c>
      <c r="BV3" s="2">
        <v>40543</v>
      </c>
      <c r="BW3" s="2">
        <v>40574</v>
      </c>
      <c r="BX3" s="2">
        <v>40602</v>
      </c>
      <c r="BY3" s="2">
        <v>40633</v>
      </c>
      <c r="BZ3" s="2">
        <v>40663</v>
      </c>
      <c r="CA3" s="2">
        <v>40694</v>
      </c>
      <c r="CB3" s="2">
        <v>40724</v>
      </c>
      <c r="CC3" s="2">
        <v>40755</v>
      </c>
      <c r="CD3" s="2">
        <v>40786</v>
      </c>
      <c r="CE3" s="2">
        <v>40816</v>
      </c>
      <c r="CF3" s="2">
        <v>40847</v>
      </c>
      <c r="CG3" s="2">
        <v>40877</v>
      </c>
      <c r="CH3" s="2">
        <v>40908</v>
      </c>
      <c r="CI3" s="2">
        <v>40939</v>
      </c>
      <c r="CJ3" s="2">
        <v>40968</v>
      </c>
      <c r="CK3" s="2">
        <v>40999</v>
      </c>
      <c r="CL3" s="2">
        <v>41029</v>
      </c>
      <c r="CM3" s="2">
        <v>41060</v>
      </c>
      <c r="CN3" s="2">
        <v>41090</v>
      </c>
      <c r="CO3" s="2">
        <v>41121</v>
      </c>
      <c r="CP3" s="2">
        <v>41152</v>
      </c>
      <c r="CQ3" s="2">
        <v>41182</v>
      </c>
      <c r="CR3" s="2">
        <v>41213</v>
      </c>
      <c r="CS3" s="2">
        <v>41243</v>
      </c>
      <c r="CT3" s="2">
        <v>41274</v>
      </c>
      <c r="CU3" s="2">
        <v>41305</v>
      </c>
      <c r="CV3" s="2">
        <v>41333</v>
      </c>
      <c r="CW3" s="2">
        <v>41364</v>
      </c>
      <c r="CX3" s="2">
        <v>41394</v>
      </c>
      <c r="CY3" s="2">
        <v>41425</v>
      </c>
      <c r="CZ3" s="2">
        <v>41455</v>
      </c>
      <c r="DA3" s="2">
        <v>41486</v>
      </c>
      <c r="DB3" s="2">
        <v>41517</v>
      </c>
      <c r="DC3" s="2">
        <v>41547</v>
      </c>
      <c r="DD3" s="2">
        <v>41578</v>
      </c>
      <c r="DE3" s="2">
        <v>41608</v>
      </c>
      <c r="DF3" s="2">
        <v>41639</v>
      </c>
      <c r="DG3" s="2">
        <v>41670</v>
      </c>
      <c r="DH3" s="2">
        <v>41698</v>
      </c>
      <c r="DI3" s="2">
        <v>41729</v>
      </c>
      <c r="DJ3" s="2">
        <v>41759</v>
      </c>
      <c r="DK3" s="2">
        <v>41790</v>
      </c>
      <c r="DL3" s="2">
        <v>41820</v>
      </c>
      <c r="DM3" s="2">
        <v>41851</v>
      </c>
      <c r="DN3" s="2">
        <v>41882</v>
      </c>
      <c r="DO3" s="2">
        <v>41912</v>
      </c>
      <c r="DP3" s="2">
        <v>41943</v>
      </c>
      <c r="DQ3" s="2">
        <v>41973</v>
      </c>
      <c r="DR3" s="2">
        <v>42004</v>
      </c>
      <c r="DS3" s="2">
        <v>42035</v>
      </c>
      <c r="DT3" s="2">
        <v>42063</v>
      </c>
      <c r="DU3" s="2">
        <v>42094</v>
      </c>
    </row>
    <row r="4" spans="1:125" x14ac:dyDescent="0.3">
      <c r="A4" t="s">
        <v>1</v>
      </c>
      <c r="B4" t="s">
        <v>2</v>
      </c>
      <c r="C4">
        <v>5.3</v>
      </c>
      <c r="D4">
        <v>5.4</v>
      </c>
      <c r="E4">
        <v>5.2</v>
      </c>
      <c r="F4">
        <v>5.2</v>
      </c>
      <c r="G4">
        <v>5.0999999999999996</v>
      </c>
      <c r="H4">
        <v>5</v>
      </c>
      <c r="I4">
        <v>5</v>
      </c>
      <c r="J4">
        <v>4.9000000000000004</v>
      </c>
      <c r="K4">
        <v>5</v>
      </c>
      <c r="L4">
        <v>5</v>
      </c>
      <c r="M4">
        <v>5</v>
      </c>
      <c r="N4">
        <v>4.9000000000000004</v>
      </c>
      <c r="O4">
        <v>4.7</v>
      </c>
      <c r="P4">
        <v>4.8</v>
      </c>
      <c r="Q4">
        <v>4.7</v>
      </c>
      <c r="R4">
        <v>4.7</v>
      </c>
      <c r="S4">
        <v>4.5999999999999996</v>
      </c>
      <c r="T4">
        <v>4.5999999999999996</v>
      </c>
      <c r="U4">
        <v>4.7</v>
      </c>
      <c r="V4">
        <v>4.7</v>
      </c>
      <c r="W4">
        <v>4.5</v>
      </c>
      <c r="X4">
        <v>4.4000000000000004</v>
      </c>
      <c r="Y4">
        <v>4.5</v>
      </c>
      <c r="Z4">
        <v>4.4000000000000004</v>
      </c>
      <c r="AA4">
        <v>4.5999999999999996</v>
      </c>
      <c r="AB4">
        <v>4.5</v>
      </c>
      <c r="AC4">
        <v>4.4000000000000004</v>
      </c>
      <c r="AD4">
        <v>4.5</v>
      </c>
      <c r="AE4">
        <v>4.4000000000000004</v>
      </c>
      <c r="AF4">
        <v>4.5999999999999996</v>
      </c>
      <c r="AG4">
        <v>4.7</v>
      </c>
      <c r="AH4">
        <v>4.5999999999999996</v>
      </c>
      <c r="AI4">
        <v>4.7</v>
      </c>
      <c r="AJ4">
        <v>4.7</v>
      </c>
      <c r="AK4">
        <v>4.7</v>
      </c>
      <c r="AL4">
        <v>5</v>
      </c>
      <c r="AM4">
        <v>5</v>
      </c>
      <c r="AN4">
        <v>4.9000000000000004</v>
      </c>
      <c r="AO4">
        <v>5.0999999999999996</v>
      </c>
      <c r="AP4">
        <v>5</v>
      </c>
      <c r="AQ4">
        <v>5.4</v>
      </c>
      <c r="AR4">
        <v>5.6</v>
      </c>
      <c r="AS4">
        <v>5.8</v>
      </c>
      <c r="AT4">
        <v>6.1</v>
      </c>
      <c r="AU4">
        <v>6.1</v>
      </c>
      <c r="AV4">
        <v>6.5</v>
      </c>
      <c r="AW4">
        <v>6.8</v>
      </c>
      <c r="AX4">
        <v>7.3</v>
      </c>
      <c r="AY4">
        <v>7.8</v>
      </c>
      <c r="AZ4">
        <v>8.3000000000000007</v>
      </c>
      <c r="BA4">
        <v>8.6999999999999993</v>
      </c>
      <c r="BB4">
        <v>9</v>
      </c>
      <c r="BC4">
        <v>9.4</v>
      </c>
      <c r="BD4">
        <v>9.5</v>
      </c>
      <c r="BE4">
        <v>9.5</v>
      </c>
      <c r="BF4">
        <v>9.6</v>
      </c>
      <c r="BG4">
        <v>9.8000000000000007</v>
      </c>
      <c r="BH4">
        <v>10</v>
      </c>
      <c r="BI4">
        <v>9.9</v>
      </c>
      <c r="BJ4">
        <v>9.9</v>
      </c>
      <c r="BK4">
        <v>9.8000000000000007</v>
      </c>
      <c r="BL4">
        <v>9.8000000000000007</v>
      </c>
      <c r="BM4">
        <v>9.9</v>
      </c>
      <c r="BN4">
        <v>9.9</v>
      </c>
      <c r="BO4">
        <v>9.6</v>
      </c>
      <c r="BP4">
        <v>9.4</v>
      </c>
      <c r="BQ4">
        <v>9.4</v>
      </c>
      <c r="BR4">
        <v>9.5</v>
      </c>
      <c r="BS4">
        <v>9.5</v>
      </c>
      <c r="BT4">
        <v>9.4</v>
      </c>
      <c r="BU4">
        <v>9.8000000000000007</v>
      </c>
      <c r="BV4">
        <v>9.3000000000000007</v>
      </c>
      <c r="BW4">
        <v>9.1999999999999993</v>
      </c>
      <c r="BX4">
        <v>9</v>
      </c>
      <c r="BY4">
        <v>9</v>
      </c>
      <c r="BZ4">
        <v>9.1</v>
      </c>
      <c r="CA4">
        <v>9</v>
      </c>
      <c r="CB4">
        <v>9.1</v>
      </c>
      <c r="CC4">
        <v>9</v>
      </c>
      <c r="CD4">
        <v>9</v>
      </c>
      <c r="CE4">
        <v>9</v>
      </c>
      <c r="CF4">
        <v>8.8000000000000007</v>
      </c>
      <c r="CG4">
        <v>8.6</v>
      </c>
      <c r="CH4">
        <v>8.5</v>
      </c>
      <c r="CI4">
        <v>8.3000000000000007</v>
      </c>
      <c r="CJ4">
        <v>8.3000000000000007</v>
      </c>
      <c r="CK4">
        <v>8.1999999999999993</v>
      </c>
      <c r="CL4">
        <v>8.1999999999999993</v>
      </c>
      <c r="CM4">
        <v>8.1999999999999993</v>
      </c>
      <c r="CN4">
        <v>8.1999999999999993</v>
      </c>
      <c r="CO4">
        <v>8.1999999999999993</v>
      </c>
      <c r="CP4">
        <v>8</v>
      </c>
      <c r="CQ4">
        <v>7.8</v>
      </c>
      <c r="CR4">
        <v>7.8</v>
      </c>
      <c r="CS4">
        <v>7.7</v>
      </c>
      <c r="CT4">
        <v>7.9</v>
      </c>
      <c r="CU4">
        <v>8</v>
      </c>
      <c r="CV4">
        <v>7.7</v>
      </c>
      <c r="CW4">
        <v>7.5</v>
      </c>
      <c r="CX4">
        <v>7.6</v>
      </c>
      <c r="CY4">
        <v>7.5</v>
      </c>
      <c r="CZ4">
        <v>7.5</v>
      </c>
      <c r="DA4">
        <v>7.3</v>
      </c>
      <c r="DB4">
        <v>7.2</v>
      </c>
      <c r="DC4">
        <v>7.2</v>
      </c>
      <c r="DD4">
        <v>7.2</v>
      </c>
      <c r="DE4">
        <v>7</v>
      </c>
      <c r="DF4">
        <v>6.7</v>
      </c>
      <c r="DG4">
        <v>6.6</v>
      </c>
      <c r="DH4">
        <v>6.7</v>
      </c>
      <c r="DI4">
        <v>6.6</v>
      </c>
      <c r="DJ4">
        <v>6.2</v>
      </c>
      <c r="DK4">
        <v>6.3</v>
      </c>
      <c r="DL4">
        <v>6.1</v>
      </c>
      <c r="DM4">
        <v>6.2</v>
      </c>
      <c r="DN4">
        <v>6.1</v>
      </c>
      <c r="DO4">
        <v>5.9</v>
      </c>
      <c r="DP4">
        <v>5.7</v>
      </c>
      <c r="DQ4">
        <v>5.8</v>
      </c>
      <c r="DR4">
        <v>5.6</v>
      </c>
      <c r="DS4">
        <v>5.7</v>
      </c>
      <c r="DT4">
        <v>5.5</v>
      </c>
      <c r="DU4">
        <v>5.5</v>
      </c>
    </row>
    <row r="5" spans="1:125" x14ac:dyDescent="0.3">
      <c r="A5" t="s">
        <v>3</v>
      </c>
      <c r="B5" t="s">
        <v>4</v>
      </c>
      <c r="C5" t="e">
        <f>_xll.BDH($B5,$B$3:$B$3,"1/1/2005","","Dir=H","Dts=H","Sort=A","Quote=C","QtTyp=Y","Days=T","Per=cm","DtFmt=D","UseDPDF=Y","cols=123;rows=1")</f>
        <v>#N/A</v>
      </c>
      <c r="D5">
        <v>20.399999999999999</v>
      </c>
      <c r="E5">
        <v>21.8</v>
      </c>
      <c r="F5">
        <v>21</v>
      </c>
      <c r="G5">
        <v>20.100000000000001</v>
      </c>
      <c r="H5">
        <v>18.5</v>
      </c>
      <c r="I5">
        <v>18.7</v>
      </c>
      <c r="J5">
        <v>18.899999999999999</v>
      </c>
      <c r="K5">
        <v>18.899999999999999</v>
      </c>
      <c r="L5">
        <v>18.899999999999999</v>
      </c>
      <c r="M5">
        <v>18</v>
      </c>
      <c r="N5">
        <v>18.7</v>
      </c>
      <c r="O5">
        <v>16.7</v>
      </c>
      <c r="P5">
        <v>18.7</v>
      </c>
      <c r="Q5">
        <v>18.600000000000001</v>
      </c>
      <c r="R5">
        <v>18.600000000000001</v>
      </c>
      <c r="S5">
        <v>18.899999999999999</v>
      </c>
      <c r="T5">
        <v>16.600000000000001</v>
      </c>
      <c r="U5">
        <v>18.3</v>
      </c>
      <c r="V5">
        <v>18.3</v>
      </c>
      <c r="W5">
        <v>18.100000000000001</v>
      </c>
      <c r="X5">
        <v>15.9</v>
      </c>
      <c r="Y5">
        <v>16.399999999999999</v>
      </c>
      <c r="Z5">
        <v>16.2</v>
      </c>
      <c r="AA5">
        <v>16.3</v>
      </c>
      <c r="AB5">
        <v>18</v>
      </c>
      <c r="AC5">
        <v>18.600000000000001</v>
      </c>
      <c r="AD5">
        <v>17.399999999999999</v>
      </c>
      <c r="AE5">
        <v>16.5</v>
      </c>
      <c r="AF5">
        <v>16.399999999999999</v>
      </c>
      <c r="AG5">
        <v>18.3</v>
      </c>
      <c r="AH5">
        <v>17.5</v>
      </c>
      <c r="AI5">
        <v>17.5</v>
      </c>
      <c r="AJ5">
        <v>17.7</v>
      </c>
      <c r="AK5">
        <v>18.899999999999999</v>
      </c>
      <c r="AL5">
        <v>17.399999999999999</v>
      </c>
      <c r="AM5">
        <v>18.5</v>
      </c>
      <c r="AN5">
        <v>17.8</v>
      </c>
      <c r="AO5">
        <v>16.899999999999999</v>
      </c>
      <c r="AP5">
        <v>17.7</v>
      </c>
      <c r="AQ5">
        <v>18.3</v>
      </c>
      <c r="AR5">
        <v>18.2</v>
      </c>
      <c r="AS5">
        <v>18.899999999999999</v>
      </c>
      <c r="AT5">
        <v>19.8</v>
      </c>
      <c r="AU5">
        <v>21.3</v>
      </c>
      <c r="AV5">
        <v>22.3</v>
      </c>
      <c r="AW5">
        <v>21.1</v>
      </c>
      <c r="AX5">
        <v>23.1</v>
      </c>
      <c r="AY5">
        <v>22.6</v>
      </c>
      <c r="AZ5">
        <v>23.4</v>
      </c>
      <c r="BA5">
        <v>24.2</v>
      </c>
      <c r="BB5">
        <v>27.1</v>
      </c>
      <c r="BC5">
        <v>27</v>
      </c>
      <c r="BD5">
        <v>29</v>
      </c>
      <c r="BE5">
        <v>34</v>
      </c>
      <c r="BF5">
        <v>34.299999999999997</v>
      </c>
      <c r="BG5">
        <v>36.6</v>
      </c>
      <c r="BH5">
        <v>36.6</v>
      </c>
      <c r="BI5">
        <v>39.299999999999997</v>
      </c>
      <c r="BJ5">
        <v>40.4</v>
      </c>
      <c r="BK5">
        <v>41.6</v>
      </c>
      <c r="BL5">
        <v>40.5</v>
      </c>
      <c r="BM5">
        <v>43.2</v>
      </c>
      <c r="BN5">
        <v>45.5</v>
      </c>
      <c r="BO5">
        <v>44.9</v>
      </c>
      <c r="BP5">
        <v>44.9</v>
      </c>
      <c r="BQ5">
        <v>44.9</v>
      </c>
      <c r="BR5">
        <v>42.8</v>
      </c>
      <c r="BS5">
        <v>42.3</v>
      </c>
      <c r="BT5">
        <v>42.6</v>
      </c>
      <c r="BU5">
        <v>42.4</v>
      </c>
      <c r="BV5">
        <v>44.6</v>
      </c>
      <c r="BW5">
        <v>43.9</v>
      </c>
      <c r="BX5">
        <v>43</v>
      </c>
      <c r="BY5">
        <v>44.7</v>
      </c>
      <c r="BZ5">
        <v>43.1</v>
      </c>
      <c r="CA5">
        <v>44.6</v>
      </c>
      <c r="CB5">
        <v>44.3</v>
      </c>
      <c r="CC5">
        <v>44.9</v>
      </c>
      <c r="CD5">
        <v>43.5</v>
      </c>
      <c r="CE5">
        <v>45.1</v>
      </c>
      <c r="CF5">
        <v>42.7</v>
      </c>
      <c r="CG5">
        <v>43.2</v>
      </c>
      <c r="CH5">
        <v>42.7</v>
      </c>
      <c r="CI5">
        <v>43</v>
      </c>
      <c r="CJ5">
        <v>41.5</v>
      </c>
      <c r="CK5">
        <v>41.4</v>
      </c>
      <c r="CL5">
        <v>40.9</v>
      </c>
      <c r="CM5">
        <v>42.5</v>
      </c>
      <c r="CN5">
        <v>42</v>
      </c>
      <c r="CO5">
        <v>41</v>
      </c>
      <c r="CP5">
        <v>40.299999999999997</v>
      </c>
      <c r="CQ5">
        <v>40.4</v>
      </c>
      <c r="CR5">
        <v>40.9</v>
      </c>
      <c r="CS5">
        <v>40</v>
      </c>
      <c r="CT5">
        <v>38.799999999999997</v>
      </c>
      <c r="CU5">
        <v>37.700000000000003</v>
      </c>
      <c r="CV5">
        <v>39.5</v>
      </c>
      <c r="CW5">
        <v>39</v>
      </c>
      <c r="CX5">
        <v>37.5</v>
      </c>
      <c r="CY5">
        <v>37.4</v>
      </c>
      <c r="CZ5">
        <v>36.9</v>
      </c>
      <c r="DA5">
        <v>37.6</v>
      </c>
      <c r="DB5">
        <v>38.299999999999997</v>
      </c>
      <c r="DC5">
        <v>36.9</v>
      </c>
      <c r="DD5">
        <v>35.9</v>
      </c>
      <c r="DE5">
        <v>37.700000000000003</v>
      </c>
      <c r="DF5">
        <v>37.299999999999997</v>
      </c>
      <c r="DG5">
        <v>35.6</v>
      </c>
      <c r="DH5">
        <v>36.799999999999997</v>
      </c>
      <c r="DI5">
        <v>35.4</v>
      </c>
      <c r="DJ5">
        <v>35.1</v>
      </c>
      <c r="DK5">
        <v>34.299999999999997</v>
      </c>
      <c r="DL5">
        <v>32.6</v>
      </c>
      <c r="DM5">
        <v>33</v>
      </c>
      <c r="DN5">
        <v>31.2</v>
      </c>
      <c r="DO5">
        <v>31.9</v>
      </c>
      <c r="DP5">
        <v>31.9</v>
      </c>
      <c r="DQ5">
        <v>31</v>
      </c>
      <c r="DR5">
        <v>31.9</v>
      </c>
      <c r="DS5">
        <v>31.5</v>
      </c>
      <c r="DT5">
        <v>31.1</v>
      </c>
      <c r="DU5">
        <v>29.8</v>
      </c>
    </row>
    <row r="6" spans="1:125" x14ac:dyDescent="0.3">
      <c r="A6" t="s">
        <v>5</v>
      </c>
      <c r="B6" t="s">
        <v>6</v>
      </c>
      <c r="C6" t="e">
        <f>_xll.BDH($B6,$B$3:$B$3,"1/1/2005","","Dir=H","Dts=H","Sort=A","Quote=C","QtTyp=Y","Days=T","Per=cm","DtFmt=D","UseDPDF=Y","cols=123;rows=1")</f>
        <v>#N/A</v>
      </c>
      <c r="D6">
        <v>4250</v>
      </c>
      <c r="E6">
        <v>4388</v>
      </c>
      <c r="F6">
        <v>4278</v>
      </c>
      <c r="G6">
        <v>4315</v>
      </c>
      <c r="H6">
        <v>4432</v>
      </c>
      <c r="I6">
        <v>4400</v>
      </c>
      <c r="J6">
        <v>4491</v>
      </c>
      <c r="K6">
        <v>4675</v>
      </c>
      <c r="L6">
        <v>4269</v>
      </c>
      <c r="M6">
        <v>4219</v>
      </c>
      <c r="N6">
        <v>4115</v>
      </c>
      <c r="O6">
        <v>4123</v>
      </c>
      <c r="P6">
        <v>4174</v>
      </c>
      <c r="Q6">
        <v>3972</v>
      </c>
      <c r="R6">
        <v>3900</v>
      </c>
      <c r="S6">
        <v>4111</v>
      </c>
      <c r="T6">
        <v>4318</v>
      </c>
      <c r="U6">
        <v>4303</v>
      </c>
      <c r="V6">
        <v>4195</v>
      </c>
      <c r="W6">
        <v>4115</v>
      </c>
      <c r="X6">
        <v>4352</v>
      </c>
      <c r="Y6">
        <v>4190</v>
      </c>
      <c r="Z6">
        <v>4187</v>
      </c>
      <c r="AA6">
        <v>4279</v>
      </c>
      <c r="AB6">
        <v>4220</v>
      </c>
      <c r="AC6">
        <v>4253</v>
      </c>
      <c r="AD6">
        <v>4313</v>
      </c>
      <c r="AE6">
        <v>4473</v>
      </c>
      <c r="AF6">
        <v>4342</v>
      </c>
      <c r="AG6">
        <v>4410</v>
      </c>
      <c r="AH6">
        <v>4576</v>
      </c>
      <c r="AI6">
        <v>4521</v>
      </c>
      <c r="AJ6">
        <v>4325</v>
      </c>
      <c r="AK6">
        <v>4494</v>
      </c>
      <c r="AL6">
        <v>4618</v>
      </c>
      <c r="AM6">
        <v>4846</v>
      </c>
      <c r="AN6">
        <v>4902</v>
      </c>
      <c r="AO6">
        <v>4904</v>
      </c>
      <c r="AP6">
        <v>5220</v>
      </c>
      <c r="AQ6">
        <v>5286</v>
      </c>
      <c r="AR6">
        <v>5540</v>
      </c>
      <c r="AS6">
        <v>5930</v>
      </c>
      <c r="AT6">
        <v>5851</v>
      </c>
      <c r="AU6">
        <v>6148</v>
      </c>
      <c r="AV6">
        <v>6690</v>
      </c>
      <c r="AW6">
        <v>7311</v>
      </c>
      <c r="AX6">
        <v>8029</v>
      </c>
      <c r="AY6">
        <v>8046</v>
      </c>
      <c r="AZ6">
        <v>8796</v>
      </c>
      <c r="BA6">
        <v>9145</v>
      </c>
      <c r="BB6">
        <v>8908</v>
      </c>
      <c r="BC6">
        <v>9113</v>
      </c>
      <c r="BD6">
        <v>9024</v>
      </c>
      <c r="BE6">
        <v>8891</v>
      </c>
      <c r="BF6">
        <v>9029</v>
      </c>
      <c r="BG6">
        <v>8847</v>
      </c>
      <c r="BH6">
        <v>8979</v>
      </c>
      <c r="BI6">
        <v>9114</v>
      </c>
      <c r="BJ6">
        <v>9098</v>
      </c>
      <c r="BK6">
        <v>8530</v>
      </c>
      <c r="BL6">
        <v>8936</v>
      </c>
      <c r="BM6">
        <v>9233</v>
      </c>
      <c r="BN6">
        <v>9178</v>
      </c>
      <c r="BO6">
        <v>8845</v>
      </c>
      <c r="BP6">
        <v>8577</v>
      </c>
      <c r="BQ6">
        <v>8500</v>
      </c>
      <c r="BR6">
        <v>8800</v>
      </c>
      <c r="BS6">
        <v>9246</v>
      </c>
      <c r="BT6">
        <v>8837</v>
      </c>
      <c r="BU6">
        <v>8873</v>
      </c>
      <c r="BV6">
        <v>8935</v>
      </c>
      <c r="BW6">
        <v>8487</v>
      </c>
      <c r="BX6">
        <v>8449</v>
      </c>
      <c r="BY6">
        <v>8658</v>
      </c>
      <c r="BZ6">
        <v>8663</v>
      </c>
      <c r="CA6">
        <v>8605</v>
      </c>
      <c r="CB6">
        <v>8440</v>
      </c>
      <c r="CC6">
        <v>8277</v>
      </c>
      <c r="CD6">
        <v>8781</v>
      </c>
      <c r="CE6">
        <v>9109</v>
      </c>
      <c r="CF6">
        <v>8637</v>
      </c>
      <c r="CG6">
        <v>8450</v>
      </c>
      <c r="CH6">
        <v>8174</v>
      </c>
      <c r="CI6">
        <v>8291</v>
      </c>
      <c r="CJ6">
        <v>8193</v>
      </c>
      <c r="CK6">
        <v>7808</v>
      </c>
      <c r="CL6">
        <v>7915</v>
      </c>
      <c r="CM6">
        <v>8163</v>
      </c>
      <c r="CN6">
        <v>8098</v>
      </c>
      <c r="CO6">
        <v>8087</v>
      </c>
      <c r="CP6">
        <v>7997</v>
      </c>
      <c r="CQ6">
        <v>8600</v>
      </c>
      <c r="CR6">
        <v>8195</v>
      </c>
      <c r="CS6">
        <v>8156</v>
      </c>
      <c r="CT6">
        <v>7926</v>
      </c>
      <c r="CU6">
        <v>8055</v>
      </c>
      <c r="CV6">
        <v>8064</v>
      </c>
      <c r="CW6">
        <v>7699</v>
      </c>
      <c r="CX6">
        <v>7933</v>
      </c>
      <c r="CY6">
        <v>7947</v>
      </c>
      <c r="CZ6">
        <v>8124</v>
      </c>
      <c r="DA6">
        <v>8087</v>
      </c>
      <c r="DB6">
        <v>7843</v>
      </c>
      <c r="DC6">
        <v>7939</v>
      </c>
      <c r="DD6">
        <v>7982</v>
      </c>
      <c r="DE6">
        <v>7715</v>
      </c>
      <c r="DF6">
        <v>7766</v>
      </c>
      <c r="DG6">
        <v>7274</v>
      </c>
      <c r="DH6">
        <v>7204</v>
      </c>
      <c r="DI6">
        <v>7449</v>
      </c>
      <c r="DJ6">
        <v>7460</v>
      </c>
      <c r="DK6">
        <v>7268</v>
      </c>
      <c r="DL6">
        <v>7496</v>
      </c>
      <c r="DM6">
        <v>7433</v>
      </c>
      <c r="DN6">
        <v>7223</v>
      </c>
      <c r="DO6">
        <v>7058</v>
      </c>
      <c r="DP6">
        <v>7012</v>
      </c>
      <c r="DQ6">
        <v>6851</v>
      </c>
      <c r="DR6">
        <v>6790</v>
      </c>
      <c r="DS6">
        <v>6810</v>
      </c>
      <c r="DT6">
        <v>6635</v>
      </c>
      <c r="DU6">
        <v>6705</v>
      </c>
    </row>
    <row r="7" spans="1:125" x14ac:dyDescent="0.3">
      <c r="A7" t="s">
        <v>7</v>
      </c>
      <c r="B7" t="s">
        <v>8</v>
      </c>
      <c r="C7" t="e">
        <f>_xll.BDH($B7,$B$3:$B$3,"1/1/2005","","Dir=H","Dts=H","Sort=A","Quote=C","QtTyp=Y","Days=T","Per=cm","DtFmt=D","UseDPDF=Y","cols=123;rows=1")</f>
        <v>#N/A</v>
      </c>
      <c r="D7">
        <v>9.3000000000000007</v>
      </c>
      <c r="E7">
        <v>9.1</v>
      </c>
      <c r="F7">
        <v>8.9</v>
      </c>
      <c r="G7">
        <v>8.9</v>
      </c>
      <c r="H7">
        <v>9</v>
      </c>
      <c r="I7">
        <v>8.8000000000000007</v>
      </c>
      <c r="J7">
        <v>8.9</v>
      </c>
      <c r="K7">
        <v>9</v>
      </c>
      <c r="L7">
        <v>8.6999999999999993</v>
      </c>
      <c r="M7">
        <v>8.6999999999999993</v>
      </c>
      <c r="N7">
        <v>8.6</v>
      </c>
      <c r="O7">
        <v>8.4</v>
      </c>
      <c r="P7">
        <v>8.4</v>
      </c>
      <c r="Q7">
        <v>8.1999999999999993</v>
      </c>
      <c r="R7">
        <v>8.1</v>
      </c>
      <c r="S7">
        <v>8.1999999999999993</v>
      </c>
      <c r="T7">
        <v>8.4</v>
      </c>
      <c r="U7">
        <v>8.5</v>
      </c>
      <c r="V7">
        <v>8.4</v>
      </c>
      <c r="W7">
        <v>8</v>
      </c>
      <c r="X7">
        <v>8.1999999999999993</v>
      </c>
      <c r="Y7">
        <v>8.1</v>
      </c>
      <c r="Z7">
        <v>7.9</v>
      </c>
      <c r="AA7">
        <v>8.4</v>
      </c>
      <c r="AB7">
        <v>8.1999999999999993</v>
      </c>
      <c r="AC7">
        <v>8</v>
      </c>
      <c r="AD7">
        <v>8.1999999999999993</v>
      </c>
      <c r="AE7">
        <v>8.1999999999999993</v>
      </c>
      <c r="AF7">
        <v>8.3000000000000007</v>
      </c>
      <c r="AG7">
        <v>8.4</v>
      </c>
      <c r="AH7">
        <v>8.4</v>
      </c>
      <c r="AI7">
        <v>8.4</v>
      </c>
      <c r="AJ7">
        <v>8.4</v>
      </c>
      <c r="AK7">
        <v>8.4</v>
      </c>
      <c r="AL7">
        <v>8.8000000000000007</v>
      </c>
      <c r="AM7">
        <v>9.1999999999999993</v>
      </c>
      <c r="AN7">
        <v>9</v>
      </c>
      <c r="AO7">
        <v>9.1</v>
      </c>
      <c r="AP7">
        <v>9.1999999999999993</v>
      </c>
      <c r="AQ7">
        <v>9.6999999999999993</v>
      </c>
      <c r="AR7">
        <v>10.1</v>
      </c>
      <c r="AS7">
        <v>10.5</v>
      </c>
      <c r="AT7">
        <v>10.8</v>
      </c>
      <c r="AU7">
        <v>11</v>
      </c>
      <c r="AV7">
        <v>11.8</v>
      </c>
      <c r="AW7">
        <v>12.6</v>
      </c>
      <c r="AX7">
        <v>13.6</v>
      </c>
      <c r="AY7">
        <v>14.2</v>
      </c>
      <c r="AZ7">
        <v>15.2</v>
      </c>
      <c r="BA7">
        <v>15.8</v>
      </c>
      <c r="BB7">
        <v>15.9</v>
      </c>
      <c r="BC7">
        <v>16.5</v>
      </c>
      <c r="BD7">
        <v>16.5</v>
      </c>
      <c r="BE7">
        <v>16.399999999999999</v>
      </c>
      <c r="BF7">
        <v>16.7</v>
      </c>
      <c r="BG7">
        <v>16.7</v>
      </c>
      <c r="BH7">
        <v>17.100000000000001</v>
      </c>
      <c r="BI7">
        <v>17.100000000000001</v>
      </c>
      <c r="BJ7">
        <v>17.100000000000001</v>
      </c>
      <c r="BK7">
        <v>16.7</v>
      </c>
      <c r="BL7">
        <v>17</v>
      </c>
      <c r="BM7">
        <v>17.100000000000001</v>
      </c>
      <c r="BN7">
        <v>17.100000000000001</v>
      </c>
      <c r="BO7">
        <v>16.600000000000001</v>
      </c>
      <c r="BP7">
        <v>16.399999999999999</v>
      </c>
      <c r="BQ7">
        <v>16.399999999999999</v>
      </c>
      <c r="BR7">
        <v>16.5</v>
      </c>
      <c r="BS7">
        <v>16.8</v>
      </c>
      <c r="BT7">
        <v>16.600000000000001</v>
      </c>
      <c r="BU7">
        <v>16.899999999999999</v>
      </c>
      <c r="BV7">
        <v>16.600000000000001</v>
      </c>
      <c r="BW7">
        <v>16.2</v>
      </c>
      <c r="BX7">
        <v>16</v>
      </c>
      <c r="BY7">
        <v>15.9</v>
      </c>
      <c r="BZ7">
        <v>16.100000000000001</v>
      </c>
      <c r="CA7">
        <v>15.8</v>
      </c>
      <c r="CB7">
        <v>16.100000000000001</v>
      </c>
      <c r="CC7">
        <v>15.9</v>
      </c>
      <c r="CD7">
        <v>16.100000000000001</v>
      </c>
      <c r="CE7">
        <v>16.3</v>
      </c>
      <c r="CF7">
        <v>15.8</v>
      </c>
      <c r="CG7">
        <v>15.5</v>
      </c>
      <c r="CH7">
        <v>15.2</v>
      </c>
      <c r="CI7">
        <v>15.2</v>
      </c>
      <c r="CJ7">
        <v>15</v>
      </c>
      <c r="CK7">
        <v>14.5</v>
      </c>
      <c r="CL7">
        <v>14.6</v>
      </c>
      <c r="CM7">
        <v>14.8</v>
      </c>
      <c r="CN7">
        <v>14.8</v>
      </c>
      <c r="CO7">
        <v>14.8</v>
      </c>
      <c r="CP7">
        <v>14.6</v>
      </c>
      <c r="CQ7">
        <v>14.7</v>
      </c>
      <c r="CR7">
        <v>14.4</v>
      </c>
      <c r="CS7">
        <v>14.4</v>
      </c>
      <c r="CT7">
        <v>14.4</v>
      </c>
      <c r="CU7">
        <v>14.5</v>
      </c>
      <c r="CV7">
        <v>14.3</v>
      </c>
      <c r="CW7">
        <v>13.8</v>
      </c>
      <c r="CX7">
        <v>14</v>
      </c>
      <c r="CY7">
        <v>13.8</v>
      </c>
      <c r="CZ7">
        <v>14.2</v>
      </c>
      <c r="DA7">
        <v>13.8</v>
      </c>
      <c r="DB7">
        <v>13.6</v>
      </c>
      <c r="DC7">
        <v>13.6</v>
      </c>
      <c r="DD7">
        <v>13.7</v>
      </c>
      <c r="DE7">
        <v>13.1</v>
      </c>
      <c r="DF7">
        <v>13.1</v>
      </c>
      <c r="DG7">
        <v>12.7</v>
      </c>
      <c r="DH7">
        <v>12.6</v>
      </c>
      <c r="DI7">
        <v>12.6</v>
      </c>
      <c r="DJ7">
        <v>12.3</v>
      </c>
      <c r="DK7">
        <v>12.1</v>
      </c>
      <c r="DL7">
        <v>12</v>
      </c>
      <c r="DM7">
        <v>12.2</v>
      </c>
      <c r="DN7">
        <v>12</v>
      </c>
      <c r="DO7">
        <v>11.7</v>
      </c>
      <c r="DP7">
        <v>11.5</v>
      </c>
      <c r="DQ7">
        <v>11.4</v>
      </c>
      <c r="DR7">
        <v>11.2</v>
      </c>
      <c r="DS7">
        <v>11.3</v>
      </c>
      <c r="DT7">
        <v>11</v>
      </c>
      <c r="DU7">
        <v>10.9</v>
      </c>
    </row>
    <row r="8" spans="1:125" x14ac:dyDescent="0.3">
      <c r="A8" t="s">
        <v>9</v>
      </c>
      <c r="B8" t="s">
        <v>10</v>
      </c>
      <c r="C8" t="e">
        <f>_xll.BDH($B8,$B$3:$B$3,"1/1/2005","","Dir=H","Dts=H","Sort=A","Quote=C","QtTyp=Y","Days=T","Per=cm","DtFmt=D","UseDPDF=Y","cols=123;rows=1")</f>
        <v>#N/A</v>
      </c>
      <c r="D8">
        <v>65.900000000000006</v>
      </c>
      <c r="E8">
        <v>65.900000000000006</v>
      </c>
      <c r="F8">
        <v>66.099999999999994</v>
      </c>
      <c r="G8">
        <v>66.099999999999994</v>
      </c>
      <c r="H8">
        <v>66.099999999999994</v>
      </c>
      <c r="I8">
        <v>66.099999999999994</v>
      </c>
      <c r="J8">
        <v>66.2</v>
      </c>
      <c r="K8">
        <v>66.099999999999994</v>
      </c>
      <c r="L8">
        <v>66.099999999999994</v>
      </c>
      <c r="M8">
        <v>66</v>
      </c>
      <c r="N8">
        <v>66</v>
      </c>
      <c r="O8">
        <v>66</v>
      </c>
      <c r="P8">
        <v>66.099999999999994</v>
      </c>
      <c r="Q8">
        <v>66.2</v>
      </c>
      <c r="R8">
        <v>66.099999999999994</v>
      </c>
      <c r="S8">
        <v>66.099999999999994</v>
      </c>
      <c r="T8">
        <v>66.2</v>
      </c>
      <c r="U8">
        <v>66.099999999999994</v>
      </c>
      <c r="V8">
        <v>66.2</v>
      </c>
      <c r="W8">
        <v>66.099999999999994</v>
      </c>
      <c r="X8">
        <v>66.2</v>
      </c>
      <c r="Y8">
        <v>66.3</v>
      </c>
      <c r="Z8">
        <v>66.400000000000006</v>
      </c>
      <c r="AA8">
        <v>66.400000000000006</v>
      </c>
      <c r="AB8">
        <v>66.3</v>
      </c>
      <c r="AC8">
        <v>66.2</v>
      </c>
      <c r="AD8">
        <v>65.900000000000006</v>
      </c>
      <c r="AE8">
        <v>66</v>
      </c>
      <c r="AF8">
        <v>66</v>
      </c>
      <c r="AG8">
        <v>66</v>
      </c>
      <c r="AH8">
        <v>65.8</v>
      </c>
      <c r="AI8">
        <v>66</v>
      </c>
      <c r="AJ8">
        <v>65.8</v>
      </c>
      <c r="AK8">
        <v>66</v>
      </c>
      <c r="AL8">
        <v>66</v>
      </c>
      <c r="AM8">
        <v>66.2</v>
      </c>
      <c r="AN8">
        <v>66</v>
      </c>
      <c r="AO8">
        <v>66.099999999999994</v>
      </c>
      <c r="AP8">
        <v>65.900000000000006</v>
      </c>
      <c r="AQ8">
        <v>66.099999999999994</v>
      </c>
      <c r="AR8">
        <v>66.099999999999994</v>
      </c>
      <c r="AS8">
        <v>66.099999999999994</v>
      </c>
      <c r="AT8">
        <v>66.099999999999994</v>
      </c>
      <c r="AU8">
        <v>66</v>
      </c>
      <c r="AV8">
        <v>66</v>
      </c>
      <c r="AW8">
        <v>65.900000000000006</v>
      </c>
      <c r="AX8">
        <v>65.8</v>
      </c>
      <c r="AY8">
        <v>65.7</v>
      </c>
      <c r="AZ8">
        <v>65.8</v>
      </c>
      <c r="BA8">
        <v>65.599999999999994</v>
      </c>
      <c r="BB8">
        <v>65.7</v>
      </c>
      <c r="BC8">
        <v>65.7</v>
      </c>
      <c r="BD8">
        <v>65.7</v>
      </c>
      <c r="BE8">
        <v>65.5</v>
      </c>
      <c r="BF8">
        <v>65.400000000000006</v>
      </c>
      <c r="BG8">
        <v>65.099999999999994</v>
      </c>
      <c r="BH8">
        <v>65</v>
      </c>
      <c r="BI8">
        <v>65</v>
      </c>
      <c r="BJ8">
        <v>64.599999999999994</v>
      </c>
      <c r="BK8">
        <v>64.8</v>
      </c>
      <c r="BL8">
        <v>64.900000000000006</v>
      </c>
      <c r="BM8">
        <v>64.900000000000006</v>
      </c>
      <c r="BN8">
        <v>65.2</v>
      </c>
      <c r="BO8">
        <v>64.900000000000006</v>
      </c>
      <c r="BP8">
        <v>64.599999999999994</v>
      </c>
      <c r="BQ8">
        <v>64.599999999999994</v>
      </c>
      <c r="BR8">
        <v>64.7</v>
      </c>
      <c r="BS8">
        <v>64.599999999999994</v>
      </c>
      <c r="BT8">
        <v>64.400000000000006</v>
      </c>
      <c r="BU8">
        <v>64.599999999999994</v>
      </c>
      <c r="BV8">
        <v>64.3</v>
      </c>
      <c r="BW8">
        <v>64.2</v>
      </c>
      <c r="BX8">
        <v>64.2</v>
      </c>
      <c r="BY8">
        <v>64.2</v>
      </c>
      <c r="BZ8">
        <v>64.2</v>
      </c>
      <c r="CA8">
        <v>64.099999999999994</v>
      </c>
      <c r="CB8">
        <v>64</v>
      </c>
      <c r="CC8">
        <v>64</v>
      </c>
      <c r="CD8">
        <v>64.099999999999994</v>
      </c>
      <c r="CE8">
        <v>64.2</v>
      </c>
      <c r="CF8">
        <v>64.099999999999994</v>
      </c>
      <c r="CG8">
        <v>64.099999999999994</v>
      </c>
      <c r="CH8">
        <v>64</v>
      </c>
      <c r="CI8">
        <v>63.7</v>
      </c>
      <c r="CJ8">
        <v>63.8</v>
      </c>
      <c r="CK8">
        <v>63.8</v>
      </c>
      <c r="CL8">
        <v>63.7</v>
      </c>
      <c r="CM8">
        <v>63.8</v>
      </c>
      <c r="CN8">
        <v>63.8</v>
      </c>
      <c r="CO8">
        <v>63.7</v>
      </c>
      <c r="CP8">
        <v>63.5</v>
      </c>
      <c r="CQ8">
        <v>63.6</v>
      </c>
      <c r="CR8">
        <v>63.7</v>
      </c>
      <c r="CS8">
        <v>63.6</v>
      </c>
      <c r="CT8">
        <v>63.7</v>
      </c>
      <c r="CU8">
        <v>63.7</v>
      </c>
      <c r="CV8">
        <v>63.5</v>
      </c>
      <c r="CW8">
        <v>63.3</v>
      </c>
      <c r="CX8">
        <v>63.4</v>
      </c>
      <c r="CY8">
        <v>63.4</v>
      </c>
      <c r="CZ8">
        <v>63.4</v>
      </c>
      <c r="DA8">
        <v>63.3</v>
      </c>
      <c r="DB8">
        <v>63.2</v>
      </c>
      <c r="DC8">
        <v>63.2</v>
      </c>
      <c r="DD8">
        <v>62.8</v>
      </c>
      <c r="DE8">
        <v>63</v>
      </c>
      <c r="DF8">
        <v>62.8</v>
      </c>
      <c r="DG8">
        <v>63</v>
      </c>
      <c r="DH8">
        <v>63</v>
      </c>
      <c r="DI8">
        <v>63.2</v>
      </c>
      <c r="DJ8">
        <v>62.8</v>
      </c>
      <c r="DK8">
        <v>62.8</v>
      </c>
      <c r="DL8">
        <v>62.8</v>
      </c>
      <c r="DM8">
        <v>62.9</v>
      </c>
      <c r="DN8">
        <v>62.9</v>
      </c>
      <c r="DO8">
        <v>62.7</v>
      </c>
      <c r="DP8">
        <v>62.8</v>
      </c>
      <c r="DQ8">
        <v>62.9</v>
      </c>
      <c r="DR8">
        <v>62.7</v>
      </c>
      <c r="DS8">
        <v>62.9</v>
      </c>
      <c r="DT8">
        <v>62.8</v>
      </c>
      <c r="DU8">
        <v>62.7</v>
      </c>
    </row>
    <row r="9" spans="1:125" x14ac:dyDescent="0.3">
      <c r="A9" t="s">
        <v>11</v>
      </c>
      <c r="B9" t="s">
        <v>12</v>
      </c>
      <c r="C9" t="e">
        <f>_xll.BDH($B9,$B$3:$B$3,"1/1/2005","","Dir=H","Dts=H","Sort=A","Quote=C","QtTyp=Y","Days=T","Per=cm","DtFmt=D","UseDPDF=Y","cols=122;rows=1")</f>
        <v>#N/A</v>
      </c>
      <c r="D9">
        <v>2.8</v>
      </c>
      <c r="E9">
        <v>2.8</v>
      </c>
      <c r="F9">
        <v>3</v>
      </c>
      <c r="G9">
        <v>2.8</v>
      </c>
      <c r="H9">
        <v>2.9</v>
      </c>
      <c r="I9">
        <v>3</v>
      </c>
      <c r="J9">
        <v>2.9</v>
      </c>
      <c r="K9">
        <v>3</v>
      </c>
      <c r="L9">
        <v>3</v>
      </c>
      <c r="M9">
        <v>3.1</v>
      </c>
      <c r="N9">
        <v>3</v>
      </c>
      <c r="O9">
        <v>3.1</v>
      </c>
      <c r="P9">
        <v>3.1</v>
      </c>
      <c r="Q9">
        <v>3.2</v>
      </c>
      <c r="R9">
        <v>3.2</v>
      </c>
      <c r="S9">
        <v>3.2</v>
      </c>
      <c r="T9">
        <v>3.1</v>
      </c>
      <c r="U9">
        <v>2.9</v>
      </c>
      <c r="V9">
        <v>3.1</v>
      </c>
      <c r="W9">
        <v>3.2</v>
      </c>
      <c r="X9">
        <v>3.2</v>
      </c>
      <c r="Y9">
        <v>3.3</v>
      </c>
      <c r="Z9">
        <v>3.2</v>
      </c>
      <c r="AA9">
        <v>3.2</v>
      </c>
      <c r="AB9">
        <v>3.2</v>
      </c>
      <c r="AC9">
        <v>3.3</v>
      </c>
      <c r="AD9">
        <v>3.2</v>
      </c>
      <c r="AE9">
        <v>3.2</v>
      </c>
      <c r="AF9">
        <v>3.3</v>
      </c>
      <c r="AG9">
        <v>3.1</v>
      </c>
      <c r="AH9">
        <v>3.2</v>
      </c>
      <c r="AI9">
        <v>3.1</v>
      </c>
      <c r="AJ9">
        <v>3</v>
      </c>
      <c r="AK9">
        <v>3</v>
      </c>
      <c r="AL9">
        <v>3</v>
      </c>
      <c r="AM9">
        <v>3</v>
      </c>
      <c r="AN9">
        <v>2.8</v>
      </c>
      <c r="AO9">
        <v>2.8</v>
      </c>
      <c r="AP9">
        <v>2.7</v>
      </c>
      <c r="AQ9">
        <v>2.8</v>
      </c>
      <c r="AR9">
        <v>2.6</v>
      </c>
      <c r="AS9">
        <v>2.7</v>
      </c>
      <c r="AT9">
        <v>2.5</v>
      </c>
      <c r="AU9">
        <v>2.2999999999999998</v>
      </c>
      <c r="AV9">
        <v>2.2999999999999998</v>
      </c>
      <c r="AW9">
        <v>2.2000000000000002</v>
      </c>
      <c r="AX9">
        <v>2.2000000000000002</v>
      </c>
      <c r="AY9">
        <v>2</v>
      </c>
      <c r="AZ9">
        <v>2.1</v>
      </c>
      <c r="BA9">
        <v>1.8</v>
      </c>
      <c r="BB9">
        <v>1.7</v>
      </c>
      <c r="BC9">
        <v>1.8</v>
      </c>
      <c r="BD9">
        <v>1.8</v>
      </c>
      <c r="BE9">
        <v>1.6</v>
      </c>
      <c r="BF9">
        <v>1.7</v>
      </c>
      <c r="BG9">
        <v>1.8</v>
      </c>
      <c r="BH9">
        <v>1.8</v>
      </c>
      <c r="BI9">
        <v>1.8</v>
      </c>
      <c r="BJ9">
        <v>1.9</v>
      </c>
      <c r="BK9">
        <v>2</v>
      </c>
      <c r="BL9">
        <v>1.9</v>
      </c>
      <c r="BM9">
        <v>2</v>
      </c>
      <c r="BN9">
        <v>2.2999999999999998</v>
      </c>
      <c r="BO9">
        <v>2.2000000000000002</v>
      </c>
      <c r="BP9">
        <v>2</v>
      </c>
      <c r="BQ9">
        <v>2.2000000000000002</v>
      </c>
      <c r="BR9">
        <v>2.2000000000000002</v>
      </c>
      <c r="BS9">
        <v>2.1</v>
      </c>
      <c r="BT9">
        <v>2.2999999999999998</v>
      </c>
      <c r="BU9">
        <v>2.2999999999999998</v>
      </c>
      <c r="BV9">
        <v>2.2000000000000002</v>
      </c>
      <c r="BW9">
        <v>2.2000000000000002</v>
      </c>
      <c r="BX9">
        <v>2.2999999999999998</v>
      </c>
      <c r="BY9">
        <v>2.2999999999999998</v>
      </c>
      <c r="BZ9">
        <v>2.2999999999999998</v>
      </c>
      <c r="CA9">
        <v>2.2999999999999998</v>
      </c>
      <c r="CB9">
        <v>2.4</v>
      </c>
      <c r="CC9">
        <v>2.5</v>
      </c>
      <c r="CD9">
        <v>2.2999999999999998</v>
      </c>
      <c r="CE9">
        <v>2.6</v>
      </c>
      <c r="CF9">
        <v>2.5</v>
      </c>
      <c r="CG9">
        <v>2.4</v>
      </c>
      <c r="CH9">
        <v>2.6</v>
      </c>
      <c r="CI9">
        <v>2.7</v>
      </c>
      <c r="CJ9">
        <v>2.6</v>
      </c>
      <c r="CK9">
        <v>2.8</v>
      </c>
      <c r="CL9">
        <v>2.6</v>
      </c>
      <c r="CM9">
        <v>2.7</v>
      </c>
      <c r="CN9">
        <v>2.7</v>
      </c>
      <c r="CO9">
        <v>2.6</v>
      </c>
      <c r="CP9">
        <v>2.6</v>
      </c>
      <c r="CQ9">
        <v>2.6</v>
      </c>
      <c r="CR9">
        <v>2.7</v>
      </c>
      <c r="CS9">
        <v>2.7</v>
      </c>
      <c r="CT9">
        <v>2.6</v>
      </c>
      <c r="CU9">
        <v>2.7</v>
      </c>
      <c r="CV9">
        <v>2.9</v>
      </c>
      <c r="CW9">
        <v>2.8</v>
      </c>
      <c r="CX9">
        <v>2.7</v>
      </c>
      <c r="CY9">
        <v>2.7</v>
      </c>
      <c r="CZ9">
        <v>2.8</v>
      </c>
      <c r="DA9">
        <v>2.7</v>
      </c>
      <c r="DB9">
        <v>2.8</v>
      </c>
      <c r="DC9">
        <v>2.8</v>
      </c>
      <c r="DD9">
        <v>2.9</v>
      </c>
      <c r="DE9">
        <v>2.9</v>
      </c>
      <c r="DF9">
        <v>2.8</v>
      </c>
      <c r="DG9">
        <v>2.8</v>
      </c>
      <c r="DH9">
        <v>2.9</v>
      </c>
      <c r="DI9">
        <v>3</v>
      </c>
      <c r="DJ9">
        <v>3.1</v>
      </c>
      <c r="DK9">
        <v>3.2</v>
      </c>
      <c r="DL9">
        <v>3.3</v>
      </c>
      <c r="DM9">
        <v>3.3</v>
      </c>
      <c r="DN9">
        <v>3.4</v>
      </c>
      <c r="DO9">
        <v>3.2</v>
      </c>
      <c r="DP9">
        <v>3.4</v>
      </c>
      <c r="DQ9">
        <v>3.4</v>
      </c>
      <c r="DR9">
        <v>3.4</v>
      </c>
      <c r="DS9">
        <v>3.4</v>
      </c>
      <c r="DT9">
        <v>3.5</v>
      </c>
    </row>
    <row r="10" spans="1:125" x14ac:dyDescent="0.3">
      <c r="A10" t="s">
        <v>13</v>
      </c>
      <c r="B10" t="s">
        <v>14</v>
      </c>
      <c r="C10" t="e">
        <f>_xll.BDH($B10,$B$3:$B$3,"1/1/2005","","Dir=H","Dts=H","Sort=A","Quote=C","QtTyp=Y","Days=T","Per=cm","DtFmt=D","UseDPDF=Y","cols=122;rows=1")</f>
        <v>#N/A</v>
      </c>
      <c r="D10">
        <v>3.9</v>
      </c>
      <c r="E10">
        <v>3.9</v>
      </c>
      <c r="F10">
        <v>4</v>
      </c>
      <c r="G10">
        <v>3.9</v>
      </c>
      <c r="H10">
        <v>3.9</v>
      </c>
      <c r="I10">
        <v>3.9</v>
      </c>
      <c r="J10">
        <v>4</v>
      </c>
      <c r="K10">
        <v>4</v>
      </c>
      <c r="L10">
        <v>3.8</v>
      </c>
      <c r="M10">
        <v>3.9</v>
      </c>
      <c r="N10">
        <v>3.7</v>
      </c>
      <c r="O10">
        <v>3.9</v>
      </c>
      <c r="P10">
        <v>3.9</v>
      </c>
      <c r="Q10">
        <v>3.9</v>
      </c>
      <c r="R10">
        <v>3.8</v>
      </c>
      <c r="S10">
        <v>4</v>
      </c>
      <c r="T10">
        <v>3.9</v>
      </c>
      <c r="U10">
        <v>3.9</v>
      </c>
      <c r="V10">
        <v>3.8</v>
      </c>
      <c r="W10">
        <v>3.8</v>
      </c>
      <c r="X10">
        <v>3.8</v>
      </c>
      <c r="Y10">
        <v>4</v>
      </c>
      <c r="Z10">
        <v>3.8</v>
      </c>
      <c r="AA10">
        <v>3.8</v>
      </c>
      <c r="AB10">
        <v>3.8</v>
      </c>
      <c r="AC10">
        <v>3.8</v>
      </c>
      <c r="AD10">
        <v>3.7</v>
      </c>
      <c r="AE10">
        <v>3.8</v>
      </c>
      <c r="AF10">
        <v>3.8</v>
      </c>
      <c r="AG10">
        <v>3.7</v>
      </c>
      <c r="AH10">
        <v>3.7</v>
      </c>
      <c r="AI10">
        <v>3.7</v>
      </c>
      <c r="AJ10">
        <v>3.8</v>
      </c>
      <c r="AK10">
        <v>3.7</v>
      </c>
      <c r="AL10">
        <v>3.6</v>
      </c>
      <c r="AM10">
        <v>3.5</v>
      </c>
      <c r="AN10">
        <v>3.5</v>
      </c>
      <c r="AO10">
        <v>3.4</v>
      </c>
      <c r="AP10">
        <v>3.5</v>
      </c>
      <c r="AQ10">
        <v>3.3</v>
      </c>
      <c r="AR10">
        <v>3.5</v>
      </c>
      <c r="AS10">
        <v>3.3</v>
      </c>
      <c r="AT10">
        <v>3.3</v>
      </c>
      <c r="AU10">
        <v>3.1</v>
      </c>
      <c r="AV10">
        <v>3.3</v>
      </c>
      <c r="AW10">
        <v>2.9</v>
      </c>
      <c r="AX10">
        <v>3.2</v>
      </c>
      <c r="AY10">
        <v>3.1</v>
      </c>
      <c r="AZ10">
        <v>3</v>
      </c>
      <c r="BA10">
        <v>2.8</v>
      </c>
      <c r="BB10">
        <v>2.9</v>
      </c>
      <c r="BC10">
        <v>2.8</v>
      </c>
      <c r="BD10">
        <v>2.8</v>
      </c>
      <c r="BE10">
        <v>2.9</v>
      </c>
      <c r="BF10">
        <v>2.9</v>
      </c>
      <c r="BG10">
        <v>3</v>
      </c>
      <c r="BH10">
        <v>2.9</v>
      </c>
      <c r="BI10">
        <v>3.1</v>
      </c>
      <c r="BJ10">
        <v>2.9</v>
      </c>
      <c r="BK10">
        <v>3</v>
      </c>
      <c r="BL10">
        <v>2.9</v>
      </c>
      <c r="BM10">
        <v>3.2</v>
      </c>
      <c r="BN10">
        <v>3.1</v>
      </c>
      <c r="BO10">
        <v>3.3</v>
      </c>
      <c r="BP10">
        <v>3.1</v>
      </c>
      <c r="BQ10">
        <v>3.2</v>
      </c>
      <c r="BR10">
        <v>3</v>
      </c>
      <c r="BS10">
        <v>3.1</v>
      </c>
      <c r="BT10">
        <v>3.1</v>
      </c>
      <c r="BU10">
        <v>3.1</v>
      </c>
      <c r="BV10">
        <v>3.2</v>
      </c>
      <c r="BW10">
        <v>3</v>
      </c>
      <c r="BX10">
        <v>3.1</v>
      </c>
      <c r="BY10">
        <v>3.3</v>
      </c>
      <c r="BZ10">
        <v>3.2</v>
      </c>
      <c r="CA10">
        <v>3.1</v>
      </c>
      <c r="CB10">
        <v>3.3</v>
      </c>
      <c r="CC10">
        <v>3.2</v>
      </c>
      <c r="CD10">
        <v>3.2</v>
      </c>
      <c r="CE10">
        <v>3.3</v>
      </c>
      <c r="CF10">
        <v>3.2</v>
      </c>
      <c r="CG10">
        <v>3.2</v>
      </c>
      <c r="CH10">
        <v>3.2</v>
      </c>
      <c r="CI10">
        <v>3.2</v>
      </c>
      <c r="CJ10">
        <v>3.3</v>
      </c>
      <c r="CK10">
        <v>3.3</v>
      </c>
      <c r="CL10">
        <v>3.2</v>
      </c>
      <c r="CM10">
        <v>3.3</v>
      </c>
      <c r="CN10">
        <v>3.2</v>
      </c>
      <c r="CO10">
        <v>3.2</v>
      </c>
      <c r="CP10">
        <v>3.3</v>
      </c>
      <c r="CQ10">
        <v>3.1</v>
      </c>
      <c r="CR10">
        <v>3.2</v>
      </c>
      <c r="CS10">
        <v>3.3</v>
      </c>
      <c r="CT10">
        <v>3.2</v>
      </c>
      <c r="CU10">
        <v>3.3</v>
      </c>
      <c r="CV10">
        <v>3.4</v>
      </c>
      <c r="CW10">
        <v>3.2</v>
      </c>
      <c r="CX10">
        <v>3.3</v>
      </c>
      <c r="CY10">
        <v>3.3</v>
      </c>
      <c r="CZ10">
        <v>3.2</v>
      </c>
      <c r="DA10">
        <v>3.3</v>
      </c>
      <c r="DB10">
        <v>3.4</v>
      </c>
      <c r="DC10">
        <v>3.4</v>
      </c>
      <c r="DD10">
        <v>3.3</v>
      </c>
      <c r="DE10">
        <v>3.4</v>
      </c>
      <c r="DF10">
        <v>3.3</v>
      </c>
      <c r="DG10">
        <v>3.3</v>
      </c>
      <c r="DH10">
        <v>3.4</v>
      </c>
      <c r="DI10">
        <v>3.4</v>
      </c>
      <c r="DJ10">
        <v>3.5</v>
      </c>
      <c r="DK10">
        <v>3.5</v>
      </c>
      <c r="DL10">
        <v>3.5</v>
      </c>
      <c r="DM10">
        <v>3.6</v>
      </c>
      <c r="DN10">
        <v>3.4</v>
      </c>
      <c r="DO10">
        <v>3.6</v>
      </c>
      <c r="DP10">
        <v>3.7</v>
      </c>
      <c r="DQ10">
        <v>3.6</v>
      </c>
      <c r="DR10">
        <v>3.7</v>
      </c>
      <c r="DS10">
        <v>3.5</v>
      </c>
      <c r="DT10">
        <v>3.5</v>
      </c>
    </row>
    <row r="11" spans="1:125" x14ac:dyDescent="0.3">
      <c r="A11" t="s">
        <v>15</v>
      </c>
      <c r="B11" t="s">
        <v>16</v>
      </c>
      <c r="C11" t="e">
        <f>_xll.BDH($B11,$B$3:$B$3,"1/1/2005","","Dir=H","Dts=H","Sort=A","Quote=C","QtTyp=Y","Days=T","Per=cm","DtFmt=D","UseDPDF=Y","cols=122;rows=1")</f>
        <v>#N/A</v>
      </c>
      <c r="D11">
        <v>2</v>
      </c>
      <c r="E11">
        <v>2.1</v>
      </c>
      <c r="F11">
        <v>2.1</v>
      </c>
      <c r="G11">
        <v>2.1</v>
      </c>
      <c r="H11">
        <v>2.1</v>
      </c>
      <c r="I11">
        <v>2</v>
      </c>
      <c r="J11">
        <v>2.2000000000000002</v>
      </c>
      <c r="K11">
        <v>2.2999999999999998</v>
      </c>
      <c r="L11">
        <v>2.2000000000000002</v>
      </c>
      <c r="M11">
        <v>2.2000000000000002</v>
      </c>
      <c r="N11">
        <v>2.1</v>
      </c>
      <c r="O11">
        <v>2.1</v>
      </c>
      <c r="P11">
        <v>2.2000000000000002</v>
      </c>
      <c r="Q11">
        <v>2.2000000000000002</v>
      </c>
      <c r="R11">
        <v>2.1</v>
      </c>
      <c r="S11">
        <v>2.2000000000000002</v>
      </c>
      <c r="T11">
        <v>2.2000000000000002</v>
      </c>
      <c r="U11">
        <v>2.2000000000000002</v>
      </c>
      <c r="V11">
        <v>2.2000000000000002</v>
      </c>
      <c r="W11">
        <v>2.1</v>
      </c>
      <c r="X11">
        <v>2.1</v>
      </c>
      <c r="Y11">
        <v>2.2999999999999998</v>
      </c>
      <c r="Z11">
        <v>2.2000000000000002</v>
      </c>
      <c r="AA11">
        <v>2.2000000000000002</v>
      </c>
      <c r="AB11">
        <v>2.2000000000000002</v>
      </c>
      <c r="AC11">
        <v>2.2000000000000002</v>
      </c>
      <c r="AD11">
        <v>2.1</v>
      </c>
      <c r="AE11">
        <v>2.2000000000000002</v>
      </c>
      <c r="AF11">
        <v>2</v>
      </c>
      <c r="AG11">
        <v>2.1</v>
      </c>
      <c r="AH11">
        <v>2.1</v>
      </c>
      <c r="AI11">
        <v>1.9</v>
      </c>
      <c r="AJ11">
        <v>2.1</v>
      </c>
      <c r="AK11">
        <v>2</v>
      </c>
      <c r="AL11">
        <v>2</v>
      </c>
      <c r="AM11">
        <v>2</v>
      </c>
      <c r="AN11">
        <v>2</v>
      </c>
      <c r="AO11">
        <v>1.9</v>
      </c>
      <c r="AP11">
        <v>2.1</v>
      </c>
      <c r="AQ11">
        <v>1.9</v>
      </c>
      <c r="AR11">
        <v>1.9</v>
      </c>
      <c r="AS11">
        <v>1.8</v>
      </c>
      <c r="AT11">
        <v>1.7</v>
      </c>
      <c r="AU11">
        <v>1.8</v>
      </c>
      <c r="AV11">
        <v>1.8</v>
      </c>
      <c r="AW11">
        <v>1.5</v>
      </c>
      <c r="AX11">
        <v>1.6</v>
      </c>
      <c r="AY11">
        <v>1.5</v>
      </c>
      <c r="AZ11">
        <v>1.5</v>
      </c>
      <c r="BA11">
        <v>1.4</v>
      </c>
      <c r="BB11">
        <v>1.3</v>
      </c>
      <c r="BC11">
        <v>1.3</v>
      </c>
      <c r="BD11">
        <v>1.3</v>
      </c>
      <c r="BE11">
        <v>1.3</v>
      </c>
      <c r="BF11">
        <v>1.3</v>
      </c>
      <c r="BG11">
        <v>1.3</v>
      </c>
      <c r="BH11">
        <v>1.3</v>
      </c>
      <c r="BI11">
        <v>1.4</v>
      </c>
      <c r="BJ11">
        <v>1.3</v>
      </c>
      <c r="BK11">
        <v>1.3</v>
      </c>
      <c r="BL11">
        <v>1.3</v>
      </c>
      <c r="BM11">
        <v>1.4</v>
      </c>
      <c r="BN11">
        <v>1.5</v>
      </c>
      <c r="BO11">
        <v>1.4</v>
      </c>
      <c r="BP11">
        <v>1.5</v>
      </c>
      <c r="BQ11">
        <v>1.4</v>
      </c>
      <c r="BR11">
        <v>1.4</v>
      </c>
      <c r="BS11">
        <v>1.5</v>
      </c>
      <c r="BT11">
        <v>1.4</v>
      </c>
      <c r="BU11">
        <v>1.4</v>
      </c>
      <c r="BV11">
        <v>1.5</v>
      </c>
      <c r="BW11">
        <v>1.4</v>
      </c>
      <c r="BX11">
        <v>1.4</v>
      </c>
      <c r="BY11">
        <v>1.5</v>
      </c>
      <c r="BZ11">
        <v>1.5</v>
      </c>
      <c r="CA11">
        <v>1.5</v>
      </c>
      <c r="CB11">
        <v>1.5</v>
      </c>
      <c r="CC11">
        <v>1.5</v>
      </c>
      <c r="CD11">
        <v>1.5</v>
      </c>
      <c r="CE11">
        <v>1.5</v>
      </c>
      <c r="CF11">
        <v>1.5</v>
      </c>
      <c r="CG11">
        <v>1.5</v>
      </c>
      <c r="CH11">
        <v>1.5</v>
      </c>
      <c r="CI11">
        <v>1.5</v>
      </c>
      <c r="CJ11">
        <v>1.6</v>
      </c>
      <c r="CK11">
        <v>1.6</v>
      </c>
      <c r="CL11">
        <v>1.6</v>
      </c>
      <c r="CM11">
        <v>1.6</v>
      </c>
      <c r="CN11">
        <v>1.6</v>
      </c>
      <c r="CO11">
        <v>1.6</v>
      </c>
      <c r="CP11">
        <v>1.6</v>
      </c>
      <c r="CQ11">
        <v>1.4</v>
      </c>
      <c r="CR11">
        <v>1.5</v>
      </c>
      <c r="CS11">
        <v>1.6</v>
      </c>
      <c r="CT11">
        <v>1.6</v>
      </c>
      <c r="CU11">
        <v>1.7</v>
      </c>
      <c r="CV11">
        <v>1.7</v>
      </c>
      <c r="CW11">
        <v>1.5</v>
      </c>
      <c r="CX11">
        <v>1.7</v>
      </c>
      <c r="CY11">
        <v>1.6</v>
      </c>
      <c r="CZ11">
        <v>1.6</v>
      </c>
      <c r="DA11">
        <v>1.7</v>
      </c>
      <c r="DB11">
        <v>1.7</v>
      </c>
      <c r="DC11">
        <v>1.7</v>
      </c>
      <c r="DD11">
        <v>1.8</v>
      </c>
      <c r="DE11">
        <v>1.8</v>
      </c>
      <c r="DF11">
        <v>1.7</v>
      </c>
      <c r="DG11">
        <v>1.7</v>
      </c>
      <c r="DH11">
        <v>1.8</v>
      </c>
      <c r="DI11">
        <v>1.8</v>
      </c>
      <c r="DJ11">
        <v>1.7</v>
      </c>
      <c r="DK11">
        <v>1.8</v>
      </c>
      <c r="DL11">
        <v>1.8</v>
      </c>
      <c r="DM11">
        <v>1.8</v>
      </c>
      <c r="DN11">
        <v>1.8</v>
      </c>
      <c r="DO11">
        <v>2</v>
      </c>
      <c r="DP11">
        <v>2</v>
      </c>
      <c r="DQ11">
        <v>1.9</v>
      </c>
      <c r="DR11">
        <v>1.9</v>
      </c>
      <c r="DS11">
        <v>2</v>
      </c>
      <c r="DT11">
        <v>1.9</v>
      </c>
    </row>
    <row r="12" spans="1:125" x14ac:dyDescent="0.3">
      <c r="A12" t="s">
        <v>17</v>
      </c>
      <c r="B12" t="s">
        <v>18</v>
      </c>
      <c r="C12" t="e">
        <f>_xll.BDH($B12,$B$3:$B$3,"1/1/2005","","Dir=H","Dts=H","Sort=A","Quote=C","QtTyp=Y","Days=T","Per=cm","DtFmt=D","UseDPDF=Y","cols=123;rows=1")</f>
        <v>#N/A</v>
      </c>
      <c r="D12">
        <v>311.75</v>
      </c>
      <c r="E12">
        <v>332</v>
      </c>
      <c r="F12">
        <v>320.25</v>
      </c>
      <c r="G12">
        <v>327</v>
      </c>
      <c r="H12">
        <v>325.75</v>
      </c>
      <c r="I12">
        <v>323.75</v>
      </c>
      <c r="J12">
        <v>315.75</v>
      </c>
      <c r="K12">
        <v>397.25</v>
      </c>
      <c r="L12">
        <v>344.25</v>
      </c>
      <c r="M12">
        <v>317.25</v>
      </c>
      <c r="N12">
        <v>315.25</v>
      </c>
      <c r="O12">
        <v>295.75</v>
      </c>
      <c r="P12">
        <v>290.75</v>
      </c>
      <c r="Q12">
        <v>299</v>
      </c>
      <c r="R12">
        <v>306.75</v>
      </c>
      <c r="S12">
        <v>332.75</v>
      </c>
      <c r="T12">
        <v>307.75</v>
      </c>
      <c r="U12">
        <v>319.5</v>
      </c>
      <c r="V12">
        <v>314.25</v>
      </c>
      <c r="W12">
        <v>316.5</v>
      </c>
      <c r="X12">
        <v>315.5</v>
      </c>
      <c r="Y12">
        <v>326.25</v>
      </c>
      <c r="Z12">
        <v>323.25</v>
      </c>
      <c r="AA12">
        <v>317.25</v>
      </c>
      <c r="AB12">
        <v>322.75</v>
      </c>
      <c r="AC12">
        <v>306.75</v>
      </c>
      <c r="AD12">
        <v>320.25</v>
      </c>
      <c r="AE12">
        <v>304.25</v>
      </c>
      <c r="AF12">
        <v>315.75</v>
      </c>
      <c r="AG12">
        <v>313.25</v>
      </c>
      <c r="AH12">
        <v>320</v>
      </c>
      <c r="AI12">
        <v>313.25</v>
      </c>
      <c r="AJ12">
        <v>328.25</v>
      </c>
      <c r="AK12">
        <v>340.25</v>
      </c>
      <c r="AL12">
        <v>349.25</v>
      </c>
      <c r="AM12">
        <v>338.75</v>
      </c>
      <c r="AN12">
        <v>345.5</v>
      </c>
      <c r="AO12">
        <v>368</v>
      </c>
      <c r="AP12">
        <v>359.5</v>
      </c>
      <c r="AQ12">
        <v>366</v>
      </c>
      <c r="AR12">
        <v>383.25</v>
      </c>
      <c r="AS12">
        <v>398</v>
      </c>
      <c r="AT12">
        <v>429.25</v>
      </c>
      <c r="AU12">
        <v>464</v>
      </c>
      <c r="AV12">
        <v>477.25</v>
      </c>
      <c r="AW12">
        <v>527.25</v>
      </c>
      <c r="AX12">
        <v>564</v>
      </c>
      <c r="AY12">
        <v>589.25</v>
      </c>
      <c r="AZ12">
        <v>644</v>
      </c>
      <c r="BA12">
        <v>659.25</v>
      </c>
      <c r="BB12">
        <v>627.75</v>
      </c>
      <c r="BC12">
        <v>614.5</v>
      </c>
      <c r="BD12">
        <v>598.25</v>
      </c>
      <c r="BE12">
        <v>562</v>
      </c>
      <c r="BF12">
        <v>560.25</v>
      </c>
      <c r="BG12">
        <v>547.5</v>
      </c>
      <c r="BH12">
        <v>523.5</v>
      </c>
      <c r="BI12">
        <v>494</v>
      </c>
      <c r="BJ12">
        <v>485.5</v>
      </c>
      <c r="BK12">
        <v>485.75</v>
      </c>
      <c r="BL12">
        <v>485.75</v>
      </c>
      <c r="BM12">
        <v>470.25</v>
      </c>
      <c r="BN12">
        <v>462</v>
      </c>
      <c r="BO12">
        <v>461.5</v>
      </c>
      <c r="BP12">
        <v>460.5</v>
      </c>
      <c r="BQ12">
        <v>460.5</v>
      </c>
      <c r="BR12">
        <v>475</v>
      </c>
      <c r="BS12">
        <v>453.5</v>
      </c>
      <c r="BT12">
        <v>447</v>
      </c>
      <c r="BU12">
        <v>426.25</v>
      </c>
      <c r="BV12">
        <v>416.5</v>
      </c>
      <c r="BW12">
        <v>430.75</v>
      </c>
      <c r="BX12">
        <v>404.25</v>
      </c>
      <c r="BY12">
        <v>407.25</v>
      </c>
      <c r="BZ12">
        <v>427.75</v>
      </c>
      <c r="CA12">
        <v>421.25</v>
      </c>
      <c r="CB12">
        <v>418</v>
      </c>
      <c r="CC12">
        <v>410.5</v>
      </c>
      <c r="CD12">
        <v>409.25</v>
      </c>
      <c r="CE12">
        <v>414.75</v>
      </c>
      <c r="CF12">
        <v>399.75</v>
      </c>
      <c r="CG12">
        <v>389</v>
      </c>
      <c r="CH12">
        <v>374</v>
      </c>
      <c r="CI12">
        <v>378.25</v>
      </c>
      <c r="CJ12">
        <v>366</v>
      </c>
      <c r="CK12">
        <v>364.5</v>
      </c>
      <c r="CL12">
        <v>381.5</v>
      </c>
      <c r="CM12">
        <v>373</v>
      </c>
      <c r="CN12">
        <v>380</v>
      </c>
      <c r="CO12">
        <v>371.25</v>
      </c>
      <c r="CP12">
        <v>373.5</v>
      </c>
      <c r="CQ12">
        <v>383.5</v>
      </c>
      <c r="CR12">
        <v>366</v>
      </c>
      <c r="CS12">
        <v>402.75</v>
      </c>
      <c r="CT12">
        <v>356</v>
      </c>
      <c r="CU12">
        <v>354.5</v>
      </c>
      <c r="CV12">
        <v>354.25</v>
      </c>
      <c r="CW12">
        <v>355.25</v>
      </c>
      <c r="CX12">
        <v>345.5</v>
      </c>
      <c r="CY12">
        <v>349.75</v>
      </c>
      <c r="CZ12">
        <v>344.5</v>
      </c>
      <c r="DA12">
        <v>345.25</v>
      </c>
      <c r="DB12">
        <v>332</v>
      </c>
      <c r="DC12">
        <v>315.5</v>
      </c>
      <c r="DD12">
        <v>355.5</v>
      </c>
      <c r="DE12">
        <v>324.75</v>
      </c>
      <c r="DF12">
        <v>349</v>
      </c>
      <c r="DG12">
        <v>330.25</v>
      </c>
      <c r="DH12">
        <v>335.75</v>
      </c>
      <c r="DI12">
        <v>323.25</v>
      </c>
      <c r="DJ12">
        <v>321.5</v>
      </c>
      <c r="DK12">
        <v>310.5</v>
      </c>
      <c r="DL12">
        <v>314</v>
      </c>
      <c r="DM12">
        <v>300.25</v>
      </c>
      <c r="DN12">
        <v>303.25</v>
      </c>
      <c r="DO12">
        <v>296.25</v>
      </c>
      <c r="DP12">
        <v>282.75</v>
      </c>
      <c r="DQ12">
        <v>295</v>
      </c>
      <c r="DR12">
        <v>287.75</v>
      </c>
      <c r="DS12">
        <v>289</v>
      </c>
      <c r="DT12">
        <v>305.5</v>
      </c>
      <c r="DU12">
        <v>285.25</v>
      </c>
    </row>
    <row r="13" spans="1:125" x14ac:dyDescent="0.3">
      <c r="A13" t="s">
        <v>19</v>
      </c>
      <c r="B13" t="s">
        <v>20</v>
      </c>
      <c r="C13" t="e">
        <f>_xll.BDH($B13,$B$3:$B$3,"1/1/2005","","Dir=H","Dts=H","Sort=A","Quote=C","QtTyp=Y","Days=T","Per=cm","DtFmt=D","UseDPDF=Y","cols=123;rows=1")</f>
        <v>#N/A</v>
      </c>
      <c r="D13">
        <v>2703</v>
      </c>
      <c r="E13">
        <v>2683</v>
      </c>
      <c r="F13">
        <v>2596</v>
      </c>
      <c r="G13">
        <v>2577</v>
      </c>
      <c r="H13">
        <v>2569</v>
      </c>
      <c r="I13">
        <v>2570</v>
      </c>
      <c r="J13">
        <v>2568</v>
      </c>
      <c r="K13">
        <v>2841</v>
      </c>
      <c r="L13">
        <v>2752</v>
      </c>
      <c r="M13">
        <v>2587</v>
      </c>
      <c r="N13">
        <v>2660</v>
      </c>
      <c r="O13">
        <v>2565</v>
      </c>
      <c r="P13">
        <v>2504</v>
      </c>
      <c r="Q13">
        <v>2405</v>
      </c>
      <c r="R13">
        <v>2357</v>
      </c>
      <c r="S13">
        <v>2381</v>
      </c>
      <c r="T13">
        <v>2399</v>
      </c>
      <c r="U13">
        <v>2460</v>
      </c>
      <c r="V13">
        <v>2457</v>
      </c>
      <c r="W13">
        <v>2437</v>
      </c>
      <c r="X13">
        <v>2449</v>
      </c>
      <c r="Y13">
        <v>2517</v>
      </c>
      <c r="Z13">
        <v>2455</v>
      </c>
      <c r="AA13">
        <v>2520</v>
      </c>
      <c r="AB13">
        <v>2549</v>
      </c>
      <c r="AC13">
        <v>2499</v>
      </c>
      <c r="AD13">
        <v>2486</v>
      </c>
      <c r="AE13">
        <v>2480</v>
      </c>
      <c r="AF13">
        <v>2501</v>
      </c>
      <c r="AG13">
        <v>2537</v>
      </c>
      <c r="AH13">
        <v>2565</v>
      </c>
      <c r="AI13">
        <v>2518</v>
      </c>
      <c r="AJ13">
        <v>2587</v>
      </c>
      <c r="AK13">
        <v>2639</v>
      </c>
      <c r="AL13">
        <v>2760</v>
      </c>
      <c r="AM13">
        <v>2845</v>
      </c>
      <c r="AN13">
        <v>2867</v>
      </c>
      <c r="AO13">
        <v>2967</v>
      </c>
      <c r="AP13">
        <v>2986</v>
      </c>
      <c r="AQ13">
        <v>3055</v>
      </c>
      <c r="AR13">
        <v>3110</v>
      </c>
      <c r="AS13">
        <v>3261</v>
      </c>
      <c r="AT13">
        <v>3464</v>
      </c>
      <c r="AU13">
        <v>3623</v>
      </c>
      <c r="AV13">
        <v>3928</v>
      </c>
      <c r="AW13">
        <v>4447</v>
      </c>
      <c r="AX13">
        <v>4679</v>
      </c>
      <c r="AY13">
        <v>5010</v>
      </c>
      <c r="AZ13">
        <v>5445</v>
      </c>
      <c r="BA13">
        <v>5935</v>
      </c>
      <c r="BB13">
        <v>6300</v>
      </c>
      <c r="BC13">
        <v>6635</v>
      </c>
      <c r="BD13">
        <v>6618</v>
      </c>
      <c r="BE13">
        <v>6111</v>
      </c>
      <c r="BF13">
        <v>5970</v>
      </c>
      <c r="BG13">
        <v>5912</v>
      </c>
      <c r="BH13">
        <v>5649</v>
      </c>
      <c r="BI13">
        <v>5323</v>
      </c>
      <c r="BJ13">
        <v>4987</v>
      </c>
      <c r="BK13">
        <v>4796</v>
      </c>
      <c r="BL13">
        <v>4755</v>
      </c>
      <c r="BM13">
        <v>4668</v>
      </c>
      <c r="BN13">
        <v>4695</v>
      </c>
      <c r="BO13">
        <v>4553</v>
      </c>
      <c r="BP13">
        <v>4484</v>
      </c>
      <c r="BQ13">
        <v>4467</v>
      </c>
      <c r="BR13">
        <v>4509</v>
      </c>
      <c r="BS13">
        <v>4431</v>
      </c>
      <c r="BT13">
        <v>4328</v>
      </c>
      <c r="BU13">
        <v>4118</v>
      </c>
      <c r="BV13">
        <v>3904</v>
      </c>
      <c r="BW13">
        <v>3893</v>
      </c>
      <c r="BX13">
        <v>3825</v>
      </c>
      <c r="BY13">
        <v>3769</v>
      </c>
      <c r="BZ13">
        <v>3827</v>
      </c>
      <c r="CA13">
        <v>3728</v>
      </c>
      <c r="CB13">
        <v>3727</v>
      </c>
      <c r="CC13">
        <v>3680</v>
      </c>
      <c r="CD13">
        <v>3727</v>
      </c>
      <c r="CE13">
        <v>3693</v>
      </c>
      <c r="CF13">
        <v>3686</v>
      </c>
      <c r="CG13">
        <v>3599</v>
      </c>
      <c r="CH13">
        <v>3569</v>
      </c>
      <c r="CI13">
        <v>3475</v>
      </c>
      <c r="CJ13">
        <v>3409</v>
      </c>
      <c r="CK13">
        <v>3289</v>
      </c>
      <c r="CL13">
        <v>3286</v>
      </c>
      <c r="CM13">
        <v>3347</v>
      </c>
      <c r="CN13">
        <v>3307</v>
      </c>
      <c r="CO13">
        <v>3319</v>
      </c>
      <c r="CP13">
        <v>3334</v>
      </c>
      <c r="CQ13">
        <v>3297</v>
      </c>
      <c r="CR13">
        <v>3212</v>
      </c>
      <c r="CS13">
        <v>3182</v>
      </c>
      <c r="CT13">
        <v>3135</v>
      </c>
      <c r="CU13">
        <v>3178</v>
      </c>
      <c r="CV13">
        <v>3072</v>
      </c>
      <c r="CW13">
        <v>3091</v>
      </c>
      <c r="CX13">
        <v>3021</v>
      </c>
      <c r="CY13">
        <v>2986</v>
      </c>
      <c r="CZ13">
        <v>3010</v>
      </c>
      <c r="DA13">
        <v>3016</v>
      </c>
      <c r="DB13">
        <v>2849</v>
      </c>
      <c r="DC13">
        <v>2927</v>
      </c>
      <c r="DD13">
        <v>2900</v>
      </c>
      <c r="DE13">
        <v>2808</v>
      </c>
      <c r="DF13">
        <v>2814</v>
      </c>
      <c r="DG13">
        <v>2888</v>
      </c>
      <c r="DH13">
        <v>2836</v>
      </c>
      <c r="DI13">
        <v>2755</v>
      </c>
      <c r="DJ13">
        <v>2685</v>
      </c>
      <c r="DK13">
        <v>2618</v>
      </c>
      <c r="DL13">
        <v>2584</v>
      </c>
      <c r="DM13">
        <v>2532</v>
      </c>
      <c r="DN13">
        <v>2500</v>
      </c>
      <c r="DO13">
        <v>2404</v>
      </c>
      <c r="DP13">
        <v>2408</v>
      </c>
      <c r="DQ13">
        <v>2469</v>
      </c>
      <c r="DR13">
        <v>2431</v>
      </c>
      <c r="DS13">
        <v>2346</v>
      </c>
      <c r="DT13">
        <v>2414</v>
      </c>
      <c r="DU13">
        <v>2304</v>
      </c>
    </row>
    <row r="14" spans="1:125" x14ac:dyDescent="0.3">
      <c r="A14" t="s">
        <v>21</v>
      </c>
      <c r="B14" t="s">
        <v>22</v>
      </c>
      <c r="C14" t="e">
        <f>_xll.BDH($B14,$B$3:$B$3,"1/1/2005","","Dir=H","Dts=H","Sort=A","Quote=C","QtTyp=Y","Days=T","Per=cm","DtFmt=D","UseDPDF=Y","cols=123;rows=1")</f>
        <v>#N/A</v>
      </c>
      <c r="D14">
        <v>9</v>
      </c>
      <c r="E14">
        <v>8.4</v>
      </c>
      <c r="F14">
        <v>8.8000000000000007</v>
      </c>
      <c r="G14">
        <v>7</v>
      </c>
      <c r="H14">
        <v>7</v>
      </c>
      <c r="I14">
        <v>6.4</v>
      </c>
      <c r="J14">
        <v>3.6</v>
      </c>
      <c r="K14">
        <v>0.4</v>
      </c>
      <c r="L14">
        <v>3.1</v>
      </c>
      <c r="M14">
        <v>9</v>
      </c>
      <c r="N14">
        <v>11</v>
      </c>
      <c r="O14">
        <v>13.9</v>
      </c>
      <c r="P14">
        <v>11.1</v>
      </c>
      <c r="Q14">
        <v>7.1</v>
      </c>
      <c r="R14">
        <v>3.3</v>
      </c>
      <c r="S14">
        <v>-1</v>
      </c>
      <c r="T14">
        <v>-1.6</v>
      </c>
      <c r="U14">
        <v>1</v>
      </c>
      <c r="V14">
        <v>1.5</v>
      </c>
      <c r="W14">
        <v>1.8</v>
      </c>
      <c r="X14">
        <v>2.2000000000000002</v>
      </c>
      <c r="Y14">
        <v>4.5</v>
      </c>
      <c r="Z14">
        <v>5.4</v>
      </c>
      <c r="AA14">
        <v>5.9</v>
      </c>
      <c r="AB14">
        <v>4.0999999999999996</v>
      </c>
      <c r="AC14">
        <v>4.2</v>
      </c>
      <c r="AD14">
        <v>0.1</v>
      </c>
      <c r="AE14">
        <v>-1.2</v>
      </c>
      <c r="AF14">
        <v>-3.9</v>
      </c>
      <c r="AG14">
        <v>-5.8</v>
      </c>
      <c r="AH14">
        <v>-6.7</v>
      </c>
      <c r="AI14">
        <v>-4.7</v>
      </c>
      <c r="AJ14">
        <v>-2.8</v>
      </c>
      <c r="AK14">
        <v>-2.2000000000000002</v>
      </c>
      <c r="AL14">
        <v>-4.2</v>
      </c>
      <c r="AM14">
        <v>-6.3</v>
      </c>
      <c r="AN14">
        <v>-9.9</v>
      </c>
      <c r="AO14">
        <v>-12.1</v>
      </c>
      <c r="AP14">
        <v>-13.4</v>
      </c>
      <c r="AQ14">
        <v>-15.1</v>
      </c>
      <c r="AR14">
        <v>-12.8</v>
      </c>
      <c r="AS14">
        <v>-14.1</v>
      </c>
      <c r="AT14">
        <v>-16.5</v>
      </c>
      <c r="AU14">
        <v>-22.2</v>
      </c>
      <c r="AV14">
        <v>-31.5</v>
      </c>
      <c r="AW14">
        <v>-38.200000000000003</v>
      </c>
      <c r="AX14">
        <v>-38.6</v>
      </c>
      <c r="AY14">
        <v>-38.200000000000003</v>
      </c>
      <c r="AZ14">
        <v>-35.6</v>
      </c>
      <c r="BA14">
        <v>-30.4</v>
      </c>
      <c r="BB14">
        <v>-19.899999999999999</v>
      </c>
      <c r="BC14">
        <v>-8.4</v>
      </c>
      <c r="BD14">
        <v>-2.6</v>
      </c>
      <c r="BE14">
        <v>0.5</v>
      </c>
      <c r="BF14">
        <v>0.8</v>
      </c>
      <c r="BG14">
        <v>0.4</v>
      </c>
      <c r="BH14">
        <v>1.3</v>
      </c>
      <c r="BI14">
        <v>6.2</v>
      </c>
      <c r="BJ14">
        <v>7.2</v>
      </c>
      <c r="BK14">
        <v>9.4</v>
      </c>
      <c r="BL14">
        <v>8</v>
      </c>
      <c r="BM14">
        <v>10</v>
      </c>
      <c r="BN14">
        <v>10.3</v>
      </c>
      <c r="BO14">
        <v>8.1</v>
      </c>
      <c r="BP14">
        <v>4.8</v>
      </c>
      <c r="BQ14">
        <v>2.2999999999999998</v>
      </c>
      <c r="BR14">
        <v>0.9</v>
      </c>
      <c r="BS14">
        <v>2.2999999999999998</v>
      </c>
      <c r="BT14">
        <v>4.5999999999999996</v>
      </c>
      <c r="BU14">
        <v>4.2</v>
      </c>
      <c r="BV14">
        <v>7.4</v>
      </c>
      <c r="BW14">
        <v>8</v>
      </c>
      <c r="BX14">
        <v>10.4</v>
      </c>
      <c r="BY14">
        <v>9.3000000000000007</v>
      </c>
      <c r="BZ14">
        <v>6</v>
      </c>
      <c r="CA14">
        <v>2</v>
      </c>
      <c r="CB14">
        <v>0.7</v>
      </c>
      <c r="CC14">
        <v>0.4</v>
      </c>
      <c r="CD14">
        <v>0.4</v>
      </c>
      <c r="CE14">
        <v>3.8</v>
      </c>
      <c r="CF14">
        <v>7.5</v>
      </c>
      <c r="CG14">
        <v>10.199999999999999</v>
      </c>
      <c r="CH14">
        <v>11.4</v>
      </c>
      <c r="CI14">
        <v>11.7</v>
      </c>
      <c r="CJ14">
        <v>9.1</v>
      </c>
      <c r="CK14">
        <v>5</v>
      </c>
      <c r="CL14">
        <v>0.8</v>
      </c>
      <c r="CM14">
        <v>-1.7</v>
      </c>
      <c r="CN14">
        <v>-2.4</v>
      </c>
      <c r="CO14">
        <v>0.4</v>
      </c>
      <c r="CP14">
        <v>3.2</v>
      </c>
      <c r="CQ14">
        <v>3.9</v>
      </c>
      <c r="CR14">
        <v>5.8</v>
      </c>
      <c r="CS14">
        <v>4.7</v>
      </c>
      <c r="CT14">
        <v>4.0999999999999996</v>
      </c>
      <c r="CU14">
        <v>4.5</v>
      </c>
      <c r="CV14">
        <v>6.4</v>
      </c>
      <c r="CW14">
        <v>3.9</v>
      </c>
      <c r="CX14">
        <v>2.4</v>
      </c>
      <c r="CY14">
        <v>2.4</v>
      </c>
      <c r="CZ14">
        <v>2.2000000000000002</v>
      </c>
      <c r="DA14">
        <v>3.3</v>
      </c>
      <c r="DB14">
        <v>3.5</v>
      </c>
      <c r="DC14">
        <v>3.4</v>
      </c>
      <c r="DD14">
        <v>4.2</v>
      </c>
      <c r="DE14">
        <v>7</v>
      </c>
      <c r="DF14">
        <v>4.0999999999999996</v>
      </c>
      <c r="DG14">
        <v>2.9</v>
      </c>
      <c r="DH14">
        <v>3.3</v>
      </c>
      <c r="DI14">
        <v>5.8</v>
      </c>
      <c r="DJ14">
        <v>7.8</v>
      </c>
      <c r="DK14">
        <v>6.9</v>
      </c>
      <c r="DL14">
        <v>5.5</v>
      </c>
      <c r="DM14">
        <v>3.4</v>
      </c>
      <c r="DN14">
        <v>3</v>
      </c>
      <c r="DO14">
        <v>4.7</v>
      </c>
      <c r="DP14">
        <v>5.9</v>
      </c>
      <c r="DQ14">
        <v>7</v>
      </c>
      <c r="DR14">
        <v>7.1</v>
      </c>
      <c r="DS14">
        <v>3.8</v>
      </c>
      <c r="DT14">
        <v>2</v>
      </c>
      <c r="DU14">
        <v>-0.3</v>
      </c>
    </row>
    <row r="15" spans="1:125" x14ac:dyDescent="0.3">
      <c r="A15" t="s">
        <v>23</v>
      </c>
      <c r="B15" t="s">
        <v>24</v>
      </c>
      <c r="C15" s="3" t="e">
        <f>_xll.BDH($B15,$B$3:$B$3,"1/1/2005","","Dir=H","Dts=H","Sort=A","Quote=C","QtTyp=Y","Days=T","Per=cm","DtFmt=D","UseDPDF=Y","cols=123;rows=1")</f>
        <v>#N/A</v>
      </c>
      <c r="D15" s="3">
        <v>0.43270287000000002</v>
      </c>
      <c r="E15" s="3">
        <v>0.38526686999999998</v>
      </c>
      <c r="F15" s="3">
        <v>0.45304239000000002</v>
      </c>
      <c r="G15" s="3">
        <v>0.56384652999999996</v>
      </c>
      <c r="H15" s="3">
        <v>0.49449261999999999</v>
      </c>
      <c r="I15" s="3">
        <v>0.50382190999999998</v>
      </c>
      <c r="J15" s="3">
        <v>0.69463359999999996</v>
      </c>
      <c r="K15" s="3">
        <v>0.51523297999999995</v>
      </c>
      <c r="L15" s="3">
        <v>0.55654358999999998</v>
      </c>
      <c r="M15" s="3">
        <v>0.59749960999999996</v>
      </c>
      <c r="N15" s="3">
        <v>0.61282289000000001</v>
      </c>
      <c r="O15" s="3">
        <v>0.74383670000000002</v>
      </c>
      <c r="P15" s="3">
        <v>0.79095793000000003</v>
      </c>
      <c r="Q15" s="3">
        <v>0.71642947000000001</v>
      </c>
      <c r="R15" s="3">
        <v>0.86091554000000003</v>
      </c>
      <c r="S15" s="3">
        <v>0.78236340999999998</v>
      </c>
      <c r="T15" s="3">
        <v>0.77432822999999995</v>
      </c>
      <c r="U15" s="3">
        <v>0.73430627999999998</v>
      </c>
      <c r="V15" s="3">
        <v>0.79555368000000004</v>
      </c>
      <c r="W15" s="3">
        <v>0.78761649</v>
      </c>
      <c r="X15" s="3">
        <v>0.78478550999999996</v>
      </c>
      <c r="Y15" s="3">
        <v>0.84668416000000002</v>
      </c>
      <c r="Z15" s="3">
        <v>0.74998790000000004</v>
      </c>
      <c r="AA15" s="3">
        <v>0.75504517999999998</v>
      </c>
      <c r="AB15" s="3">
        <v>0.83046478000000001</v>
      </c>
      <c r="AC15" s="3">
        <v>0.80526984000000001</v>
      </c>
      <c r="AD15" s="3">
        <v>0.70130146000000004</v>
      </c>
      <c r="AE15" s="3">
        <v>0.70934701</v>
      </c>
      <c r="AF15" s="3">
        <v>0.69317543999999998</v>
      </c>
      <c r="AG15" s="3">
        <v>0.63748901999999996</v>
      </c>
      <c r="AH15" s="3">
        <v>0.65457964000000002</v>
      </c>
      <c r="AI15" s="3">
        <v>0.56605636999999998</v>
      </c>
      <c r="AJ15" s="3">
        <v>0.44093713000000001</v>
      </c>
      <c r="AK15" s="3">
        <v>0.42404044000000002</v>
      </c>
      <c r="AL15" s="3">
        <v>0.37627717999999999</v>
      </c>
      <c r="AM15" s="3">
        <v>0.45735147999999998</v>
      </c>
      <c r="AN15" s="3">
        <v>0.34859069999999998</v>
      </c>
      <c r="AO15" s="3">
        <v>0.19847301000000001</v>
      </c>
      <c r="AP15" s="3">
        <v>0.30610067000000002</v>
      </c>
      <c r="AQ15" s="3">
        <v>9.6448160000000005E-2</v>
      </c>
      <c r="AR15" s="3">
        <v>0.11935896</v>
      </c>
      <c r="AS15" s="3">
        <v>-5.9829920000000002E-2</v>
      </c>
      <c r="AT15" s="3">
        <v>-7.4967110000000003E-2</v>
      </c>
      <c r="AU15" s="3">
        <v>-0.17259394</v>
      </c>
      <c r="AV15" s="3">
        <v>-0.41287899</v>
      </c>
      <c r="AW15" s="3">
        <v>-0.74596572000000005</v>
      </c>
      <c r="AX15" s="3">
        <v>-0.81368673000000002</v>
      </c>
      <c r="AY15" s="3">
        <v>-1.0570199499999999</v>
      </c>
      <c r="AZ15" s="3">
        <v>-1.2875392400000001</v>
      </c>
      <c r="BA15" s="3">
        <v>-1.60599935</v>
      </c>
      <c r="BB15" s="3">
        <v>-1.6343136999999999</v>
      </c>
      <c r="BC15" s="3">
        <v>-1.7564261000000001</v>
      </c>
      <c r="BD15" s="3">
        <v>-1.8007415500000001</v>
      </c>
      <c r="BE15" s="3">
        <v>-1.8563485100000001</v>
      </c>
      <c r="BF15" s="3">
        <v>-1.8923464999999999</v>
      </c>
      <c r="BG15" s="3">
        <v>-1.9707583199999998</v>
      </c>
      <c r="BH15" s="3">
        <v>-2.0162503699999998</v>
      </c>
      <c r="BI15" s="3">
        <v>-1.9653934199999998</v>
      </c>
      <c r="BJ15" s="3">
        <v>-2.0756671400000002</v>
      </c>
      <c r="BK15" s="3">
        <v>-1.95356083</v>
      </c>
      <c r="BL15" s="3">
        <v>-2.06416106</v>
      </c>
      <c r="BM15" s="3">
        <v>-2.02180004</v>
      </c>
      <c r="BN15" s="3">
        <v>-1.9364478599999999</v>
      </c>
      <c r="BO15" s="3">
        <v>-1.9102168100000001</v>
      </c>
      <c r="BP15" s="3">
        <v>-1.8966186</v>
      </c>
      <c r="BQ15" s="3">
        <v>-1.87705159</v>
      </c>
      <c r="BR15" s="3">
        <v>-1.9332525700000001</v>
      </c>
      <c r="BS15" s="3">
        <v>-2.0050296799999998</v>
      </c>
      <c r="BT15" s="3">
        <v>-1.8789632300000001</v>
      </c>
      <c r="BU15" s="3">
        <v>-1.9369604599999999</v>
      </c>
      <c r="BV15" s="3">
        <v>-1.8272332</v>
      </c>
      <c r="BW15" s="3">
        <v>-1.8708275599999999</v>
      </c>
      <c r="BX15" s="3">
        <v>-1.7717098</v>
      </c>
      <c r="BY15" s="3">
        <v>-1.7436014399999999</v>
      </c>
      <c r="BZ15" s="3">
        <v>-1.7583035200000001</v>
      </c>
      <c r="CA15" s="3">
        <v>-1.7739414</v>
      </c>
      <c r="CB15" s="3">
        <v>-1.66362298</v>
      </c>
      <c r="CC15" s="3">
        <v>-1.6270175</v>
      </c>
      <c r="CD15" s="3">
        <v>-1.6826984899999999</v>
      </c>
      <c r="CE15" s="3">
        <v>-1.6844418000000001</v>
      </c>
      <c r="CF15" s="3">
        <v>-1.6813243600000001</v>
      </c>
      <c r="CG15" s="3">
        <v>-1.5410354100000001</v>
      </c>
      <c r="CH15" s="3">
        <v>-1.54077888</v>
      </c>
      <c r="CI15" s="3">
        <v>-1.57958317</v>
      </c>
      <c r="CJ15" s="3">
        <v>-1.45418727</v>
      </c>
      <c r="CK15" s="3">
        <v>-1.40155399</v>
      </c>
      <c r="CL15" s="3">
        <v>-1.3351345100000001</v>
      </c>
      <c r="CM15" s="3">
        <v>-1.3606430299999999</v>
      </c>
      <c r="CN15" s="3">
        <v>-1.49439561</v>
      </c>
      <c r="CO15" s="3">
        <v>-1.47261441</v>
      </c>
      <c r="CP15" s="3">
        <v>-1.35110164</v>
      </c>
      <c r="CQ15" s="3">
        <v>-1.4319715500000001</v>
      </c>
      <c r="CR15" s="3">
        <v>-1.3398671200000001</v>
      </c>
      <c r="CS15" s="3">
        <v>-1.27363348</v>
      </c>
      <c r="CT15" s="3">
        <v>-1.2627943799999999</v>
      </c>
      <c r="CU15" s="3">
        <v>-1.20376039</v>
      </c>
      <c r="CV15" s="3">
        <v>-1.1119296599999999</v>
      </c>
      <c r="CW15" s="3">
        <v>-1.28360951</v>
      </c>
      <c r="CX15" s="3">
        <v>-1.1643694600000001</v>
      </c>
      <c r="CY15" s="3">
        <v>-1.1547152999999999</v>
      </c>
      <c r="CZ15" s="3">
        <v>-1.0790156099999999</v>
      </c>
      <c r="DA15" s="3">
        <v>-1.0107199</v>
      </c>
      <c r="DB15" s="3">
        <v>-0.99358778999999997</v>
      </c>
      <c r="DC15" s="3">
        <v>-0.96277981999999995</v>
      </c>
      <c r="DD15" s="3">
        <v>-1.10617816</v>
      </c>
      <c r="DE15" s="3">
        <v>-0.91892642000000002</v>
      </c>
      <c r="DF15" s="3">
        <v>-0.91105258</v>
      </c>
      <c r="DG15" s="3">
        <v>-0.78807092000000001</v>
      </c>
      <c r="DH15" s="3">
        <v>-0.74814718999999996</v>
      </c>
      <c r="DI15" s="3">
        <v>-0.72709882000000003</v>
      </c>
      <c r="DJ15" s="3">
        <v>-0.74432147000000004</v>
      </c>
      <c r="DK15" s="3">
        <v>-0.71139728999999996</v>
      </c>
      <c r="DL15" s="3">
        <v>-0.60889428999999995</v>
      </c>
      <c r="DM15" s="3">
        <v>-0.55060737999999998</v>
      </c>
      <c r="DN15" s="3">
        <v>-0.53346384000000002</v>
      </c>
      <c r="DO15" s="3">
        <v>-0.53282392000000001</v>
      </c>
      <c r="DP15" s="3">
        <v>-0.41951334000000001</v>
      </c>
      <c r="DQ15" s="3">
        <v>-0.46889516999999997</v>
      </c>
      <c r="DR15" s="3">
        <v>-0.41672726999999998</v>
      </c>
      <c r="DS15" s="3">
        <v>-0.32924154</v>
      </c>
      <c r="DT15" s="3">
        <v>-0.33001301</v>
      </c>
      <c r="DU15" s="3">
        <v>-0.26181992999999998</v>
      </c>
    </row>
    <row r="16" spans="1:125" x14ac:dyDescent="0.3">
      <c r="A16" t="s">
        <v>25</v>
      </c>
      <c r="B16" t="s">
        <v>26</v>
      </c>
      <c r="C16" s="3" t="e">
        <f>_xll.BDH($B16,$B$3:$B$3,"1/1/2005","","Dir=H","Dts=H","Sort=A","Quote=C","QtTyp=Y","Days=T","Per=cm","DtFmt=D","UseDPDF=Y","cols=123;rows=1")</f>
        <v>#N/A</v>
      </c>
      <c r="D16" s="3">
        <v>0.47383418999999999</v>
      </c>
      <c r="E16" s="3">
        <v>0.36011737999999999</v>
      </c>
      <c r="F16" s="3">
        <v>0.53389101999999999</v>
      </c>
      <c r="G16" s="3">
        <v>0.19670425</v>
      </c>
      <c r="H16" s="3">
        <v>0.27602366</v>
      </c>
      <c r="I16" s="3">
        <v>0.23685391</v>
      </c>
      <c r="J16" s="3">
        <v>0.44081145999999999</v>
      </c>
      <c r="K16" s="3">
        <v>5.8590999999999997E-2</v>
      </c>
      <c r="L16" s="3">
        <v>-9.5994700000000006E-3</v>
      </c>
      <c r="M16" s="3">
        <v>0.34044122999999998</v>
      </c>
      <c r="N16" s="3">
        <v>1.8843260000000001E-2</v>
      </c>
      <c r="O16" s="3">
        <v>0.34417647000000001</v>
      </c>
      <c r="P16" s="3">
        <v>0.19126171</v>
      </c>
      <c r="Q16" s="3">
        <v>0.30662569000000001</v>
      </c>
      <c r="R16" s="3">
        <v>0.27783823000000002</v>
      </c>
      <c r="S16" s="3">
        <v>0.13931858999999999</v>
      </c>
      <c r="T16" s="3">
        <v>-4.3336350000000003E-2</v>
      </c>
      <c r="U16" s="3">
        <v>9.0839589999999998E-2</v>
      </c>
      <c r="V16" s="3">
        <v>8.0329280000000003E-2</v>
      </c>
      <c r="W16" s="3">
        <v>-0.10418123</v>
      </c>
      <c r="X16" s="3">
        <v>-5.7809619999999999E-2</v>
      </c>
      <c r="Y16" s="3">
        <v>-0.13104758999999999</v>
      </c>
      <c r="Z16" s="3">
        <v>8.0425300000000009E-3</v>
      </c>
      <c r="AA16" s="3">
        <v>0.21470201</v>
      </c>
      <c r="AB16" s="3">
        <v>-8.3168049999999993E-2</v>
      </c>
      <c r="AC16" s="3">
        <v>8.1950270000000006E-2</v>
      </c>
      <c r="AD16" s="3">
        <v>-4.2915710000000003E-2</v>
      </c>
      <c r="AE16" s="3">
        <v>8.1537200000000004E-2</v>
      </c>
      <c r="AF16" s="3">
        <v>-5.8014410000000002E-2</v>
      </c>
      <c r="AG16" s="3">
        <v>-9.8462789999999994E-2</v>
      </c>
      <c r="AH16" s="3">
        <v>-0.29723737</v>
      </c>
      <c r="AI16" s="3">
        <v>-0.30261314</v>
      </c>
      <c r="AJ16" s="3">
        <v>-0.26668426000000001</v>
      </c>
      <c r="AK16" s="3">
        <v>-0.37725164999999999</v>
      </c>
      <c r="AL16" s="3">
        <v>-0.35393058999999999</v>
      </c>
      <c r="AM16" s="3">
        <v>-0.71515936000000002</v>
      </c>
      <c r="AN16" s="3">
        <v>-1.0067899199999999</v>
      </c>
      <c r="AO16" s="3">
        <v>-1.1860424300000001</v>
      </c>
      <c r="AP16" s="3">
        <v>-1.4736920600000001</v>
      </c>
      <c r="AQ16" s="3">
        <v>-1.5986828800000001</v>
      </c>
      <c r="AR16" s="3">
        <v>-1.74768364</v>
      </c>
      <c r="AS16" s="3">
        <v>-1.74948156</v>
      </c>
      <c r="AT16" s="3">
        <v>-1.5712248099999999</v>
      </c>
      <c r="AU16" s="3">
        <v>-1.7858735299999999</v>
      </c>
      <c r="AV16" s="3">
        <v>-2.7710161200000001</v>
      </c>
      <c r="AW16" s="3">
        <v>-3.5132131599999998</v>
      </c>
      <c r="AX16" s="3">
        <v>-3.9291045699999998</v>
      </c>
      <c r="AY16" s="3">
        <v>-4.2350211099999999</v>
      </c>
      <c r="AZ16" s="3">
        <v>-4.2837200199999996</v>
      </c>
      <c r="BA16" s="3">
        <v>-4.0882535000000004</v>
      </c>
      <c r="BB16" s="3">
        <v>-3.38944197</v>
      </c>
      <c r="BC16" s="3">
        <v>-2.63260651</v>
      </c>
      <c r="BD16" s="3">
        <v>-2.1113393299999998</v>
      </c>
      <c r="BE16" s="3">
        <v>-1.56147718</v>
      </c>
      <c r="BF16" s="3">
        <v>-1.2510825400000001</v>
      </c>
      <c r="BG16" s="3">
        <v>-0.70282990000000001</v>
      </c>
      <c r="BH16" s="3">
        <v>-0.69036222000000003</v>
      </c>
      <c r="BI16" s="3">
        <v>-0.25807458</v>
      </c>
      <c r="BJ16" s="3">
        <v>3.5211510000000001E-2</v>
      </c>
      <c r="BK16" s="3">
        <v>0.36401221</v>
      </c>
      <c r="BL16" s="3">
        <v>6.0829090000000002E-2</v>
      </c>
      <c r="BM16" s="3">
        <v>0.25937938999999999</v>
      </c>
      <c r="BN16" s="3">
        <v>0.56830411999999997</v>
      </c>
      <c r="BO16" s="3">
        <v>0.84823793000000003</v>
      </c>
      <c r="BP16" s="3">
        <v>0.55286478999999999</v>
      </c>
      <c r="BQ16" s="3">
        <v>0.43743944000000001</v>
      </c>
      <c r="BR16" s="3">
        <v>0.56571782000000004</v>
      </c>
      <c r="BS16" s="3">
        <v>0.43733969</v>
      </c>
      <c r="BT16" s="3">
        <v>0.65220672000000002</v>
      </c>
      <c r="BU16" s="3">
        <v>0.73864328999999995</v>
      </c>
      <c r="BV16" s="3">
        <v>0.95989621000000003</v>
      </c>
      <c r="BW16" s="3">
        <v>0.70308894</v>
      </c>
      <c r="BX16" s="3">
        <v>1.0570684699999999</v>
      </c>
      <c r="BY16" s="3">
        <v>0.88131594999999996</v>
      </c>
      <c r="BZ16" s="3">
        <v>1.04962742</v>
      </c>
      <c r="CA16" s="3">
        <v>0.86642580999999996</v>
      </c>
      <c r="CB16" s="3">
        <v>0.77576440999999996</v>
      </c>
      <c r="CC16" s="3">
        <v>0.35790520999999997</v>
      </c>
      <c r="CD16" s="3">
        <v>0.13143041999999999</v>
      </c>
      <c r="CE16" s="3">
        <v>0.13464168000000001</v>
      </c>
      <c r="CF16" s="3">
        <v>0.46091467000000003</v>
      </c>
      <c r="CG16" s="3">
        <v>0.69118822000000002</v>
      </c>
      <c r="CH16" s="3">
        <v>0.81122214000000004</v>
      </c>
      <c r="CI16" s="3">
        <v>1.0701843499999999</v>
      </c>
      <c r="CJ16" s="3">
        <v>1.2472406600000001</v>
      </c>
      <c r="CK16" s="3">
        <v>1.1353787200000001</v>
      </c>
      <c r="CL16" s="3">
        <v>0.85553062000000002</v>
      </c>
      <c r="CM16" s="3">
        <v>0.70767879</v>
      </c>
      <c r="CN16" s="3">
        <v>0.69579548000000002</v>
      </c>
      <c r="CO16" s="3">
        <v>0.61380785999999998</v>
      </c>
      <c r="CP16" s="3">
        <v>0.71841586000000002</v>
      </c>
      <c r="CQ16" s="3">
        <v>0.75425850999999999</v>
      </c>
      <c r="CR16" s="3">
        <v>0.91267275999999997</v>
      </c>
      <c r="CS16" s="3">
        <v>0.69363034000000001</v>
      </c>
      <c r="CT16" s="3">
        <v>0.70812273000000003</v>
      </c>
      <c r="CU16" s="3">
        <v>0.57872038999999997</v>
      </c>
      <c r="CV16" s="3">
        <v>0.81531673999999998</v>
      </c>
      <c r="CW16" s="3">
        <v>0.61033015999999995</v>
      </c>
      <c r="CX16" s="3">
        <v>0.76958704</v>
      </c>
      <c r="CY16" s="3">
        <v>0.73672521000000002</v>
      </c>
      <c r="CZ16" s="3">
        <v>0.89607924000000005</v>
      </c>
      <c r="DA16" s="3">
        <v>0.81948321999999996</v>
      </c>
      <c r="DB16" s="3">
        <v>0.86795127000000005</v>
      </c>
      <c r="DC16" s="3">
        <v>0.85707127999999999</v>
      </c>
      <c r="DD16" s="3">
        <v>0.73764169000000002</v>
      </c>
      <c r="DE16" s="3">
        <v>0.85719568000000002</v>
      </c>
      <c r="DF16" s="3">
        <v>0.95533162000000005</v>
      </c>
      <c r="DG16" s="3">
        <v>0.76543671000000002</v>
      </c>
      <c r="DH16" s="3">
        <v>0.46010804</v>
      </c>
      <c r="DI16" s="3">
        <v>0.72611099000000001</v>
      </c>
      <c r="DJ16" s="3">
        <v>1.1220319299999999</v>
      </c>
      <c r="DK16" s="3">
        <v>1.2553815799999999</v>
      </c>
      <c r="DL16" s="3">
        <v>1.17184687</v>
      </c>
      <c r="DM16" s="3">
        <v>1.19098306</v>
      </c>
      <c r="DN16" s="3">
        <v>1.1902383599999999</v>
      </c>
      <c r="DO16" s="3">
        <v>1.0589200299999999</v>
      </c>
      <c r="DP16" s="3">
        <v>1.20730889</v>
      </c>
      <c r="DQ16" s="3">
        <v>1.3661246300000001</v>
      </c>
      <c r="DR16" s="3">
        <v>1.5381681899999999</v>
      </c>
      <c r="DS16" s="3">
        <v>1.38429034</v>
      </c>
      <c r="DT16" s="3">
        <v>1.1213572000000001</v>
      </c>
      <c r="DU16" s="3">
        <v>0.91805678999999996</v>
      </c>
    </row>
    <row r="17" spans="1:125" s="1" customFormat="1" x14ac:dyDescent="0.3">
      <c r="A17" s="1" t="s">
        <v>27</v>
      </c>
      <c r="C17"/>
    </row>
    <row r="18" spans="1:125" x14ac:dyDescent="0.3">
      <c r="A18" t="s">
        <v>28</v>
      </c>
      <c r="B18" t="s">
        <v>29</v>
      </c>
      <c r="C18" t="e">
        <f>_xll.BDH($B18,$B$3:$B$3,"1/1/2005","","Dir=H","Dts=H","Sort=A","Quote=C","QtTyp=Y","Days=T","Per=cm","DtFmt=D","UseDPDF=Y","cols=97;rows=1")</f>
        <v>#N/A</v>
      </c>
      <c r="D18">
        <v>3.3</v>
      </c>
      <c r="E18">
        <v>3.7</v>
      </c>
      <c r="F18">
        <v>3.8</v>
      </c>
      <c r="G18">
        <v>3.4</v>
      </c>
      <c r="H18">
        <v>3.5</v>
      </c>
      <c r="I18">
        <v>3.3</v>
      </c>
      <c r="J18">
        <v>3.3</v>
      </c>
      <c r="K18">
        <v>3.3</v>
      </c>
      <c r="L18">
        <v>3.2</v>
      </c>
      <c r="M18">
        <v>3.1</v>
      </c>
      <c r="N18">
        <v>3.1</v>
      </c>
      <c r="O18">
        <v>3.1</v>
      </c>
      <c r="P18">
        <v>2.9</v>
      </c>
      <c r="Q18">
        <v>3</v>
      </c>
      <c r="R18">
        <v>2.7</v>
      </c>
      <c r="S18">
        <v>3</v>
      </c>
      <c r="T18">
        <v>3.3</v>
      </c>
      <c r="U18">
        <v>3.2</v>
      </c>
      <c r="V18">
        <v>3.3</v>
      </c>
      <c r="W18">
        <v>3.6</v>
      </c>
      <c r="X18">
        <v>3.6</v>
      </c>
      <c r="Y18">
        <v>3.6</v>
      </c>
      <c r="Z18">
        <v>3.2</v>
      </c>
      <c r="AA18">
        <v>3.1</v>
      </c>
      <c r="AB18">
        <v>3.2</v>
      </c>
      <c r="AC18">
        <v>2.8</v>
      </c>
      <c r="AD18">
        <v>2.8</v>
      </c>
      <c r="AE18">
        <v>2.6</v>
      </c>
      <c r="AF18">
        <v>2.4</v>
      </c>
      <c r="AG18">
        <v>2.2999999999999998</v>
      </c>
      <c r="AH18">
        <v>2.2999999999999998</v>
      </c>
      <c r="AI18">
        <v>2.1</v>
      </c>
      <c r="AJ18">
        <v>1.8</v>
      </c>
      <c r="AK18">
        <v>2</v>
      </c>
      <c r="AL18">
        <v>2</v>
      </c>
      <c r="AM18">
        <v>1.8</v>
      </c>
      <c r="AN18">
        <v>1.8</v>
      </c>
      <c r="AO18">
        <v>1.9</v>
      </c>
      <c r="AP18">
        <v>1.7</v>
      </c>
      <c r="AQ18">
        <v>1.8</v>
      </c>
      <c r="AR18">
        <v>1.8</v>
      </c>
      <c r="AS18">
        <v>1.8</v>
      </c>
      <c r="AT18">
        <v>1.9</v>
      </c>
      <c r="AU18">
        <v>1.7</v>
      </c>
      <c r="AV18">
        <v>1.7</v>
      </c>
      <c r="AW18">
        <v>1.9</v>
      </c>
      <c r="AX18">
        <v>1.9</v>
      </c>
      <c r="AY18">
        <v>1.9</v>
      </c>
      <c r="AZ18">
        <v>1.9</v>
      </c>
      <c r="BA18">
        <v>2</v>
      </c>
      <c r="BB18">
        <v>2.1</v>
      </c>
      <c r="BC18">
        <v>2.2999999999999998</v>
      </c>
      <c r="BD18">
        <v>1.9</v>
      </c>
      <c r="BE18">
        <v>1.9</v>
      </c>
      <c r="BF18">
        <v>2.1</v>
      </c>
      <c r="BG18">
        <v>2</v>
      </c>
      <c r="BH18">
        <v>2</v>
      </c>
      <c r="BI18">
        <v>1.7</v>
      </c>
      <c r="BJ18">
        <v>1.9</v>
      </c>
      <c r="BK18">
        <v>2.1</v>
      </c>
      <c r="BL18">
        <v>2</v>
      </c>
      <c r="BM18">
        <v>1.8</v>
      </c>
      <c r="BN18">
        <v>2</v>
      </c>
      <c r="BO18">
        <v>1.8</v>
      </c>
      <c r="BP18">
        <v>1.8</v>
      </c>
      <c r="BQ18">
        <v>2</v>
      </c>
      <c r="BR18">
        <v>1.5</v>
      </c>
      <c r="BS18">
        <v>1.9</v>
      </c>
      <c r="BT18">
        <v>2.2000000000000002</v>
      </c>
      <c r="BU18">
        <v>2.1</v>
      </c>
      <c r="BV18">
        <v>2.1</v>
      </c>
      <c r="BW18">
        <v>1.9</v>
      </c>
      <c r="BX18">
        <v>2</v>
      </c>
      <c r="BY18">
        <v>2</v>
      </c>
      <c r="BZ18">
        <v>2.1</v>
      </c>
      <c r="CA18">
        <v>1.9</v>
      </c>
      <c r="CB18">
        <v>2.2999999999999998</v>
      </c>
      <c r="CC18">
        <v>2</v>
      </c>
      <c r="CD18">
        <v>2.2000000000000002</v>
      </c>
      <c r="CE18">
        <v>2.2000000000000002</v>
      </c>
      <c r="CF18">
        <v>1.9</v>
      </c>
      <c r="CG18">
        <v>1.9</v>
      </c>
      <c r="CH18">
        <v>2.1</v>
      </c>
      <c r="CI18">
        <v>2.2000000000000002</v>
      </c>
      <c r="CJ18">
        <v>2</v>
      </c>
      <c r="CK18">
        <v>2.1</v>
      </c>
      <c r="CL18">
        <v>2</v>
      </c>
      <c r="CM18">
        <v>2.1</v>
      </c>
      <c r="CN18">
        <v>2.2000000000000002</v>
      </c>
      <c r="CO18">
        <v>2</v>
      </c>
      <c r="CP18">
        <v>2</v>
      </c>
      <c r="CQ18">
        <v>2.1</v>
      </c>
      <c r="CR18">
        <v>1.8</v>
      </c>
      <c r="CS18">
        <v>2.2000000000000002</v>
      </c>
      <c r="CT18">
        <v>2</v>
      </c>
      <c r="CU18">
        <v>2.1</v>
      </c>
    </row>
    <row r="19" spans="1:125" x14ac:dyDescent="0.3">
      <c r="A19" t="s">
        <v>30</v>
      </c>
      <c r="B19" t="s">
        <v>31</v>
      </c>
      <c r="C19" t="e">
        <f>_xll.BDH($B19,$B$3:$B$3,"1/1/2005","","Dir=H","Dts=H","Sort=A","Quote=C","QtTyp=Y","Days=T","Per=cm","DtFmt=D","UseDPDF=Y","cols=108;rows=1")</f>
        <v>#N/A</v>
      </c>
      <c r="D19">
        <v>-0.1</v>
      </c>
      <c r="E19">
        <v>0.5</v>
      </c>
      <c r="F19">
        <v>0.3</v>
      </c>
      <c r="G19">
        <v>0.1</v>
      </c>
      <c r="H19">
        <v>0.4</v>
      </c>
      <c r="I19">
        <v>0.1</v>
      </c>
      <c r="J19">
        <v>0.2</v>
      </c>
      <c r="K19">
        <v>0.4</v>
      </c>
      <c r="L19">
        <v>0.1</v>
      </c>
      <c r="M19">
        <v>0.4</v>
      </c>
      <c r="N19">
        <v>0.4</v>
      </c>
      <c r="O19">
        <v>0.2</v>
      </c>
      <c r="P19">
        <v>0.3</v>
      </c>
      <c r="Q19">
        <v>0.6</v>
      </c>
      <c r="R19">
        <v>0</v>
      </c>
      <c r="S19">
        <v>0.1</v>
      </c>
      <c r="T19">
        <v>0.2</v>
      </c>
      <c r="U19">
        <v>0.1</v>
      </c>
      <c r="V19">
        <v>0.2</v>
      </c>
      <c r="W19">
        <v>0.3</v>
      </c>
      <c r="X19">
        <v>0.1</v>
      </c>
      <c r="Y19">
        <v>0.4</v>
      </c>
      <c r="Z19">
        <v>0.4</v>
      </c>
      <c r="AA19">
        <v>0</v>
      </c>
      <c r="AB19">
        <v>0.4</v>
      </c>
      <c r="AC19">
        <v>0.2</v>
      </c>
      <c r="AD19">
        <v>0.3</v>
      </c>
      <c r="AE19">
        <v>0.5</v>
      </c>
      <c r="AF19">
        <v>0.1</v>
      </c>
      <c r="AG19">
        <v>0.2</v>
      </c>
      <c r="AH19">
        <v>0.5</v>
      </c>
      <c r="AI19">
        <v>0.3</v>
      </c>
      <c r="AJ19">
        <v>0.1</v>
      </c>
      <c r="AK19">
        <v>0</v>
      </c>
      <c r="AL19">
        <v>0.3</v>
      </c>
      <c r="AM19">
        <v>0.1</v>
      </c>
      <c r="AN19">
        <v>0</v>
      </c>
      <c r="AO19">
        <v>0.2</v>
      </c>
      <c r="AP19">
        <v>0.1</v>
      </c>
      <c r="AQ19">
        <v>0.3</v>
      </c>
      <c r="AR19">
        <v>0.1</v>
      </c>
      <c r="AS19">
        <v>0.2</v>
      </c>
      <c r="AT19">
        <v>0.2</v>
      </c>
      <c r="AU19">
        <v>0</v>
      </c>
      <c r="AV19">
        <v>0.2</v>
      </c>
      <c r="AW19">
        <v>0.1</v>
      </c>
      <c r="AX19">
        <v>0.1</v>
      </c>
      <c r="AY19">
        <v>0.2</v>
      </c>
      <c r="AZ19">
        <v>0.2</v>
      </c>
      <c r="BA19">
        <v>0</v>
      </c>
      <c r="BB19">
        <v>0.3</v>
      </c>
      <c r="BC19">
        <v>0.2</v>
      </c>
      <c r="BD19">
        <v>0.2</v>
      </c>
      <c r="BE19">
        <v>0.3</v>
      </c>
      <c r="BF19">
        <v>0</v>
      </c>
      <c r="BG19">
        <v>0.1</v>
      </c>
      <c r="BH19">
        <v>0.4</v>
      </c>
      <c r="BI19">
        <v>0</v>
      </c>
      <c r="BJ19">
        <v>0.1</v>
      </c>
      <c r="BK19">
        <v>0.2</v>
      </c>
      <c r="BL19">
        <v>0.3</v>
      </c>
      <c r="BM19">
        <v>0.1</v>
      </c>
      <c r="BN19">
        <v>0.4</v>
      </c>
      <c r="BO19">
        <v>-0.2</v>
      </c>
      <c r="BP19">
        <v>0.2</v>
      </c>
      <c r="BQ19">
        <v>0.4</v>
      </c>
      <c r="BR19">
        <v>-0.1</v>
      </c>
      <c r="BS19">
        <v>0.1</v>
      </c>
      <c r="BT19">
        <v>0.2</v>
      </c>
      <c r="BU19">
        <v>0.2</v>
      </c>
      <c r="BV19">
        <v>0.3</v>
      </c>
      <c r="BW19">
        <v>0.1</v>
      </c>
      <c r="BX19">
        <v>0.1</v>
      </c>
      <c r="BY19">
        <v>0.2</v>
      </c>
      <c r="BZ19">
        <v>0.2</v>
      </c>
      <c r="CA19">
        <v>-0.1</v>
      </c>
      <c r="CB19">
        <v>0.4</v>
      </c>
      <c r="CC19">
        <v>0</v>
      </c>
      <c r="CD19">
        <v>0.3</v>
      </c>
      <c r="CE19">
        <v>0.4</v>
      </c>
      <c r="CF19">
        <v>0.1</v>
      </c>
      <c r="CG19">
        <v>0.1</v>
      </c>
      <c r="CH19">
        <v>0.1</v>
      </c>
      <c r="CI19">
        <v>0.2</v>
      </c>
      <c r="CJ19">
        <v>0.1</v>
      </c>
      <c r="CK19">
        <v>0.3</v>
      </c>
      <c r="CL19">
        <v>0</v>
      </c>
      <c r="CM19">
        <v>0.2</v>
      </c>
      <c r="CN19">
        <v>0.2</v>
      </c>
      <c r="CO19">
        <v>0.2</v>
      </c>
      <c r="CP19">
        <v>0.3</v>
      </c>
      <c r="CQ19">
        <v>0</v>
      </c>
      <c r="CR19">
        <v>0.2</v>
      </c>
      <c r="CS19">
        <v>0.3</v>
      </c>
      <c r="CT19">
        <v>0.2</v>
      </c>
      <c r="CU19">
        <v>0</v>
      </c>
      <c r="CV19">
        <v>0.2</v>
      </c>
      <c r="CW19">
        <v>0.2</v>
      </c>
      <c r="CX19">
        <v>0</v>
      </c>
      <c r="CY19">
        <v>0.3</v>
      </c>
      <c r="CZ19">
        <v>0</v>
      </c>
      <c r="DA19">
        <v>0.2</v>
      </c>
      <c r="DB19">
        <v>0.4</v>
      </c>
      <c r="DC19">
        <v>-0.2</v>
      </c>
      <c r="DD19">
        <v>0.6</v>
      </c>
      <c r="DE19">
        <v>0.1</v>
      </c>
      <c r="DF19">
        <v>0.3</v>
      </c>
    </row>
    <row r="20" spans="1:125" x14ac:dyDescent="0.3">
      <c r="A20" t="s">
        <v>32</v>
      </c>
      <c r="B20" t="s">
        <v>33</v>
      </c>
      <c r="C20" t="e">
        <f>_xll.BDH($B20,$B$3:$B$3,"1/1/2005","","Dir=H","Dts=H","Sort=A","Quote=C","QtTyp=Y","Days=T","Per=cm","DtFmt=D","UseDPDF=Y","cols=40;rows=1")</f>
        <v>#N/A</v>
      </c>
      <c r="D20">
        <v>3.2</v>
      </c>
      <c r="E20">
        <v>3</v>
      </c>
      <c r="F20">
        <v>3.1</v>
      </c>
      <c r="G20">
        <v>2.8</v>
      </c>
      <c r="H20">
        <v>3</v>
      </c>
      <c r="I20">
        <v>3.3</v>
      </c>
      <c r="J20">
        <v>3.3</v>
      </c>
      <c r="K20">
        <v>3.5</v>
      </c>
      <c r="L20">
        <v>3.3</v>
      </c>
      <c r="M20">
        <v>3.3</v>
      </c>
      <c r="N20">
        <v>3.3</v>
      </c>
      <c r="O20">
        <v>3.3</v>
      </c>
      <c r="P20">
        <v>3.1</v>
      </c>
      <c r="Q20">
        <v>2.9</v>
      </c>
      <c r="R20">
        <v>2.6</v>
      </c>
      <c r="S20">
        <v>2.1</v>
      </c>
      <c r="T20">
        <v>1.8</v>
      </c>
      <c r="U20">
        <v>1.5</v>
      </c>
      <c r="V20">
        <v>1.4</v>
      </c>
      <c r="W20">
        <v>1.7</v>
      </c>
      <c r="X20">
        <v>1.9</v>
      </c>
      <c r="Y20">
        <v>1.9</v>
      </c>
      <c r="Z20">
        <v>2</v>
      </c>
      <c r="AA20">
        <v>2</v>
      </c>
      <c r="AB20">
        <v>2.2000000000000002</v>
      </c>
      <c r="AC20">
        <v>2</v>
      </c>
      <c r="AD20">
        <v>2</v>
      </c>
      <c r="AE20">
        <v>1.9</v>
      </c>
      <c r="AF20">
        <v>1.7</v>
      </c>
      <c r="AG20">
        <v>1.9</v>
      </c>
      <c r="AH20">
        <v>1.9</v>
      </c>
      <c r="AI20">
        <v>1.9</v>
      </c>
      <c r="AJ20">
        <v>1.9</v>
      </c>
      <c r="AK20">
        <v>1.9</v>
      </c>
      <c r="AL20">
        <v>2</v>
      </c>
      <c r="AM20">
        <v>1.8</v>
      </c>
      <c r="AN20">
        <v>2</v>
      </c>
      <c r="AO20">
        <v>2.2000000000000002</v>
      </c>
      <c r="AP20">
        <v>2.2000000000000002</v>
      </c>
    </row>
    <row r="21" spans="1:125" x14ac:dyDescent="0.3">
      <c r="A21" t="s">
        <v>34</v>
      </c>
      <c r="B21" t="s">
        <v>35</v>
      </c>
      <c r="C21" t="e">
        <f>_xll.BDH($B21,$B$3:$B$3,"1/1/2005","","Dir=H","Dts=H","Sort=A","Quote=C","QtTyp=Y","Days=T","Per=cm","DtFmt=D","UseDPDF=Y","cols=40;rows=1")</f>
        <v>#N/A</v>
      </c>
      <c r="D21">
        <v>0.6</v>
      </c>
      <c r="E21">
        <v>0.8</v>
      </c>
      <c r="F21">
        <v>0.6</v>
      </c>
      <c r="G21">
        <v>0.7</v>
      </c>
      <c r="H21">
        <v>0.9</v>
      </c>
      <c r="I21">
        <v>1.1000000000000001</v>
      </c>
      <c r="J21">
        <v>0.6</v>
      </c>
      <c r="K21">
        <v>0.9</v>
      </c>
      <c r="L21">
        <v>0.8</v>
      </c>
      <c r="M21">
        <v>1</v>
      </c>
      <c r="N21">
        <v>0.6</v>
      </c>
      <c r="O21">
        <v>0.8</v>
      </c>
      <c r="P21">
        <v>0.7</v>
      </c>
      <c r="Q21">
        <v>0.8</v>
      </c>
      <c r="R21">
        <v>0.3</v>
      </c>
      <c r="S21">
        <v>0.4</v>
      </c>
      <c r="T21">
        <v>0.3</v>
      </c>
      <c r="U21">
        <v>0.5</v>
      </c>
      <c r="V21">
        <v>0.2</v>
      </c>
      <c r="W21">
        <v>0.7</v>
      </c>
      <c r="X21">
        <v>0.4</v>
      </c>
      <c r="Y21">
        <v>0.5</v>
      </c>
      <c r="Z21">
        <v>0.3</v>
      </c>
      <c r="AA21">
        <v>0.7</v>
      </c>
      <c r="AB21">
        <v>0.7</v>
      </c>
      <c r="AC21">
        <v>0.3</v>
      </c>
      <c r="AD21">
        <v>0.3</v>
      </c>
      <c r="AE21">
        <v>0.6</v>
      </c>
      <c r="AF21">
        <v>0.5</v>
      </c>
      <c r="AG21">
        <v>0.5</v>
      </c>
      <c r="AH21">
        <v>0.3</v>
      </c>
      <c r="AI21">
        <v>0.6</v>
      </c>
      <c r="AJ21">
        <v>0.5</v>
      </c>
      <c r="AK21">
        <v>0.5</v>
      </c>
      <c r="AL21">
        <v>0.3</v>
      </c>
      <c r="AM21">
        <v>0.4</v>
      </c>
      <c r="AN21">
        <v>0.7</v>
      </c>
      <c r="AO21">
        <v>0.7</v>
      </c>
      <c r="AP21">
        <v>0.4</v>
      </c>
    </row>
    <row r="22" spans="1:125" x14ac:dyDescent="0.3">
      <c r="A22" t="s">
        <v>36</v>
      </c>
      <c r="B22" t="s">
        <v>37</v>
      </c>
      <c r="C22" t="e">
        <f>_xll.BDH($B22,$B$3:$B$3,"1/1/2005","","Dir=H","Dts=H","Sort=A","Quote=C","QtTyp=Y","Days=T","Per=cm","DtFmt=D","UseDPDF=Y","cols=40;rows=1")</f>
        <v>#N/A</v>
      </c>
      <c r="D22">
        <v>1.8</v>
      </c>
      <c r="E22">
        <v>0.9</v>
      </c>
      <c r="F22">
        <v>1.4</v>
      </c>
      <c r="G22">
        <v>3.2</v>
      </c>
      <c r="H22">
        <v>2.7</v>
      </c>
      <c r="I22">
        <v>2.8</v>
      </c>
      <c r="J22">
        <v>3.2</v>
      </c>
      <c r="K22">
        <v>4.0999999999999996</v>
      </c>
      <c r="L22">
        <v>3.3</v>
      </c>
      <c r="M22">
        <v>1.8</v>
      </c>
      <c r="N22">
        <v>1.5</v>
      </c>
      <c r="O22">
        <v>1.1000000000000001</v>
      </c>
      <c r="P22">
        <v>0.9</v>
      </c>
      <c r="Q22">
        <v>2.4</v>
      </c>
      <c r="R22">
        <v>3.4</v>
      </c>
      <c r="S22">
        <v>-1.9</v>
      </c>
      <c r="T22">
        <v>-0.5</v>
      </c>
      <c r="U22">
        <v>-1.8</v>
      </c>
      <c r="V22">
        <v>-4</v>
      </c>
      <c r="W22">
        <v>-2</v>
      </c>
      <c r="X22">
        <v>-1.8</v>
      </c>
      <c r="Y22">
        <v>-1.1000000000000001</v>
      </c>
      <c r="Z22">
        <v>-0.4</v>
      </c>
      <c r="AA22">
        <v>3.4</v>
      </c>
      <c r="AB22">
        <v>1.7</v>
      </c>
      <c r="AC22">
        <v>2.6</v>
      </c>
      <c r="AD22">
        <v>0.5</v>
      </c>
      <c r="AE22">
        <v>0.6</v>
      </c>
      <c r="AF22">
        <v>1.2</v>
      </c>
      <c r="AG22">
        <v>-0.1</v>
      </c>
      <c r="AH22">
        <v>5.0999999999999996</v>
      </c>
      <c r="AI22">
        <v>0.4</v>
      </c>
      <c r="AJ22">
        <v>1.5</v>
      </c>
      <c r="AK22">
        <v>1.2</v>
      </c>
      <c r="AL22">
        <v>-2.1</v>
      </c>
      <c r="AM22">
        <v>2.5</v>
      </c>
      <c r="AN22">
        <v>0.7</v>
      </c>
      <c r="AO22">
        <v>1.2</v>
      </c>
      <c r="AP22">
        <v>2.6</v>
      </c>
    </row>
    <row r="23" spans="1:125" x14ac:dyDescent="0.3">
      <c r="A23" t="s">
        <v>38</v>
      </c>
      <c r="B23" t="s">
        <v>39</v>
      </c>
      <c r="C23" t="e">
        <f>_xll.BDH($B23,$B$3:$B$3,"1/1/2005","","Dir=H","Dts=H","Sort=A","Quote=C","QtTyp=Y","Days=T","Per=cm","DtFmt=D","UseDPDF=Y","cols=40;rows=1")</f>
        <v>#N/A</v>
      </c>
      <c r="D23">
        <v>2.6</v>
      </c>
      <c r="E23">
        <v>1.9</v>
      </c>
      <c r="F23">
        <v>2.2999999999999998</v>
      </c>
      <c r="G23">
        <v>6.1</v>
      </c>
      <c r="H23">
        <v>0.5</v>
      </c>
      <c r="I23">
        <v>2.2999999999999998</v>
      </c>
      <c r="J23">
        <v>4</v>
      </c>
      <c r="K23">
        <v>9.8000000000000007</v>
      </c>
      <c r="L23">
        <v>-2.7</v>
      </c>
      <c r="M23">
        <v>-3.2</v>
      </c>
      <c r="N23">
        <v>2.6</v>
      </c>
      <c r="O23">
        <v>8.1999999999999993</v>
      </c>
      <c r="P23">
        <v>-3.6</v>
      </c>
      <c r="Q23">
        <v>2.4</v>
      </c>
      <c r="R23">
        <v>7.1</v>
      </c>
      <c r="S23">
        <v>-12.3</v>
      </c>
      <c r="T23">
        <v>2.1</v>
      </c>
      <c r="U23">
        <v>-3</v>
      </c>
      <c r="V23">
        <v>-2.2999999999999998</v>
      </c>
      <c r="W23">
        <v>-4.8</v>
      </c>
      <c r="X23">
        <v>3.2</v>
      </c>
      <c r="Y23">
        <v>-0.2</v>
      </c>
      <c r="Z23">
        <v>0.2</v>
      </c>
      <c r="AA23">
        <v>11</v>
      </c>
      <c r="AB23">
        <v>-3.5</v>
      </c>
      <c r="AC23">
        <v>3.3</v>
      </c>
      <c r="AD23">
        <v>-7.7</v>
      </c>
      <c r="AE23">
        <v>11.4</v>
      </c>
      <c r="AF23">
        <v>-1.1000000000000001</v>
      </c>
      <c r="AG23">
        <v>-1.8</v>
      </c>
      <c r="AH23">
        <v>12.7</v>
      </c>
      <c r="AI23">
        <v>-7.1</v>
      </c>
      <c r="AJ23">
        <v>3.2</v>
      </c>
      <c r="AK23">
        <v>-2.9</v>
      </c>
      <c r="AL23">
        <v>-1.3</v>
      </c>
      <c r="AM23">
        <v>11.5</v>
      </c>
      <c r="AN23">
        <v>-3.7</v>
      </c>
      <c r="AO23">
        <v>-1</v>
      </c>
      <c r="AP23">
        <v>4.0999999999999996</v>
      </c>
    </row>
    <row r="24" spans="1:125" s="1" customFormat="1" x14ac:dyDescent="0.3">
      <c r="A24" s="1" t="s">
        <v>40</v>
      </c>
      <c r="C24"/>
    </row>
    <row r="25" spans="1:125" x14ac:dyDescent="0.3">
      <c r="A25" t="s">
        <v>41</v>
      </c>
      <c r="B25" t="s">
        <v>42</v>
      </c>
      <c r="C25" t="e">
        <f>_xll.BDH($B25,$B$3:$B$3,"1/1/2005","","Dir=H","Dts=H","Sort=A","Quote=C","QtTyp=Y","Days=T","Per=cm","DtFmt=D","UseDPDF=Y","cols=122;rows=1")</f>
        <v>#N/A</v>
      </c>
      <c r="D25">
        <v>2.6</v>
      </c>
      <c r="E25">
        <v>2.7</v>
      </c>
      <c r="F25">
        <v>2.8</v>
      </c>
      <c r="G25">
        <v>2.6</v>
      </c>
      <c r="H25">
        <v>2.2999999999999998</v>
      </c>
      <c r="I25">
        <v>2.6</v>
      </c>
      <c r="J25">
        <v>3</v>
      </c>
      <c r="K25">
        <v>3.7</v>
      </c>
      <c r="L25">
        <v>3.5</v>
      </c>
      <c r="M25">
        <v>2.9</v>
      </c>
      <c r="N25">
        <v>2.9</v>
      </c>
      <c r="O25">
        <v>3.3</v>
      </c>
      <c r="P25">
        <v>3</v>
      </c>
      <c r="Q25">
        <v>2.9</v>
      </c>
      <c r="R25">
        <v>3</v>
      </c>
      <c r="S25">
        <v>3.1</v>
      </c>
      <c r="T25">
        <v>3.3</v>
      </c>
      <c r="U25">
        <v>3.2</v>
      </c>
      <c r="V25">
        <v>3.1</v>
      </c>
      <c r="W25">
        <v>1.9</v>
      </c>
      <c r="X25">
        <v>1.5</v>
      </c>
      <c r="Y25">
        <v>1.7</v>
      </c>
      <c r="Z25">
        <v>2.1</v>
      </c>
      <c r="AA25">
        <v>2</v>
      </c>
      <c r="AB25">
        <v>2.2999999999999998</v>
      </c>
      <c r="AC25">
        <v>2.5</v>
      </c>
      <c r="AD25">
        <v>2.2999999999999998</v>
      </c>
      <c r="AE25">
        <v>2.2999999999999998</v>
      </c>
      <c r="AF25">
        <v>2.2999999999999998</v>
      </c>
      <c r="AG25">
        <v>2.1</v>
      </c>
      <c r="AH25">
        <v>1.8</v>
      </c>
      <c r="AI25">
        <v>2.5</v>
      </c>
      <c r="AJ25">
        <v>3.1</v>
      </c>
      <c r="AK25">
        <v>3.5</v>
      </c>
      <c r="AL25">
        <v>3.4</v>
      </c>
      <c r="AM25">
        <v>3.3</v>
      </c>
      <c r="AN25">
        <v>3.2</v>
      </c>
      <c r="AO25">
        <v>3.2</v>
      </c>
      <c r="AP25">
        <v>3.2</v>
      </c>
      <c r="AQ25">
        <v>3.4</v>
      </c>
      <c r="AR25">
        <v>3.9</v>
      </c>
      <c r="AS25">
        <v>4.2</v>
      </c>
      <c r="AT25">
        <v>4</v>
      </c>
      <c r="AU25">
        <v>3.7</v>
      </c>
      <c r="AV25">
        <v>2.9</v>
      </c>
      <c r="AW25">
        <v>1.2</v>
      </c>
      <c r="AX25">
        <v>0.4</v>
      </c>
      <c r="AY25">
        <v>0.2</v>
      </c>
      <c r="AZ25">
        <v>0.2</v>
      </c>
      <c r="BA25">
        <v>-0.2</v>
      </c>
      <c r="BB25">
        <v>-0.3</v>
      </c>
      <c r="BC25">
        <v>-0.6</v>
      </c>
      <c r="BD25">
        <v>-0.7</v>
      </c>
      <c r="BE25">
        <v>-1.2</v>
      </c>
      <c r="BF25">
        <v>-0.8</v>
      </c>
      <c r="BG25">
        <v>-0.8</v>
      </c>
      <c r="BH25">
        <v>0.1</v>
      </c>
      <c r="BI25">
        <v>1.5</v>
      </c>
      <c r="BJ25">
        <v>2.1</v>
      </c>
      <c r="BK25">
        <v>2.2000000000000002</v>
      </c>
      <c r="BL25">
        <v>2</v>
      </c>
      <c r="BM25">
        <v>2.2000000000000002</v>
      </c>
      <c r="BN25">
        <v>2</v>
      </c>
      <c r="BO25">
        <v>1.9</v>
      </c>
      <c r="BP25">
        <v>1.4</v>
      </c>
      <c r="BQ25">
        <v>1.5</v>
      </c>
      <c r="BR25">
        <v>1.4</v>
      </c>
      <c r="BS25">
        <v>1.3</v>
      </c>
      <c r="BT25">
        <v>1.3</v>
      </c>
      <c r="BU25">
        <v>1.2</v>
      </c>
      <c r="BV25">
        <v>1.4</v>
      </c>
      <c r="BW25">
        <v>1.4</v>
      </c>
      <c r="BX25">
        <v>1.7</v>
      </c>
      <c r="BY25">
        <v>2</v>
      </c>
      <c r="BZ25">
        <v>2.4</v>
      </c>
      <c r="CA25">
        <v>2.7</v>
      </c>
      <c r="CB25">
        <v>2.7</v>
      </c>
      <c r="CC25">
        <v>2.8</v>
      </c>
      <c r="CD25">
        <v>2.9</v>
      </c>
      <c r="CE25">
        <v>2.9</v>
      </c>
      <c r="CF25">
        <v>2.7</v>
      </c>
      <c r="CG25">
        <v>2.7</v>
      </c>
      <c r="CH25">
        <v>2.5</v>
      </c>
      <c r="CI25">
        <v>2.5</v>
      </c>
      <c r="CJ25">
        <v>2.5</v>
      </c>
      <c r="CK25">
        <v>2.2999999999999998</v>
      </c>
      <c r="CL25">
        <v>2</v>
      </c>
      <c r="CM25">
        <v>1.6</v>
      </c>
      <c r="CN25">
        <v>1.6</v>
      </c>
      <c r="CO25">
        <v>1.5</v>
      </c>
      <c r="CP25">
        <v>1.5</v>
      </c>
      <c r="CQ25">
        <v>1.6</v>
      </c>
      <c r="CR25">
        <v>1.8</v>
      </c>
      <c r="CS25">
        <v>1.6</v>
      </c>
      <c r="CT25">
        <v>1.5</v>
      </c>
      <c r="CU25">
        <v>1.4</v>
      </c>
      <c r="CV25">
        <v>1.5</v>
      </c>
      <c r="CW25">
        <v>1.2</v>
      </c>
      <c r="CX25">
        <v>1</v>
      </c>
      <c r="CY25">
        <v>1.1000000000000001</v>
      </c>
      <c r="CZ25">
        <v>1.4</v>
      </c>
      <c r="DA25">
        <v>1.5</v>
      </c>
      <c r="DB25">
        <v>1.2</v>
      </c>
      <c r="DC25">
        <v>1</v>
      </c>
      <c r="DD25">
        <v>0.9</v>
      </c>
      <c r="DE25">
        <v>1</v>
      </c>
      <c r="DF25">
        <v>1.2</v>
      </c>
      <c r="DG25">
        <v>1.2</v>
      </c>
      <c r="DH25">
        <v>1</v>
      </c>
      <c r="DI25">
        <v>1.2</v>
      </c>
      <c r="DJ25">
        <v>1.5</v>
      </c>
      <c r="DK25">
        <v>1.7</v>
      </c>
      <c r="DL25">
        <v>1.6</v>
      </c>
      <c r="DM25">
        <v>1.6</v>
      </c>
      <c r="DN25">
        <v>1.5</v>
      </c>
      <c r="DO25">
        <v>1.4</v>
      </c>
      <c r="DP25">
        <v>1.4</v>
      </c>
      <c r="DQ25">
        <v>1.2</v>
      </c>
      <c r="DR25">
        <v>0.8</v>
      </c>
      <c r="DS25">
        <v>0.2</v>
      </c>
      <c r="DT25">
        <v>0.3</v>
      </c>
    </row>
    <row r="26" spans="1:125" x14ac:dyDescent="0.3">
      <c r="A26" t="s">
        <v>43</v>
      </c>
      <c r="B26" t="s">
        <v>44</v>
      </c>
      <c r="C26" t="e">
        <f>_xll.BDH($B26,$B$3:$B$3,"1/1/2005","","Dir=H","Dts=H","Sort=A","Quote=C","QtTyp=Y","Days=T","Per=cm","DtFmt=D","UseDPDF=Y","cols=122;rows=1")</f>
        <v>#N/A</v>
      </c>
      <c r="D26">
        <v>2.1682600000000001</v>
      </c>
      <c r="E26">
        <v>2.22627</v>
      </c>
      <c r="F26">
        <v>2.10467</v>
      </c>
      <c r="G26">
        <v>2.1930700000000001</v>
      </c>
      <c r="H26">
        <v>2.0531199999999998</v>
      </c>
      <c r="I26">
        <v>2.0376500000000002</v>
      </c>
      <c r="J26">
        <v>2.0636299999999999</v>
      </c>
      <c r="K26">
        <v>2.11145</v>
      </c>
      <c r="L26">
        <v>2.2119900000000001</v>
      </c>
      <c r="M26">
        <v>2.2904999999999998</v>
      </c>
      <c r="N26">
        <v>2.2763800000000001</v>
      </c>
      <c r="O26">
        <v>2.1565500000000002</v>
      </c>
      <c r="P26">
        <v>2.1179000000000001</v>
      </c>
      <c r="Q26">
        <v>2.1137899999999998</v>
      </c>
      <c r="R26">
        <v>2.2410899999999998</v>
      </c>
      <c r="S26">
        <v>2.1957100000000001</v>
      </c>
      <c r="T26">
        <v>2.37574</v>
      </c>
      <c r="U26">
        <v>2.3420100000000001</v>
      </c>
      <c r="V26">
        <v>2.4506399999999999</v>
      </c>
      <c r="W26">
        <v>2.3923700000000001</v>
      </c>
      <c r="X26">
        <v>2.2713200000000002</v>
      </c>
      <c r="Y26">
        <v>2.0691799999999998</v>
      </c>
      <c r="Z26">
        <v>2.1349299999999998</v>
      </c>
      <c r="AA26">
        <v>2.3509199999999999</v>
      </c>
      <c r="AB26">
        <v>2.4497999999999998</v>
      </c>
      <c r="AC26">
        <v>2.2856399999999999</v>
      </c>
      <c r="AD26">
        <v>2.12629</v>
      </c>
      <c r="AE26">
        <v>2.0343499999999999</v>
      </c>
      <c r="AF26">
        <v>1.9493</v>
      </c>
      <c r="AG26">
        <v>1.9807600000000001</v>
      </c>
      <c r="AH26">
        <v>1.9430499999999999</v>
      </c>
      <c r="AI26">
        <v>2.0457200000000002</v>
      </c>
      <c r="AJ26">
        <v>2.14541</v>
      </c>
      <c r="AK26">
        <v>2.2724000000000002</v>
      </c>
      <c r="AL26">
        <v>2.3266299999999998</v>
      </c>
      <c r="AM26">
        <v>2.14588</v>
      </c>
      <c r="AN26">
        <v>2.0223</v>
      </c>
      <c r="AO26">
        <v>2.1691500000000001</v>
      </c>
      <c r="AP26">
        <v>2.1961200000000001</v>
      </c>
      <c r="AQ26">
        <v>2.2818700000000001</v>
      </c>
      <c r="AR26">
        <v>2.3207200000000001</v>
      </c>
      <c r="AS26">
        <v>2.3100800000000001</v>
      </c>
      <c r="AT26">
        <v>2.2597900000000002</v>
      </c>
      <c r="AU26">
        <v>2.1075699999999999</v>
      </c>
      <c r="AV26">
        <v>1.8479399999999999</v>
      </c>
      <c r="AW26">
        <v>1.6758999999999999</v>
      </c>
      <c r="AX26">
        <v>1.4010199999999999</v>
      </c>
      <c r="AY26">
        <v>1.22479</v>
      </c>
      <c r="AZ26">
        <v>1.20706</v>
      </c>
      <c r="BA26">
        <v>1.1037300000000001</v>
      </c>
      <c r="BB26">
        <v>1.2414499999999999</v>
      </c>
      <c r="BC26">
        <v>1.15296</v>
      </c>
      <c r="BD26">
        <v>1.0920799999999999</v>
      </c>
      <c r="BE26">
        <v>0.97143000000000002</v>
      </c>
      <c r="BF26">
        <v>0.97128000000000003</v>
      </c>
      <c r="BG26">
        <v>1.02851</v>
      </c>
      <c r="BH26">
        <v>1.3298300000000001</v>
      </c>
      <c r="BI26">
        <v>1.4215900000000001</v>
      </c>
      <c r="BJ26">
        <v>1.49655</v>
      </c>
      <c r="BK26">
        <v>1.55955</v>
      </c>
      <c r="BL26">
        <v>1.5419</v>
      </c>
      <c r="BM26">
        <v>1.56111</v>
      </c>
      <c r="BN26">
        <v>1.3274900000000001</v>
      </c>
      <c r="BO26">
        <v>1.34415</v>
      </c>
      <c r="BP26">
        <v>1.3143400000000001</v>
      </c>
      <c r="BQ26">
        <v>1.3541300000000001</v>
      </c>
      <c r="BR26">
        <v>1.3305400000000001</v>
      </c>
      <c r="BS26">
        <v>1.19353</v>
      </c>
      <c r="BT26">
        <v>0.97235000000000005</v>
      </c>
      <c r="BU26">
        <v>0.99238999999999999</v>
      </c>
      <c r="BV26">
        <v>0.94725000000000004</v>
      </c>
      <c r="BW26">
        <v>0.99299000000000004</v>
      </c>
      <c r="BX26">
        <v>1.0833600000000001</v>
      </c>
      <c r="BY26">
        <v>1.08677</v>
      </c>
      <c r="BZ26">
        <v>1.3091200000000001</v>
      </c>
      <c r="CA26">
        <v>1.4291100000000001</v>
      </c>
      <c r="CB26">
        <v>1.4601899999999999</v>
      </c>
      <c r="CC26">
        <v>1.5758100000000002</v>
      </c>
      <c r="CD26">
        <v>1.69062</v>
      </c>
      <c r="CE26">
        <v>1.7164600000000001</v>
      </c>
      <c r="CF26">
        <v>1.7841900000000002</v>
      </c>
      <c r="CG26">
        <v>1.84331</v>
      </c>
      <c r="CH26">
        <v>1.9563899999999999</v>
      </c>
      <c r="CI26">
        <v>2.0636899999999998</v>
      </c>
      <c r="CJ26">
        <v>2.0140600000000002</v>
      </c>
      <c r="CK26">
        <v>2.0689199999999999</v>
      </c>
      <c r="CL26">
        <v>1.96906</v>
      </c>
      <c r="CM26">
        <v>1.8610899999999999</v>
      </c>
      <c r="CN26">
        <v>1.8819300000000001</v>
      </c>
      <c r="CO26">
        <v>1.8146100000000001</v>
      </c>
      <c r="CP26">
        <v>1.6499200000000001</v>
      </c>
      <c r="CQ26">
        <v>1.66134</v>
      </c>
      <c r="CR26">
        <v>1.7296899999999999</v>
      </c>
      <c r="CS26">
        <v>1.64286</v>
      </c>
      <c r="CT26">
        <v>1.57637</v>
      </c>
      <c r="CU26">
        <v>1.5205600000000001</v>
      </c>
      <c r="CV26">
        <v>1.5081199999999999</v>
      </c>
      <c r="CW26">
        <v>1.4187799999999999</v>
      </c>
      <c r="CX26">
        <v>1.2825599999999999</v>
      </c>
      <c r="CY26">
        <v>1.256</v>
      </c>
      <c r="CZ26">
        <v>1.2741100000000001</v>
      </c>
      <c r="DA26">
        <v>1.2766</v>
      </c>
      <c r="DB26">
        <v>1.3265400000000001</v>
      </c>
      <c r="DC26">
        <v>1.34737</v>
      </c>
      <c r="DD26">
        <v>1.26285</v>
      </c>
      <c r="DE26">
        <v>1.3103400000000001</v>
      </c>
      <c r="DF26">
        <v>1.3439099999999999</v>
      </c>
      <c r="DG26">
        <v>1.24468</v>
      </c>
      <c r="DH26">
        <v>1.23099</v>
      </c>
      <c r="DI26">
        <v>1.26179</v>
      </c>
      <c r="DJ26">
        <v>1.44129</v>
      </c>
      <c r="DK26">
        <v>1.5172300000000001</v>
      </c>
      <c r="DL26">
        <v>1.49573</v>
      </c>
      <c r="DM26">
        <v>1.48566</v>
      </c>
      <c r="DN26">
        <v>1.46635</v>
      </c>
      <c r="DO26">
        <v>1.47895</v>
      </c>
      <c r="DP26">
        <v>1.48563</v>
      </c>
      <c r="DQ26">
        <v>1.4153199999999999</v>
      </c>
      <c r="DR26">
        <v>1.3401399999999999</v>
      </c>
      <c r="DS26">
        <v>1.32863</v>
      </c>
      <c r="DT26">
        <v>1.36568</v>
      </c>
    </row>
    <row r="27" spans="1:125" x14ac:dyDescent="0.3">
      <c r="A27" t="s">
        <v>45</v>
      </c>
      <c r="B27" t="s">
        <v>46</v>
      </c>
      <c r="C27" t="e">
        <f>_xll.BDH($B27,$B$3:$B$3,"1/1/2005","","Dir=H","Dts=H","Sort=A","Quote=C","QtTyp=Y","Days=T","Per=cm","DtFmt=D","UseDPDF=Y","cols=122;rows=1")</f>
        <v>#N/A</v>
      </c>
      <c r="D27">
        <v>3</v>
      </c>
      <c r="E27">
        <v>3.1</v>
      </c>
      <c r="F27">
        <v>3.5</v>
      </c>
      <c r="G27">
        <v>2.8</v>
      </c>
      <c r="H27">
        <v>2.5</v>
      </c>
      <c r="I27">
        <v>3.2</v>
      </c>
      <c r="J27">
        <v>3.6</v>
      </c>
      <c r="K27">
        <v>4.7</v>
      </c>
      <c r="L27">
        <v>4.3</v>
      </c>
      <c r="M27">
        <v>3.5</v>
      </c>
      <c r="N27">
        <v>3.4</v>
      </c>
      <c r="O27">
        <v>4</v>
      </c>
      <c r="P27">
        <v>3.6</v>
      </c>
      <c r="Q27">
        <v>3.4</v>
      </c>
      <c r="R27">
        <v>3.5</v>
      </c>
      <c r="S27">
        <v>4.2</v>
      </c>
      <c r="T27">
        <v>4.3</v>
      </c>
      <c r="U27">
        <v>4.0999999999999996</v>
      </c>
      <c r="V27">
        <v>3.8</v>
      </c>
      <c r="W27">
        <v>2.1</v>
      </c>
      <c r="X27">
        <v>1.3</v>
      </c>
      <c r="Y27">
        <v>2</v>
      </c>
      <c r="Z27">
        <v>2.5</v>
      </c>
      <c r="AA27">
        <v>2.1</v>
      </c>
      <c r="AB27">
        <v>2.4</v>
      </c>
      <c r="AC27">
        <v>2.8</v>
      </c>
      <c r="AD27">
        <v>2.6</v>
      </c>
      <c r="AE27">
        <v>2.7</v>
      </c>
      <c r="AF27">
        <v>2.7</v>
      </c>
      <c r="AG27">
        <v>2.4</v>
      </c>
      <c r="AH27">
        <v>2</v>
      </c>
      <c r="AI27">
        <v>2.8</v>
      </c>
      <c r="AJ27">
        <v>3.5</v>
      </c>
      <c r="AK27">
        <v>4.3</v>
      </c>
      <c r="AL27">
        <v>4.0999999999999996</v>
      </c>
      <c r="AM27">
        <v>4.3</v>
      </c>
      <c r="AN27">
        <v>4</v>
      </c>
      <c r="AO27">
        <v>4</v>
      </c>
      <c r="AP27">
        <v>3.9</v>
      </c>
      <c r="AQ27">
        <v>4.2</v>
      </c>
      <c r="AR27">
        <v>5</v>
      </c>
      <c r="AS27">
        <v>5.6</v>
      </c>
      <c r="AT27">
        <v>5.4</v>
      </c>
      <c r="AU27">
        <v>4.9000000000000004</v>
      </c>
      <c r="AV27">
        <v>3.7</v>
      </c>
      <c r="AW27">
        <v>1.1000000000000001</v>
      </c>
      <c r="AX27">
        <v>0.1</v>
      </c>
      <c r="AY27">
        <v>0</v>
      </c>
      <c r="AZ27">
        <v>0.2</v>
      </c>
      <c r="BA27">
        <v>-0.4</v>
      </c>
      <c r="BB27">
        <v>-0.7</v>
      </c>
      <c r="BC27">
        <v>-1.3</v>
      </c>
      <c r="BD27">
        <v>-1.4</v>
      </c>
      <c r="BE27">
        <v>-2.1</v>
      </c>
      <c r="BF27">
        <v>-1.5</v>
      </c>
      <c r="BG27">
        <v>-1.3</v>
      </c>
      <c r="BH27">
        <v>-0.2</v>
      </c>
      <c r="BI27">
        <v>1.8</v>
      </c>
      <c r="BJ27">
        <v>2.7</v>
      </c>
      <c r="BK27">
        <v>2.6</v>
      </c>
      <c r="BL27">
        <v>2.1</v>
      </c>
      <c r="BM27">
        <v>2.2999999999999998</v>
      </c>
      <c r="BN27">
        <v>2.2000000000000002</v>
      </c>
      <c r="BO27">
        <v>2</v>
      </c>
      <c r="BP27">
        <v>1.1000000000000001</v>
      </c>
      <c r="BQ27">
        <v>1.2</v>
      </c>
      <c r="BR27">
        <v>1.1000000000000001</v>
      </c>
      <c r="BS27">
        <v>1.1000000000000001</v>
      </c>
      <c r="BT27">
        <v>1.2</v>
      </c>
      <c r="BU27">
        <v>1.1000000000000001</v>
      </c>
      <c r="BV27">
        <v>1.5</v>
      </c>
      <c r="BW27">
        <v>1.6</v>
      </c>
      <c r="BX27">
        <v>2.1</v>
      </c>
      <c r="BY27">
        <v>2.7</v>
      </c>
      <c r="BZ27">
        <v>3.2</v>
      </c>
      <c r="CA27">
        <v>3.6</v>
      </c>
      <c r="CB27">
        <v>3.6</v>
      </c>
      <c r="CC27">
        <v>3.6</v>
      </c>
      <c r="CD27">
        <v>3.8</v>
      </c>
      <c r="CE27">
        <v>3.9</v>
      </c>
      <c r="CF27">
        <v>3.5</v>
      </c>
      <c r="CG27">
        <v>3.4</v>
      </c>
      <c r="CH27">
        <v>3</v>
      </c>
      <c r="CI27">
        <v>2.9</v>
      </c>
      <c r="CJ27">
        <v>2.9</v>
      </c>
      <c r="CK27">
        <v>2.7</v>
      </c>
      <c r="CL27">
        <v>2.2999999999999998</v>
      </c>
      <c r="CM27">
        <v>1.7</v>
      </c>
      <c r="CN27">
        <v>1.7</v>
      </c>
      <c r="CO27">
        <v>1.4</v>
      </c>
      <c r="CP27">
        <v>1.7</v>
      </c>
      <c r="CQ27">
        <v>2</v>
      </c>
      <c r="CR27">
        <v>2.2000000000000002</v>
      </c>
      <c r="CS27">
        <v>1.8</v>
      </c>
      <c r="CT27">
        <v>1.7</v>
      </c>
      <c r="CU27">
        <v>1.6</v>
      </c>
      <c r="CV27">
        <v>2</v>
      </c>
      <c r="CW27">
        <v>1.5</v>
      </c>
      <c r="CX27">
        <v>1.1000000000000001</v>
      </c>
      <c r="CY27">
        <v>1.4</v>
      </c>
      <c r="CZ27">
        <v>1.8</v>
      </c>
      <c r="DA27">
        <v>2</v>
      </c>
      <c r="DB27">
        <v>1.5</v>
      </c>
      <c r="DC27">
        <v>1.2</v>
      </c>
      <c r="DD27">
        <v>1</v>
      </c>
      <c r="DE27">
        <v>1.2</v>
      </c>
      <c r="DF27">
        <v>1.5</v>
      </c>
      <c r="DG27">
        <v>1.6</v>
      </c>
      <c r="DH27">
        <v>1.1000000000000001</v>
      </c>
      <c r="DI27">
        <v>1.5</v>
      </c>
      <c r="DJ27">
        <v>2</v>
      </c>
      <c r="DK27">
        <v>2.1</v>
      </c>
      <c r="DL27">
        <v>2.1</v>
      </c>
      <c r="DM27">
        <v>2</v>
      </c>
      <c r="DN27">
        <v>1.7</v>
      </c>
      <c r="DO27">
        <v>1.7</v>
      </c>
      <c r="DP27">
        <v>1.7</v>
      </c>
      <c r="DQ27">
        <v>1.3</v>
      </c>
      <c r="DR27">
        <v>0.8</v>
      </c>
      <c r="DS27">
        <v>-0.1</v>
      </c>
      <c r="DT27">
        <v>0</v>
      </c>
    </row>
    <row r="28" spans="1:125" x14ac:dyDescent="0.3">
      <c r="A28" t="s">
        <v>47</v>
      </c>
      <c r="B28" t="s">
        <v>48</v>
      </c>
      <c r="C28" t="e">
        <f>_xll.BDH($B28,$B$3:$B$3,"1/1/2005","","Dir=H","Dts=H","Sort=A","Quote=C","QtTyp=Y","Days=T","Per=cm","DtFmt=D","UseDPDF=Y","cols=122;rows=1")</f>
        <v>#N/A</v>
      </c>
      <c r="D28">
        <v>2.4</v>
      </c>
      <c r="E28">
        <v>2.2999999999999998</v>
      </c>
      <c r="F28">
        <v>2.2000000000000002</v>
      </c>
      <c r="G28">
        <v>2.2000000000000002</v>
      </c>
      <c r="H28">
        <v>2</v>
      </c>
      <c r="I28">
        <v>2.1</v>
      </c>
      <c r="J28">
        <v>2.1</v>
      </c>
      <c r="K28">
        <v>2</v>
      </c>
      <c r="L28">
        <v>2.1</v>
      </c>
      <c r="M28">
        <v>2.1</v>
      </c>
      <c r="N28">
        <v>2.2000000000000002</v>
      </c>
      <c r="O28">
        <v>2.1</v>
      </c>
      <c r="P28">
        <v>2.1</v>
      </c>
      <c r="Q28">
        <v>2.1</v>
      </c>
      <c r="R28">
        <v>2.2999999999999998</v>
      </c>
      <c r="S28">
        <v>2.4</v>
      </c>
      <c r="T28">
        <v>2.6</v>
      </c>
      <c r="U28">
        <v>2.7</v>
      </c>
      <c r="V28">
        <v>2.8</v>
      </c>
      <c r="W28">
        <v>2.9</v>
      </c>
      <c r="X28">
        <v>2.7</v>
      </c>
      <c r="Y28">
        <v>2.6</v>
      </c>
      <c r="Z28">
        <v>2.6</v>
      </c>
      <c r="AA28">
        <v>2.7</v>
      </c>
      <c r="AB28">
        <v>2.7</v>
      </c>
      <c r="AC28">
        <v>2.5</v>
      </c>
      <c r="AD28">
        <v>2.2999999999999998</v>
      </c>
      <c r="AE28">
        <v>2.2000000000000002</v>
      </c>
      <c r="AF28">
        <v>2.2000000000000002</v>
      </c>
      <c r="AG28">
        <v>2.2000000000000002</v>
      </c>
      <c r="AH28">
        <v>2.1</v>
      </c>
      <c r="AI28">
        <v>2.1</v>
      </c>
      <c r="AJ28">
        <v>2.2000000000000002</v>
      </c>
      <c r="AK28">
        <v>2.2999999999999998</v>
      </c>
      <c r="AL28">
        <v>2.4</v>
      </c>
      <c r="AM28">
        <v>2.5</v>
      </c>
      <c r="AN28">
        <v>2.2999999999999998</v>
      </c>
      <c r="AO28">
        <v>2.4</v>
      </c>
      <c r="AP28">
        <v>2.2999999999999998</v>
      </c>
      <c r="AQ28">
        <v>2.2999999999999998</v>
      </c>
      <c r="AR28">
        <v>2.4</v>
      </c>
      <c r="AS28">
        <v>2.5</v>
      </c>
      <c r="AT28">
        <v>2.5</v>
      </c>
      <c r="AU28">
        <v>2.5</v>
      </c>
      <c r="AV28">
        <v>2.2000000000000002</v>
      </c>
      <c r="AW28">
        <v>2</v>
      </c>
      <c r="AX28">
        <v>1.8</v>
      </c>
      <c r="AY28">
        <v>1.7</v>
      </c>
      <c r="AZ28">
        <v>1.8</v>
      </c>
      <c r="BA28">
        <v>1.8</v>
      </c>
      <c r="BB28">
        <v>1.9</v>
      </c>
      <c r="BC28">
        <v>1.8</v>
      </c>
      <c r="BD28">
        <v>1.7</v>
      </c>
      <c r="BE28">
        <v>1.5</v>
      </c>
      <c r="BF28">
        <v>1.4</v>
      </c>
      <c r="BG28">
        <v>1.5</v>
      </c>
      <c r="BH28">
        <v>1.7</v>
      </c>
      <c r="BI28">
        <v>1.7</v>
      </c>
      <c r="BJ28">
        <v>1.8</v>
      </c>
      <c r="BK28">
        <v>1.6</v>
      </c>
      <c r="BL28">
        <v>1.3</v>
      </c>
      <c r="BM28">
        <v>1.1000000000000001</v>
      </c>
      <c r="BN28">
        <v>0.9</v>
      </c>
      <c r="BO28">
        <v>0.9</v>
      </c>
      <c r="BP28">
        <v>0.9</v>
      </c>
      <c r="BQ28">
        <v>0.9</v>
      </c>
      <c r="BR28">
        <v>0.9</v>
      </c>
      <c r="BS28">
        <v>0.8</v>
      </c>
      <c r="BT28">
        <v>0.6</v>
      </c>
      <c r="BU28">
        <v>0.8</v>
      </c>
      <c r="BV28">
        <v>0.8</v>
      </c>
      <c r="BW28">
        <v>1</v>
      </c>
      <c r="BX28">
        <v>1.1000000000000001</v>
      </c>
      <c r="BY28">
        <v>1.2</v>
      </c>
      <c r="BZ28">
        <v>1.3</v>
      </c>
      <c r="CA28">
        <v>1.5</v>
      </c>
      <c r="CB28">
        <v>1.6</v>
      </c>
      <c r="CC28">
        <v>1.8</v>
      </c>
      <c r="CD28">
        <v>2</v>
      </c>
      <c r="CE28">
        <v>2</v>
      </c>
      <c r="CF28">
        <v>2.1</v>
      </c>
      <c r="CG28">
        <v>2.2000000000000002</v>
      </c>
      <c r="CH28">
        <v>2.2000000000000002</v>
      </c>
      <c r="CI28">
        <v>2.2999999999999998</v>
      </c>
      <c r="CJ28">
        <v>2.2000000000000002</v>
      </c>
      <c r="CK28">
        <v>2.2999999999999998</v>
      </c>
      <c r="CL28">
        <v>2.2999999999999998</v>
      </c>
      <c r="CM28">
        <v>2.2999999999999998</v>
      </c>
      <c r="CN28">
        <v>2.2000000000000002</v>
      </c>
      <c r="CO28">
        <v>2.1</v>
      </c>
      <c r="CP28">
        <v>1.9</v>
      </c>
      <c r="CQ28">
        <v>2</v>
      </c>
      <c r="CR28">
        <v>2</v>
      </c>
      <c r="CS28">
        <v>1.9</v>
      </c>
      <c r="CT28">
        <v>1.9</v>
      </c>
      <c r="CU28">
        <v>1.9</v>
      </c>
      <c r="CV28">
        <v>2</v>
      </c>
      <c r="CW28">
        <v>1.9</v>
      </c>
      <c r="CX28">
        <v>1.7</v>
      </c>
      <c r="CY28">
        <v>1.7</v>
      </c>
      <c r="CZ28">
        <v>1.6</v>
      </c>
      <c r="DA28">
        <v>1.7</v>
      </c>
      <c r="DB28">
        <v>1.8</v>
      </c>
      <c r="DC28">
        <v>1.7</v>
      </c>
      <c r="DD28">
        <v>1.7</v>
      </c>
      <c r="DE28">
        <v>1.7</v>
      </c>
      <c r="DF28">
        <v>1.7</v>
      </c>
      <c r="DG28">
        <v>1.6</v>
      </c>
      <c r="DH28">
        <v>1.6</v>
      </c>
      <c r="DI28">
        <v>1.7</v>
      </c>
      <c r="DJ28">
        <v>1.8</v>
      </c>
      <c r="DK28">
        <v>2</v>
      </c>
      <c r="DL28">
        <v>1.9</v>
      </c>
      <c r="DM28">
        <v>1.9</v>
      </c>
      <c r="DN28">
        <v>1.7</v>
      </c>
      <c r="DO28">
        <v>1.7</v>
      </c>
      <c r="DP28">
        <v>1.8</v>
      </c>
      <c r="DQ28">
        <v>1.7</v>
      </c>
      <c r="DR28">
        <v>1.6</v>
      </c>
      <c r="DS28">
        <v>1.6</v>
      </c>
      <c r="DT28">
        <v>1.7</v>
      </c>
    </row>
    <row r="29" spans="1:125" x14ac:dyDescent="0.3">
      <c r="A29" t="s">
        <v>49</v>
      </c>
      <c r="B29" t="s">
        <v>50</v>
      </c>
      <c r="C29" t="e">
        <f>_xll.BDH($B29,$B$3:$B$3,"1/1/2005","","Dir=H","Dts=H","Sort=A","Quote=C","QtTyp=Y","Days=T","Per=cm","DtFmt=D","UseDPDF=Y","cols=53;rows=1")</f>
        <v>#N/A</v>
      </c>
      <c r="D29">
        <v>2.8</v>
      </c>
      <c r="E29">
        <v>2.4</v>
      </c>
      <c r="F29">
        <v>3.3</v>
      </c>
      <c r="G29">
        <v>4</v>
      </c>
      <c r="H29">
        <v>4.2</v>
      </c>
      <c r="I29">
        <v>4.2</v>
      </c>
      <c r="J29">
        <v>4.3</v>
      </c>
      <c r="K29">
        <v>4.5</v>
      </c>
      <c r="L29">
        <v>4.4000000000000004</v>
      </c>
      <c r="M29">
        <v>4.5</v>
      </c>
      <c r="N29">
        <v>3.7</v>
      </c>
      <c r="O29">
        <v>3.7</v>
      </c>
      <c r="P29">
        <v>3.2</v>
      </c>
      <c r="Q29">
        <v>3.1</v>
      </c>
      <c r="R29">
        <v>2.8</v>
      </c>
      <c r="S29">
        <v>2.4</v>
      </c>
      <c r="T29">
        <v>2</v>
      </c>
      <c r="U29">
        <v>1.6</v>
      </c>
      <c r="V29">
        <v>1.3</v>
      </c>
      <c r="W29">
        <v>1</v>
      </c>
      <c r="X29">
        <v>1.2</v>
      </c>
      <c r="Y29">
        <v>1.5</v>
      </c>
      <c r="Z29">
        <v>1.9</v>
      </c>
      <c r="AA29">
        <v>1.7</v>
      </c>
      <c r="AB29">
        <v>1.9</v>
      </c>
      <c r="AC29">
        <v>1.6</v>
      </c>
      <c r="AD29">
        <v>1.6</v>
      </c>
      <c r="AE29">
        <v>1.3</v>
      </c>
      <c r="AF29">
        <v>0.9</v>
      </c>
      <c r="AG29">
        <v>0.9</v>
      </c>
      <c r="AH29">
        <v>1.7</v>
      </c>
      <c r="AI29">
        <v>2</v>
      </c>
      <c r="AJ29">
        <v>1.7</v>
      </c>
      <c r="AK29">
        <v>1.1000000000000001</v>
      </c>
      <c r="AL29">
        <v>1.2</v>
      </c>
      <c r="AM29">
        <v>1</v>
      </c>
      <c r="AN29">
        <v>1.1000000000000001</v>
      </c>
      <c r="AO29">
        <v>1.2</v>
      </c>
      <c r="AP29">
        <v>0.9</v>
      </c>
      <c r="AQ29">
        <v>1.4</v>
      </c>
      <c r="AR29">
        <v>2.1</v>
      </c>
      <c r="AS29">
        <v>2</v>
      </c>
      <c r="AT29">
        <v>1.9</v>
      </c>
      <c r="AU29">
        <v>1.7</v>
      </c>
      <c r="AV29">
        <v>1.8</v>
      </c>
      <c r="AW29">
        <v>1.6</v>
      </c>
      <c r="AX29">
        <v>1.5</v>
      </c>
      <c r="AY29">
        <v>1.4</v>
      </c>
      <c r="AZ29">
        <v>1.1000000000000001</v>
      </c>
      <c r="BA29">
        <v>0</v>
      </c>
      <c r="BB29">
        <v>-0.6</v>
      </c>
      <c r="BC29">
        <v>-0.8</v>
      </c>
    </row>
    <row r="30" spans="1:125" x14ac:dyDescent="0.3">
      <c r="A30" t="s">
        <v>51</v>
      </c>
      <c r="B30" t="s">
        <v>52</v>
      </c>
      <c r="C30" t="e">
        <f>_xll.BDH($B30,$B$3:$B$3,"1/1/2005","","Dir=H","Dts=H","Sort=A","Quote=C","QtTyp=Y","Days=T","Per=cm","DtFmt=D","UseDPDF=Y","cols=53;rows=1")</f>
        <v>#N/A</v>
      </c>
      <c r="D30">
        <v>2.4</v>
      </c>
      <c r="E30">
        <v>2.7</v>
      </c>
      <c r="F30">
        <v>3.1</v>
      </c>
      <c r="G30">
        <v>3</v>
      </c>
      <c r="H30">
        <v>2.5</v>
      </c>
      <c r="I30">
        <v>2.2999999999999998</v>
      </c>
      <c r="J30">
        <v>2.6</v>
      </c>
      <c r="K30">
        <v>2.7</v>
      </c>
      <c r="L30">
        <v>3</v>
      </c>
      <c r="M30">
        <v>2.9</v>
      </c>
      <c r="N30">
        <v>2.7</v>
      </c>
      <c r="O30">
        <v>2.7</v>
      </c>
      <c r="P30">
        <v>2.6</v>
      </c>
      <c r="Q30">
        <v>2.5</v>
      </c>
      <c r="R30">
        <v>2.6</v>
      </c>
      <c r="S30">
        <v>2.2999999999999998</v>
      </c>
      <c r="T30">
        <v>2.1</v>
      </c>
      <c r="U30">
        <v>2.2000000000000002</v>
      </c>
      <c r="V30">
        <v>1.9</v>
      </c>
      <c r="W30">
        <v>1.7</v>
      </c>
      <c r="X30">
        <v>1.2</v>
      </c>
      <c r="Y30">
        <v>1.4</v>
      </c>
      <c r="Z30">
        <v>1.6</v>
      </c>
      <c r="AA30">
        <v>1.8</v>
      </c>
      <c r="AB30">
        <v>2</v>
      </c>
      <c r="AC30">
        <v>1.7</v>
      </c>
      <c r="AD30">
        <v>1.4</v>
      </c>
      <c r="AE30">
        <v>1.5</v>
      </c>
      <c r="AF30">
        <v>1.3</v>
      </c>
      <c r="AG30">
        <v>0.9</v>
      </c>
      <c r="AH30">
        <v>1.3</v>
      </c>
      <c r="AI30">
        <v>1.7</v>
      </c>
      <c r="AJ30">
        <v>1.8</v>
      </c>
      <c r="AK30">
        <v>1.6</v>
      </c>
      <c r="AL30">
        <v>1.6</v>
      </c>
      <c r="AM30">
        <v>1.3</v>
      </c>
      <c r="AN30">
        <v>1.2</v>
      </c>
      <c r="AO30">
        <v>1.3</v>
      </c>
      <c r="AP30">
        <v>1.1000000000000001</v>
      </c>
      <c r="AQ30">
        <v>1.4</v>
      </c>
      <c r="AR30">
        <v>1.9</v>
      </c>
      <c r="AS30">
        <v>2</v>
      </c>
      <c r="AT30">
        <v>1.8</v>
      </c>
      <c r="AU30">
        <v>1.6</v>
      </c>
      <c r="AV30">
        <v>1.8</v>
      </c>
      <c r="AW30">
        <v>1.6</v>
      </c>
      <c r="AX30">
        <v>1.8</v>
      </c>
      <c r="AY30">
        <v>1.8</v>
      </c>
      <c r="AZ30">
        <v>2.1</v>
      </c>
      <c r="BA30">
        <v>1.6</v>
      </c>
      <c r="BB30">
        <v>1</v>
      </c>
      <c r="BC30">
        <v>0.9</v>
      </c>
    </row>
    <row r="31" spans="1:125" x14ac:dyDescent="0.3">
      <c r="A31" t="s">
        <v>53</v>
      </c>
      <c r="B31" t="s">
        <v>54</v>
      </c>
      <c r="C31" t="e">
        <f>_xll.BDH($B31,$B$3:$B$3,"1/1/2005","","Dir=H","Dts=H","Sort=A","Quote=C","QtTyp=Y","Days=T","Per=cm","DtFmt=D","UseDPDF=Y","cols=123;rows=1")</f>
        <v>#N/A</v>
      </c>
      <c r="D31">
        <v>6.1</v>
      </c>
      <c r="E31">
        <v>7.6</v>
      </c>
      <c r="F31">
        <v>8.4</v>
      </c>
      <c r="G31">
        <v>5.9</v>
      </c>
      <c r="H31">
        <v>7.4</v>
      </c>
      <c r="I31">
        <v>8.1999999999999993</v>
      </c>
      <c r="J31">
        <v>7.6</v>
      </c>
      <c r="K31">
        <v>5.9</v>
      </c>
      <c r="L31">
        <v>8.1999999999999993</v>
      </c>
      <c r="M31">
        <v>6.4</v>
      </c>
      <c r="N31">
        <v>8</v>
      </c>
      <c r="O31">
        <v>8.6999999999999993</v>
      </c>
      <c r="P31">
        <v>6.9</v>
      </c>
      <c r="Q31">
        <v>4.5</v>
      </c>
      <c r="R31">
        <v>5.8</v>
      </c>
      <c r="S31">
        <v>8.6</v>
      </c>
      <c r="T31">
        <v>7.4</v>
      </c>
      <c r="U31">
        <v>7</v>
      </c>
      <c r="V31">
        <v>6</v>
      </c>
      <c r="W31">
        <v>1.6</v>
      </c>
      <c r="X31">
        <v>-1</v>
      </c>
      <c r="Y31">
        <v>1.3</v>
      </c>
      <c r="Z31">
        <v>2.5</v>
      </c>
      <c r="AA31">
        <v>0</v>
      </c>
      <c r="AB31">
        <v>1.2</v>
      </c>
      <c r="AC31">
        <v>2.8</v>
      </c>
      <c r="AD31">
        <v>2.1</v>
      </c>
      <c r="AE31">
        <v>1.2</v>
      </c>
      <c r="AF31">
        <v>2.2999999999999998</v>
      </c>
      <c r="AG31">
        <v>2.8</v>
      </c>
      <c r="AH31">
        <v>1.9</v>
      </c>
      <c r="AI31">
        <v>4.8</v>
      </c>
      <c r="AJ31">
        <v>9.1</v>
      </c>
      <c r="AK31">
        <v>12</v>
      </c>
      <c r="AL31">
        <v>10.6</v>
      </c>
      <c r="AM31">
        <v>13.6</v>
      </c>
      <c r="AN31">
        <v>13.5</v>
      </c>
      <c r="AO31">
        <v>15.2</v>
      </c>
      <c r="AP31">
        <v>16.899999999999999</v>
      </c>
      <c r="AQ31">
        <v>19.100000000000001</v>
      </c>
      <c r="AR31">
        <v>21.3</v>
      </c>
      <c r="AS31">
        <v>21.4</v>
      </c>
      <c r="AT31">
        <v>18.100000000000001</v>
      </c>
      <c r="AU31">
        <v>13.1</v>
      </c>
      <c r="AV31">
        <v>4.9000000000000004</v>
      </c>
      <c r="AW31">
        <v>-5.9</v>
      </c>
      <c r="AX31">
        <v>-10.1</v>
      </c>
      <c r="AY31">
        <v>-12.5</v>
      </c>
      <c r="AZ31">
        <v>-12.7</v>
      </c>
      <c r="BA31">
        <v>-14.9</v>
      </c>
      <c r="BB31">
        <v>-16.399999999999999</v>
      </c>
      <c r="BC31">
        <v>-17.3</v>
      </c>
      <c r="BD31">
        <v>-17.5</v>
      </c>
      <c r="BE31">
        <v>-19.100000000000001</v>
      </c>
      <c r="BF31">
        <v>-15.3</v>
      </c>
      <c r="BG31">
        <v>-12</v>
      </c>
      <c r="BH31">
        <v>-5.6</v>
      </c>
      <c r="BI31">
        <v>3.4</v>
      </c>
      <c r="BJ31">
        <v>8.6</v>
      </c>
      <c r="BK31">
        <v>11.4</v>
      </c>
      <c r="BL31">
        <v>11.3</v>
      </c>
      <c r="BM31">
        <v>11.2</v>
      </c>
      <c r="BN31">
        <v>11.2</v>
      </c>
      <c r="BO31">
        <v>8.5</v>
      </c>
      <c r="BP31">
        <v>4.3</v>
      </c>
      <c r="BQ31">
        <v>4.9000000000000004</v>
      </c>
      <c r="BR31">
        <v>3.8</v>
      </c>
      <c r="BS31">
        <v>3.6</v>
      </c>
      <c r="BT31">
        <v>3.9</v>
      </c>
      <c r="BU31">
        <v>4.0999999999999996</v>
      </c>
      <c r="BV31">
        <v>5.3</v>
      </c>
      <c r="BW31">
        <v>5.6</v>
      </c>
      <c r="BX31">
        <v>7.6</v>
      </c>
      <c r="BY31">
        <v>10.3</v>
      </c>
      <c r="BZ31">
        <v>11.9</v>
      </c>
      <c r="CA31">
        <v>12.9</v>
      </c>
      <c r="CB31">
        <v>13.6</v>
      </c>
      <c r="CC31">
        <v>13.7</v>
      </c>
      <c r="CD31">
        <v>12.9</v>
      </c>
      <c r="CE31">
        <v>12.7</v>
      </c>
      <c r="CF31">
        <v>11.1</v>
      </c>
      <c r="CG31">
        <v>10.1</v>
      </c>
      <c r="CH31">
        <v>8.5</v>
      </c>
      <c r="CI31">
        <v>6.9</v>
      </c>
      <c r="CJ31">
        <v>5.0999999999999996</v>
      </c>
      <c r="CK31">
        <v>3.5</v>
      </c>
      <c r="CL31">
        <v>0.8</v>
      </c>
      <c r="CM31">
        <v>-0.8</v>
      </c>
      <c r="CN31">
        <v>-2.5</v>
      </c>
      <c r="CO31">
        <v>-3.3</v>
      </c>
      <c r="CP31">
        <v>-1.8</v>
      </c>
      <c r="CQ31">
        <v>-0.6</v>
      </c>
      <c r="CR31">
        <v>0</v>
      </c>
      <c r="CS31">
        <v>-1.4</v>
      </c>
      <c r="CT31">
        <v>-2</v>
      </c>
      <c r="CU31">
        <v>-1.5</v>
      </c>
      <c r="CV31">
        <v>-0.6</v>
      </c>
      <c r="CW31">
        <v>-2.1</v>
      </c>
      <c r="CX31">
        <v>-2.7</v>
      </c>
      <c r="CY31">
        <v>-1.8</v>
      </c>
      <c r="CZ31">
        <v>0.1</v>
      </c>
      <c r="DA31">
        <v>0.9</v>
      </c>
      <c r="DB31">
        <v>0</v>
      </c>
      <c r="DC31">
        <v>-0.7</v>
      </c>
      <c r="DD31">
        <v>-1.6</v>
      </c>
      <c r="DE31">
        <v>-1.8</v>
      </c>
      <c r="DF31">
        <v>-1.1000000000000001</v>
      </c>
      <c r="DG31">
        <v>-1.3</v>
      </c>
      <c r="DH31">
        <v>-1.1000000000000001</v>
      </c>
      <c r="DI31">
        <v>-0.5</v>
      </c>
      <c r="DJ31">
        <v>-0.4</v>
      </c>
      <c r="DK31">
        <v>0.5</v>
      </c>
      <c r="DL31">
        <v>1.2</v>
      </c>
      <c r="DM31">
        <v>0.9</v>
      </c>
      <c r="DN31">
        <v>-0.3</v>
      </c>
      <c r="DO31">
        <v>-1.4</v>
      </c>
      <c r="DP31">
        <v>-2.1</v>
      </c>
      <c r="DQ31">
        <v>-3.1</v>
      </c>
      <c r="DR31">
        <v>-5.6</v>
      </c>
      <c r="DS31">
        <v>-8.9</v>
      </c>
      <c r="DT31">
        <v>-9.6999999999999993</v>
      </c>
      <c r="DU31">
        <v>-10.5</v>
      </c>
    </row>
    <row r="32" spans="1:125" x14ac:dyDescent="0.3">
      <c r="A32" t="s">
        <v>55</v>
      </c>
      <c r="B32" t="s">
        <v>56</v>
      </c>
      <c r="C32" t="e">
        <f>_xll.BDH($B32,$B$3:$B$3,"1/1/2005","","Dir=H","Dts=H","Sort=A","Quote=C","QtTyp=Y","Days=T","Per=cm","DtFmt=D","UseDPDF=Y","cols=121;rows=1")</f>
        <v>#N/A</v>
      </c>
      <c r="D32">
        <v>10.3</v>
      </c>
      <c r="E32">
        <v>10.6</v>
      </c>
      <c r="F32">
        <v>10.7</v>
      </c>
      <c r="G32">
        <v>10.5</v>
      </c>
      <c r="H32">
        <v>10.3</v>
      </c>
      <c r="I32">
        <v>10.5</v>
      </c>
      <c r="J32">
        <v>10.5</v>
      </c>
      <c r="K32">
        <v>10.7</v>
      </c>
      <c r="L32">
        <v>10.5</v>
      </c>
      <c r="M32">
        <v>10.199999999999999</v>
      </c>
      <c r="N32">
        <v>9.9</v>
      </c>
      <c r="O32">
        <v>9.9</v>
      </c>
      <c r="P32">
        <v>9.3000000000000007</v>
      </c>
      <c r="Q32">
        <v>8.6</v>
      </c>
      <c r="R32">
        <v>7.9</v>
      </c>
      <c r="S32">
        <v>7.3</v>
      </c>
      <c r="T32">
        <v>6.4</v>
      </c>
      <c r="U32">
        <v>5.4</v>
      </c>
      <c r="V32">
        <v>4.9000000000000004</v>
      </c>
      <c r="W32">
        <v>3.9</v>
      </c>
      <c r="X32">
        <v>3.5</v>
      </c>
      <c r="Y32">
        <v>3.1</v>
      </c>
      <c r="Z32">
        <v>2.6</v>
      </c>
      <c r="AA32">
        <v>2.2000000000000002</v>
      </c>
      <c r="AB32">
        <v>2</v>
      </c>
      <c r="AC32">
        <v>2.1</v>
      </c>
      <c r="AD32">
        <v>1.9</v>
      </c>
      <c r="AE32">
        <v>1.1000000000000001</v>
      </c>
      <c r="AF32">
        <v>0.8</v>
      </c>
      <c r="AG32">
        <v>0.3</v>
      </c>
      <c r="AH32">
        <v>-0.4</v>
      </c>
      <c r="AI32">
        <v>-0.8</v>
      </c>
      <c r="AJ32">
        <v>-1.7</v>
      </c>
      <c r="AK32">
        <v>-2.6</v>
      </c>
      <c r="AL32">
        <v>-3.1</v>
      </c>
      <c r="AM32">
        <v>-4.4000000000000004</v>
      </c>
      <c r="AN32">
        <v>-4.8</v>
      </c>
      <c r="AO32">
        <v>-6.2</v>
      </c>
      <c r="AP32">
        <v>-7.2</v>
      </c>
      <c r="AQ32">
        <v>-7.7</v>
      </c>
      <c r="AR32">
        <v>-8</v>
      </c>
      <c r="AS32">
        <v>-8.4</v>
      </c>
      <c r="AT32">
        <v>-8.8000000000000007</v>
      </c>
      <c r="AU32">
        <v>-9.1999999999999993</v>
      </c>
      <c r="AV32">
        <v>-9.5</v>
      </c>
      <c r="AW32">
        <v>-10.5</v>
      </c>
      <c r="AX32">
        <v>-10.199999999999999</v>
      </c>
      <c r="AY32">
        <v>-8.4</v>
      </c>
      <c r="AZ32">
        <v>-7.8</v>
      </c>
      <c r="BA32">
        <v>-8</v>
      </c>
      <c r="BB32">
        <v>-7.6</v>
      </c>
      <c r="BC32">
        <v>-6.8</v>
      </c>
      <c r="BD32">
        <v>-6.3</v>
      </c>
      <c r="BE32">
        <v>-5.7</v>
      </c>
      <c r="BF32">
        <v>-5</v>
      </c>
      <c r="BG32">
        <v>-4.3</v>
      </c>
      <c r="BH32">
        <v>-3</v>
      </c>
      <c r="BI32">
        <v>-1</v>
      </c>
      <c r="BJ32">
        <v>-2</v>
      </c>
      <c r="BK32">
        <v>-2.7</v>
      </c>
      <c r="BL32">
        <v>-3.5</v>
      </c>
      <c r="BM32">
        <v>-2.2999999999999998</v>
      </c>
      <c r="BN32">
        <v>-1.6</v>
      </c>
      <c r="BO32">
        <v>-1.3</v>
      </c>
      <c r="BP32">
        <v>-2.4</v>
      </c>
      <c r="BQ32">
        <v>-2.8</v>
      </c>
      <c r="BR32">
        <v>-2.7</v>
      </c>
      <c r="BS32">
        <v>-3.4</v>
      </c>
      <c r="BT32">
        <v>-3.7</v>
      </c>
      <c r="BU32">
        <v>-4.2</v>
      </c>
      <c r="BV32">
        <v>-3.8</v>
      </c>
      <c r="BW32">
        <v>-4.5</v>
      </c>
      <c r="BX32">
        <v>-4.9000000000000004</v>
      </c>
      <c r="BY32">
        <v>-5.9</v>
      </c>
      <c r="BZ32">
        <v>-5.8</v>
      </c>
      <c r="CA32">
        <v>-6</v>
      </c>
      <c r="CB32">
        <v>-4.5</v>
      </c>
      <c r="CC32">
        <v>-3.6</v>
      </c>
      <c r="CD32">
        <v>-3.9</v>
      </c>
      <c r="CE32">
        <v>-2.5</v>
      </c>
      <c r="CF32">
        <v>-3</v>
      </c>
      <c r="CG32">
        <v>-2.2999999999999998</v>
      </c>
      <c r="CH32">
        <v>-1.2</v>
      </c>
      <c r="CI32">
        <v>-0.9</v>
      </c>
      <c r="CJ32">
        <v>0.3</v>
      </c>
      <c r="CK32">
        <v>2.2999999999999998</v>
      </c>
      <c r="CL32">
        <v>2.8</v>
      </c>
      <c r="CM32">
        <v>3.6</v>
      </c>
      <c r="CN32">
        <v>3.5</v>
      </c>
      <c r="CO32">
        <v>3.4</v>
      </c>
      <c r="CP32">
        <v>4.2</v>
      </c>
      <c r="CQ32">
        <v>4.0999999999999996</v>
      </c>
      <c r="CR32">
        <v>5.3</v>
      </c>
      <c r="CS32">
        <v>5.5</v>
      </c>
      <c r="CT32">
        <v>5.5</v>
      </c>
      <c r="CU32">
        <v>6.5</v>
      </c>
      <c r="CV32">
        <v>7.2</v>
      </c>
      <c r="CW32">
        <v>7.4</v>
      </c>
      <c r="CX32">
        <v>7.2</v>
      </c>
      <c r="CY32">
        <v>7.4</v>
      </c>
      <c r="CZ32">
        <v>7.7</v>
      </c>
      <c r="DA32">
        <v>8.3000000000000007</v>
      </c>
      <c r="DB32">
        <v>8.1999999999999993</v>
      </c>
      <c r="DC32">
        <v>8.1999999999999993</v>
      </c>
      <c r="DD32">
        <v>8.1</v>
      </c>
      <c r="DE32">
        <v>7.4</v>
      </c>
      <c r="DF32">
        <v>7.7</v>
      </c>
      <c r="DG32">
        <v>7.4</v>
      </c>
      <c r="DH32">
        <v>7.1</v>
      </c>
      <c r="DI32">
        <v>6.4</v>
      </c>
      <c r="DJ32">
        <v>6.1</v>
      </c>
      <c r="DK32">
        <v>5.5</v>
      </c>
      <c r="DL32">
        <v>5.3</v>
      </c>
      <c r="DM32">
        <v>4.8</v>
      </c>
      <c r="DN32">
        <v>4.9000000000000004</v>
      </c>
      <c r="DO32">
        <v>4.5</v>
      </c>
      <c r="DP32">
        <v>4.5</v>
      </c>
      <c r="DQ32">
        <v>5.3</v>
      </c>
      <c r="DR32">
        <v>5.4</v>
      </c>
      <c r="DS32">
        <v>5.0999999999999996</v>
      </c>
    </row>
    <row r="33" spans="1:125" x14ac:dyDescent="0.3">
      <c r="A33" t="s">
        <v>57</v>
      </c>
      <c r="B33" t="s">
        <v>58</v>
      </c>
      <c r="C33" t="e">
        <f>_xll.BDH($B33,$B$3:$B$3,"1/1/2005","","Dir=H","Dts=H","Sort=A","Quote=C","QtTyp=Y","Days=T","Per=cm","DtFmt=D","UseDPDF=Y","cols=121;rows=1")</f>
        <v>#N/A</v>
      </c>
      <c r="D33">
        <v>16.59</v>
      </c>
      <c r="E33">
        <v>16.600000000000001</v>
      </c>
      <c r="F33">
        <v>16.260000000000002</v>
      </c>
      <c r="G33">
        <v>15.85</v>
      </c>
      <c r="H33">
        <v>15.34</v>
      </c>
      <c r="I33">
        <v>15.07</v>
      </c>
      <c r="J33">
        <v>15.16</v>
      </c>
      <c r="K33">
        <v>15.44</v>
      </c>
      <c r="L33">
        <v>15.65</v>
      </c>
      <c r="M33">
        <v>15.73</v>
      </c>
      <c r="N33">
        <v>15.52</v>
      </c>
      <c r="O33">
        <v>14.74</v>
      </c>
      <c r="P33">
        <v>13.83</v>
      </c>
      <c r="Q33">
        <v>12.33</v>
      </c>
      <c r="R33">
        <v>11.17</v>
      </c>
      <c r="S33">
        <v>9.9600000000000009</v>
      </c>
      <c r="T33">
        <v>8.56</v>
      </c>
      <c r="U33">
        <v>7.19</v>
      </c>
      <c r="V33">
        <v>5.74</v>
      </c>
      <c r="W33">
        <v>4.28</v>
      </c>
      <c r="X33">
        <v>3.01</v>
      </c>
      <c r="Y33">
        <v>1.83</v>
      </c>
      <c r="Z33">
        <v>0.67</v>
      </c>
      <c r="AA33">
        <v>-0.06</v>
      </c>
      <c r="AB33">
        <v>-0.8</v>
      </c>
      <c r="AC33">
        <v>-1.3</v>
      </c>
      <c r="AD33">
        <v>-2.09</v>
      </c>
      <c r="AE33">
        <v>-2.79</v>
      </c>
      <c r="AF33">
        <v>-3.36</v>
      </c>
      <c r="AG33">
        <v>-3.7800000000000002</v>
      </c>
      <c r="AH33">
        <v>-4.2699999999999996</v>
      </c>
      <c r="AI33">
        <v>-4.91</v>
      </c>
      <c r="AJ33">
        <v>-6.05</v>
      </c>
      <c r="AK33">
        <v>-7.68</v>
      </c>
      <c r="AL33">
        <v>-9.0299999999999994</v>
      </c>
      <c r="AM33">
        <v>-10.69</v>
      </c>
      <c r="AN33">
        <v>-12.71</v>
      </c>
      <c r="AO33">
        <v>-14.33</v>
      </c>
      <c r="AP33">
        <v>-15.24</v>
      </c>
      <c r="AQ33">
        <v>-15.75</v>
      </c>
      <c r="AR33">
        <v>-15.87</v>
      </c>
      <c r="AS33">
        <v>-16.28</v>
      </c>
      <c r="AT33">
        <v>-16.579999999999998</v>
      </c>
      <c r="AU33">
        <v>-17.399999999999999</v>
      </c>
      <c r="AV33">
        <v>-18.079999999999998</v>
      </c>
      <c r="AW33">
        <v>-18.23</v>
      </c>
      <c r="AX33">
        <v>-18.61</v>
      </c>
      <c r="AY33">
        <v>-19.010000000000002</v>
      </c>
      <c r="AZ33">
        <v>-18.670000000000002</v>
      </c>
      <c r="BA33">
        <v>-18.66</v>
      </c>
      <c r="BB33">
        <v>-18.07</v>
      </c>
      <c r="BC33">
        <v>-16.98</v>
      </c>
      <c r="BD33">
        <v>-15.38</v>
      </c>
      <c r="BE33">
        <v>-13.25</v>
      </c>
      <c r="BF33">
        <v>-11.26</v>
      </c>
      <c r="BG33">
        <v>-9.2899999999999991</v>
      </c>
      <c r="BH33">
        <v>-7.34</v>
      </c>
      <c r="BI33">
        <v>-5.39</v>
      </c>
      <c r="BJ33">
        <v>-3.09</v>
      </c>
      <c r="BK33">
        <v>-0.7</v>
      </c>
      <c r="BL33">
        <v>0.66</v>
      </c>
      <c r="BM33">
        <v>2.34</v>
      </c>
      <c r="BN33">
        <v>3.81</v>
      </c>
      <c r="BO33">
        <v>4.63</v>
      </c>
      <c r="BP33">
        <v>4.24</v>
      </c>
      <c r="BQ33">
        <v>3.16</v>
      </c>
      <c r="BR33">
        <v>1.63</v>
      </c>
      <c r="BS33">
        <v>0.43</v>
      </c>
      <c r="BT33">
        <v>-0.85</v>
      </c>
      <c r="BU33">
        <v>-1.6400000000000001</v>
      </c>
      <c r="BV33">
        <v>-2.4</v>
      </c>
      <c r="BW33">
        <v>-3.12</v>
      </c>
      <c r="BX33">
        <v>-3.48</v>
      </c>
      <c r="BY33">
        <v>-3.98</v>
      </c>
      <c r="BZ33">
        <v>-4.24</v>
      </c>
      <c r="CA33">
        <v>-4.49</v>
      </c>
      <c r="CB33">
        <v>-4.3899999999999997</v>
      </c>
      <c r="CC33">
        <v>-4.0199999999999996</v>
      </c>
      <c r="CD33">
        <v>-3.7199999999999998</v>
      </c>
      <c r="CE33">
        <v>-3.59</v>
      </c>
      <c r="CF33">
        <v>-3.57</v>
      </c>
      <c r="CG33">
        <v>-3.89</v>
      </c>
      <c r="CH33">
        <v>-4.07</v>
      </c>
      <c r="CI33">
        <v>-3.96</v>
      </c>
      <c r="CJ33">
        <v>-3.57</v>
      </c>
      <c r="CK33">
        <v>-2.59</v>
      </c>
      <c r="CL33">
        <v>-1.77</v>
      </c>
      <c r="CM33">
        <v>-0.49</v>
      </c>
      <c r="CN33">
        <v>0.61</v>
      </c>
      <c r="CO33">
        <v>1.18</v>
      </c>
      <c r="CP33">
        <v>1.99</v>
      </c>
      <c r="CQ33">
        <v>3</v>
      </c>
      <c r="CR33">
        <v>4.28</v>
      </c>
      <c r="CS33">
        <v>5.53</v>
      </c>
      <c r="CT33">
        <v>6.9399999999999995</v>
      </c>
      <c r="CU33">
        <v>8.09</v>
      </c>
      <c r="CV33">
        <v>9.27</v>
      </c>
      <c r="CW33">
        <v>10.72</v>
      </c>
      <c r="CX33">
        <v>11.96</v>
      </c>
      <c r="CY33">
        <v>12.11</v>
      </c>
      <c r="CZ33">
        <v>12.01</v>
      </c>
      <c r="DA33">
        <v>12.31</v>
      </c>
      <c r="DB33">
        <v>12.8</v>
      </c>
      <c r="DC33">
        <v>13.25</v>
      </c>
      <c r="DD33">
        <v>13.6</v>
      </c>
      <c r="DE33">
        <v>13.7</v>
      </c>
      <c r="DF33">
        <v>13.38</v>
      </c>
      <c r="DG33">
        <v>13.17</v>
      </c>
      <c r="DH33">
        <v>12.86</v>
      </c>
      <c r="DI33">
        <v>12.37</v>
      </c>
      <c r="DJ33">
        <v>10.83</v>
      </c>
      <c r="DK33">
        <v>9.33</v>
      </c>
      <c r="DL33">
        <v>8.06</v>
      </c>
      <c r="DM33">
        <v>6.75</v>
      </c>
      <c r="DN33">
        <v>5.57</v>
      </c>
      <c r="DO33">
        <v>4.78</v>
      </c>
      <c r="DP33">
        <v>4.4400000000000004</v>
      </c>
      <c r="DQ33">
        <v>4.28</v>
      </c>
      <c r="DR33">
        <v>4.4400000000000004</v>
      </c>
      <c r="DS33">
        <v>4.5600000000000005</v>
      </c>
    </row>
    <row r="34" spans="1:125" x14ac:dyDescent="0.3">
      <c r="A34" t="s">
        <v>59</v>
      </c>
      <c r="B34" t="s">
        <v>60</v>
      </c>
      <c r="C34" t="e">
        <f>_xll.BDH($B34,$B$3:$B$3,"1/1/2005","","Dir=H","Dts=H","Sort=A","Quote=C","QtTyp=Y","Days=T","Per=cm","DtFmt=D","UseDPDF=Y","cols=123;rows=1")</f>
        <v>#N/A</v>
      </c>
      <c r="D34">
        <v>65.5</v>
      </c>
      <c r="E34">
        <v>73</v>
      </c>
      <c r="F34">
        <v>71</v>
      </c>
      <c r="G34">
        <v>58</v>
      </c>
      <c r="H34">
        <v>50.5</v>
      </c>
      <c r="I34">
        <v>48.5</v>
      </c>
      <c r="J34">
        <v>62.5</v>
      </c>
      <c r="K34">
        <v>78</v>
      </c>
      <c r="L34">
        <v>84</v>
      </c>
      <c r="M34">
        <v>74</v>
      </c>
      <c r="N34">
        <v>63</v>
      </c>
      <c r="O34">
        <v>65</v>
      </c>
      <c r="P34">
        <v>62.5</v>
      </c>
      <c r="Q34">
        <v>66.5</v>
      </c>
      <c r="R34">
        <v>71.5</v>
      </c>
      <c r="S34">
        <v>77</v>
      </c>
      <c r="T34">
        <v>76.5</v>
      </c>
      <c r="U34">
        <v>78.5</v>
      </c>
      <c r="V34">
        <v>73</v>
      </c>
      <c r="W34">
        <v>61</v>
      </c>
      <c r="X34">
        <v>47</v>
      </c>
      <c r="Y34">
        <v>53.5</v>
      </c>
      <c r="Z34">
        <v>47.5</v>
      </c>
      <c r="AA34">
        <v>53</v>
      </c>
      <c r="AB34">
        <v>59</v>
      </c>
      <c r="AC34">
        <v>65.5</v>
      </c>
      <c r="AD34">
        <v>73</v>
      </c>
      <c r="AE34">
        <v>71</v>
      </c>
      <c r="AF34">
        <v>68</v>
      </c>
      <c r="AG34">
        <v>65</v>
      </c>
      <c r="AH34">
        <v>63</v>
      </c>
      <c r="AI34">
        <v>59</v>
      </c>
      <c r="AJ34">
        <v>63</v>
      </c>
      <c r="AK34">
        <v>67.5</v>
      </c>
      <c r="AL34">
        <v>68</v>
      </c>
      <c r="AM34">
        <v>76</v>
      </c>
      <c r="AN34">
        <v>75.5</v>
      </c>
      <c r="AO34">
        <v>83.5</v>
      </c>
      <c r="AP34">
        <v>84.5</v>
      </c>
      <c r="AQ34">
        <v>87</v>
      </c>
      <c r="AR34">
        <v>91.5</v>
      </c>
      <c r="AS34">
        <v>88.5</v>
      </c>
      <c r="AT34">
        <v>77</v>
      </c>
      <c r="AU34">
        <v>53.5</v>
      </c>
      <c r="AV34">
        <v>37</v>
      </c>
      <c r="AW34">
        <v>25.5</v>
      </c>
      <c r="AX34">
        <v>18</v>
      </c>
      <c r="AY34">
        <v>29</v>
      </c>
      <c r="AZ34">
        <v>29</v>
      </c>
      <c r="BA34">
        <v>31</v>
      </c>
      <c r="BB34">
        <v>32</v>
      </c>
      <c r="BC34">
        <v>43.5</v>
      </c>
      <c r="BD34">
        <v>50</v>
      </c>
      <c r="BE34">
        <v>55</v>
      </c>
      <c r="BF34">
        <v>65</v>
      </c>
      <c r="BG34">
        <v>63.5</v>
      </c>
      <c r="BH34">
        <v>65</v>
      </c>
      <c r="BI34">
        <v>55</v>
      </c>
      <c r="BJ34">
        <v>61.5</v>
      </c>
      <c r="BK34">
        <v>70</v>
      </c>
      <c r="BL34">
        <v>67</v>
      </c>
      <c r="BM34">
        <v>75</v>
      </c>
      <c r="BN34">
        <v>78</v>
      </c>
      <c r="BO34">
        <v>77.5</v>
      </c>
      <c r="BP34">
        <v>57</v>
      </c>
      <c r="BQ34">
        <v>57.5</v>
      </c>
      <c r="BR34">
        <v>61.5</v>
      </c>
      <c r="BS34">
        <v>70.5</v>
      </c>
      <c r="BT34">
        <v>71</v>
      </c>
      <c r="BU34">
        <v>69.5</v>
      </c>
      <c r="BV34">
        <v>72.5</v>
      </c>
      <c r="BW34">
        <v>81.5</v>
      </c>
      <c r="BX34">
        <v>82</v>
      </c>
      <c r="BY34">
        <v>85</v>
      </c>
      <c r="BZ34">
        <v>85.5</v>
      </c>
      <c r="CA34">
        <v>76.5</v>
      </c>
      <c r="CB34">
        <v>68</v>
      </c>
      <c r="CC34">
        <v>59</v>
      </c>
      <c r="CD34">
        <v>55.5</v>
      </c>
      <c r="CE34">
        <v>56</v>
      </c>
      <c r="CF34">
        <v>41</v>
      </c>
      <c r="CG34">
        <v>45</v>
      </c>
      <c r="CH34">
        <v>47.5</v>
      </c>
      <c r="CI34">
        <v>55.5</v>
      </c>
      <c r="CJ34">
        <v>61.5</v>
      </c>
      <c r="CK34">
        <v>61</v>
      </c>
      <c r="CL34">
        <v>61</v>
      </c>
      <c r="CM34">
        <v>47.5</v>
      </c>
      <c r="CN34">
        <v>37</v>
      </c>
      <c r="CO34">
        <v>39.5</v>
      </c>
      <c r="CP34">
        <v>54</v>
      </c>
      <c r="CQ34">
        <v>58</v>
      </c>
      <c r="CR34">
        <v>55</v>
      </c>
      <c r="CS34">
        <v>52.5</v>
      </c>
      <c r="CT34">
        <v>55.5</v>
      </c>
      <c r="CU34">
        <v>56.5</v>
      </c>
      <c r="CV34">
        <v>61.5</v>
      </c>
      <c r="CW34">
        <v>54.5</v>
      </c>
      <c r="CX34">
        <v>50</v>
      </c>
      <c r="CY34">
        <v>49.5</v>
      </c>
      <c r="CZ34">
        <v>52.5</v>
      </c>
      <c r="DA34">
        <v>49</v>
      </c>
      <c r="DB34">
        <v>54</v>
      </c>
      <c r="DC34">
        <v>56.5</v>
      </c>
      <c r="DD34">
        <v>55.5</v>
      </c>
      <c r="DE34">
        <v>52.5</v>
      </c>
      <c r="DF34">
        <v>53.5</v>
      </c>
      <c r="DG34">
        <v>60.5</v>
      </c>
      <c r="DH34">
        <v>60</v>
      </c>
      <c r="DI34">
        <v>59</v>
      </c>
      <c r="DJ34">
        <v>56.5</v>
      </c>
      <c r="DK34">
        <v>60</v>
      </c>
      <c r="DL34">
        <v>58</v>
      </c>
      <c r="DM34">
        <v>59.5</v>
      </c>
      <c r="DN34">
        <v>58</v>
      </c>
      <c r="DO34">
        <v>59.5</v>
      </c>
      <c r="DP34">
        <v>53.5</v>
      </c>
      <c r="DQ34">
        <v>44.5</v>
      </c>
      <c r="DR34">
        <v>38.5</v>
      </c>
      <c r="DS34">
        <v>35</v>
      </c>
      <c r="DT34">
        <v>35</v>
      </c>
      <c r="DU34">
        <v>39</v>
      </c>
    </row>
    <row r="35" spans="1:125" x14ac:dyDescent="0.3">
      <c r="A35" t="s">
        <v>61</v>
      </c>
      <c r="B35" t="s">
        <v>62</v>
      </c>
      <c r="C35" t="e">
        <f>_xll.BDH($B35,$B$3:$B$3,"1/1/2005","","Dir=H","Dts=H","Sort=A","Quote=C","QtTyp=Y","Days=T","Per=cm","DtFmt=D","UseDPDF=Y","cols=123;rows=1")</f>
        <v>#N/A</v>
      </c>
      <c r="D35">
        <v>47.9</v>
      </c>
      <c r="E35">
        <v>35.799999999999997</v>
      </c>
      <c r="F35">
        <v>50.1</v>
      </c>
      <c r="G35">
        <v>28.9</v>
      </c>
      <c r="H35">
        <v>24.9</v>
      </c>
      <c r="I35">
        <v>27.1</v>
      </c>
      <c r="J35">
        <v>26.4</v>
      </c>
      <c r="K35">
        <v>50.3</v>
      </c>
      <c r="L35">
        <v>23.6</v>
      </c>
      <c r="M35">
        <v>53.9</v>
      </c>
      <c r="N35">
        <v>49.5</v>
      </c>
      <c r="O35">
        <v>43.8</v>
      </c>
      <c r="P35">
        <v>36.6</v>
      </c>
      <c r="Q35">
        <v>25.8</v>
      </c>
      <c r="R35">
        <v>31.7</v>
      </c>
      <c r="S35">
        <v>51.8</v>
      </c>
      <c r="T35">
        <v>43.7</v>
      </c>
      <c r="U35">
        <v>44.4</v>
      </c>
      <c r="V35">
        <v>43.6</v>
      </c>
      <c r="W35">
        <v>38</v>
      </c>
      <c r="X35">
        <v>30.2</v>
      </c>
      <c r="Y35">
        <v>26.7</v>
      </c>
      <c r="Z35">
        <v>23.9</v>
      </c>
      <c r="AA35">
        <v>16</v>
      </c>
      <c r="AB35">
        <v>21.8</v>
      </c>
      <c r="AC35">
        <v>26</v>
      </c>
      <c r="AD35">
        <v>26.4</v>
      </c>
      <c r="AE35">
        <v>27.5</v>
      </c>
      <c r="AF35">
        <v>22.3</v>
      </c>
      <c r="AG35">
        <v>21.4</v>
      </c>
      <c r="AH35">
        <v>11.3</v>
      </c>
      <c r="AI35">
        <v>24.6</v>
      </c>
      <c r="AJ35">
        <v>37.6</v>
      </c>
      <c r="AK35">
        <v>41.9</v>
      </c>
      <c r="AL35">
        <v>40.5</v>
      </c>
      <c r="AM35">
        <v>51.9</v>
      </c>
      <c r="AN35">
        <v>49.4</v>
      </c>
      <c r="AO35">
        <v>52.1</v>
      </c>
      <c r="AP35">
        <v>50.1</v>
      </c>
      <c r="AQ35">
        <v>50.2</v>
      </c>
      <c r="AR35">
        <v>64.3</v>
      </c>
      <c r="AS35">
        <v>71.2</v>
      </c>
      <c r="AT35">
        <v>53</v>
      </c>
      <c r="AU35">
        <v>34.200000000000003</v>
      </c>
      <c r="AV35">
        <v>9.4</v>
      </c>
      <c r="AW35">
        <v>-20.7</v>
      </c>
      <c r="AX35">
        <v>-28.4</v>
      </c>
      <c r="AY35">
        <v>-25.7</v>
      </c>
      <c r="AZ35">
        <v>-14.5</v>
      </c>
      <c r="BA35">
        <v>-34.299999999999997</v>
      </c>
      <c r="BB35">
        <v>-35.4</v>
      </c>
      <c r="BC35">
        <v>-24.7</v>
      </c>
      <c r="BD35">
        <v>-10.199999999999999</v>
      </c>
      <c r="BE35">
        <v>-2.2999999999999998</v>
      </c>
      <c r="BF35">
        <v>10.7</v>
      </c>
      <c r="BG35">
        <v>19.2</v>
      </c>
      <c r="BH35">
        <v>20.7</v>
      </c>
      <c r="BI35">
        <v>22.6</v>
      </c>
      <c r="BJ35">
        <v>30.2</v>
      </c>
      <c r="BK35">
        <v>27.5</v>
      </c>
      <c r="BL35">
        <v>26</v>
      </c>
      <c r="BM35">
        <v>32</v>
      </c>
      <c r="BN35">
        <v>34.299999999999997</v>
      </c>
      <c r="BO35">
        <v>34.4</v>
      </c>
      <c r="BP35">
        <v>20.2</v>
      </c>
      <c r="BQ35">
        <v>21.7</v>
      </c>
      <c r="BR35">
        <v>20.399999999999999</v>
      </c>
      <c r="BS35">
        <v>18.600000000000001</v>
      </c>
      <c r="BT35">
        <v>32.799999999999997</v>
      </c>
      <c r="BU35">
        <v>34</v>
      </c>
      <c r="BV35">
        <v>42.8</v>
      </c>
      <c r="BW35">
        <v>48.1</v>
      </c>
      <c r="BX35">
        <v>61.1</v>
      </c>
      <c r="BY35">
        <v>59</v>
      </c>
      <c r="BZ35">
        <v>52.1</v>
      </c>
      <c r="CA35">
        <v>49.8</v>
      </c>
      <c r="CB35">
        <v>37.4</v>
      </c>
      <c r="CC35">
        <v>34.4</v>
      </c>
      <c r="CD35">
        <v>23.6</v>
      </c>
      <c r="CE35">
        <v>30.7</v>
      </c>
      <c r="CF35">
        <v>23</v>
      </c>
      <c r="CG35">
        <v>22.2</v>
      </c>
      <c r="CH35">
        <v>25.1</v>
      </c>
      <c r="CI35">
        <v>25.8</v>
      </c>
      <c r="CJ35">
        <v>32.700000000000003</v>
      </c>
      <c r="CK35">
        <v>16.600000000000001</v>
      </c>
      <c r="CL35">
        <v>19.899999999999999</v>
      </c>
      <c r="CM35">
        <v>8.9</v>
      </c>
      <c r="CN35">
        <v>3.4</v>
      </c>
      <c r="CO35">
        <v>9</v>
      </c>
      <c r="CP35">
        <v>17</v>
      </c>
      <c r="CQ35">
        <v>14</v>
      </c>
      <c r="CR35">
        <v>18</v>
      </c>
      <c r="CS35">
        <v>22.8</v>
      </c>
      <c r="CT35">
        <v>20.8</v>
      </c>
      <c r="CU35">
        <v>12.3</v>
      </c>
      <c r="CV35">
        <v>11.9</v>
      </c>
      <c r="CW35">
        <v>11.4</v>
      </c>
      <c r="CX35">
        <v>7.6</v>
      </c>
      <c r="CY35">
        <v>11.9</v>
      </c>
      <c r="CZ35">
        <v>20.8</v>
      </c>
      <c r="DA35">
        <v>20.3</v>
      </c>
      <c r="DB35">
        <v>19.600000000000001</v>
      </c>
      <c r="DC35">
        <v>23.8</v>
      </c>
      <c r="DD35">
        <v>18.5</v>
      </c>
      <c r="DE35">
        <v>24.4</v>
      </c>
      <c r="DF35">
        <v>16.899999999999999</v>
      </c>
      <c r="DG35">
        <v>18.8</v>
      </c>
      <c r="DH35">
        <v>14.8</v>
      </c>
      <c r="DI35">
        <v>18.3</v>
      </c>
      <c r="DJ35">
        <v>14.5</v>
      </c>
      <c r="DK35">
        <v>26.5</v>
      </c>
      <c r="DL35">
        <v>32</v>
      </c>
      <c r="DM35">
        <v>32.299999999999997</v>
      </c>
      <c r="DN35">
        <v>24.1</v>
      </c>
      <c r="DO35">
        <v>24.4</v>
      </c>
      <c r="DP35">
        <v>24.9</v>
      </c>
      <c r="DQ35">
        <v>15.8</v>
      </c>
      <c r="DR35">
        <v>14.4</v>
      </c>
      <c r="DS35">
        <v>9.8000000000000007</v>
      </c>
      <c r="DT35">
        <v>4.7</v>
      </c>
      <c r="DU35">
        <v>-3</v>
      </c>
    </row>
    <row r="36" spans="1:125" x14ac:dyDescent="0.3">
      <c r="A36" t="s">
        <v>63</v>
      </c>
      <c r="B36" t="s">
        <v>64</v>
      </c>
      <c r="C36" t="e">
        <f>_xll.BDH($B36,$B$3:$B$3,"1/1/2005","","Dir=H","Dts=H","Sort=A","Quote=C","QtTyp=Y","Days=T","Per=cm","DtFmt=D","UseDPDF=Y","cols=123;rows=1")</f>
        <v>#N/A</v>
      </c>
      <c r="D36">
        <v>23.3</v>
      </c>
      <c r="E36">
        <v>18.2</v>
      </c>
      <c r="F36">
        <v>27.5</v>
      </c>
      <c r="G36">
        <v>17.7</v>
      </c>
      <c r="H36">
        <v>12.3</v>
      </c>
      <c r="I36">
        <v>11.7</v>
      </c>
      <c r="J36">
        <v>1.8</v>
      </c>
      <c r="K36">
        <v>6.4</v>
      </c>
      <c r="L36">
        <v>12.6</v>
      </c>
      <c r="M36">
        <v>32.700000000000003</v>
      </c>
      <c r="N36">
        <v>29</v>
      </c>
      <c r="O36">
        <v>19.399999999999999</v>
      </c>
      <c r="P36">
        <v>17.7</v>
      </c>
      <c r="Q36">
        <v>16.100000000000001</v>
      </c>
      <c r="R36">
        <v>16.100000000000001</v>
      </c>
      <c r="S36">
        <v>13.4</v>
      </c>
      <c r="T36">
        <v>15.6</v>
      </c>
      <c r="U36">
        <v>15.8</v>
      </c>
      <c r="V36">
        <v>15.2</v>
      </c>
      <c r="W36">
        <v>19.8</v>
      </c>
      <c r="X36">
        <v>16.8</v>
      </c>
      <c r="Y36">
        <v>8.5</v>
      </c>
      <c r="Z36">
        <v>10.7</v>
      </c>
      <c r="AA36">
        <v>10</v>
      </c>
      <c r="AB36">
        <v>9</v>
      </c>
      <c r="AC36">
        <v>17.2</v>
      </c>
      <c r="AD36">
        <v>6.1</v>
      </c>
      <c r="AE36">
        <v>5.2</v>
      </c>
      <c r="AF36">
        <v>4.4000000000000004</v>
      </c>
      <c r="AG36">
        <v>6.5</v>
      </c>
      <c r="AH36">
        <v>3.9</v>
      </c>
      <c r="AI36">
        <v>3.4</v>
      </c>
      <c r="AJ36">
        <v>12.1</v>
      </c>
      <c r="AK36">
        <v>20.6</v>
      </c>
      <c r="AL36">
        <v>18.899999999999999</v>
      </c>
      <c r="AM36">
        <v>30.6</v>
      </c>
      <c r="AN36">
        <v>23.6</v>
      </c>
      <c r="AO36">
        <v>21.7</v>
      </c>
      <c r="AP36">
        <v>30.6</v>
      </c>
      <c r="AQ36">
        <v>32.6</v>
      </c>
      <c r="AR36">
        <v>28</v>
      </c>
      <c r="AS36">
        <v>27.6</v>
      </c>
      <c r="AT36">
        <v>23.4</v>
      </c>
      <c r="AU36">
        <v>17.600000000000001</v>
      </c>
      <c r="AV36">
        <v>5</v>
      </c>
      <c r="AW36">
        <v>-11.8</v>
      </c>
      <c r="AX36">
        <v>-32.799999999999997</v>
      </c>
      <c r="AY36">
        <v>-27.3</v>
      </c>
      <c r="AZ36">
        <v>-29</v>
      </c>
      <c r="BA36">
        <v>-34</v>
      </c>
      <c r="BB36">
        <v>-40.6</v>
      </c>
      <c r="BC36">
        <v>-31.1</v>
      </c>
      <c r="BD36">
        <v>-17.3</v>
      </c>
      <c r="BE36">
        <v>-21.2</v>
      </c>
      <c r="BF36">
        <v>-2.9</v>
      </c>
      <c r="BG36">
        <v>-7</v>
      </c>
      <c r="BH36">
        <v>-3.5</v>
      </c>
      <c r="BI36">
        <v>-1.5</v>
      </c>
      <c r="BJ36">
        <v>-2.4</v>
      </c>
      <c r="BK36">
        <v>-0.8</v>
      </c>
      <c r="BL36">
        <v>-2.1</v>
      </c>
      <c r="BM36">
        <v>-3.7</v>
      </c>
      <c r="BN36">
        <v>-2.1</v>
      </c>
      <c r="BO36">
        <v>4.7</v>
      </c>
      <c r="BP36">
        <v>-4.4000000000000004</v>
      </c>
      <c r="BQ36">
        <v>-4.7</v>
      </c>
      <c r="BR36">
        <v>-9</v>
      </c>
      <c r="BS36">
        <v>-7.4</v>
      </c>
      <c r="BT36">
        <v>-5.7</v>
      </c>
      <c r="BU36">
        <v>-0.6</v>
      </c>
      <c r="BV36">
        <v>5.3</v>
      </c>
      <c r="BW36">
        <v>12.3</v>
      </c>
      <c r="BX36">
        <v>13.4</v>
      </c>
      <c r="BY36">
        <v>17.600000000000001</v>
      </c>
      <c r="BZ36">
        <v>23.6</v>
      </c>
      <c r="CA36">
        <v>20.6</v>
      </c>
      <c r="CB36">
        <v>7.2</v>
      </c>
      <c r="CC36">
        <v>5.5</v>
      </c>
      <c r="CD36">
        <v>-3.9</v>
      </c>
      <c r="CE36">
        <v>6.3</v>
      </c>
      <c r="CF36">
        <v>1.7</v>
      </c>
      <c r="CG36">
        <v>5.3</v>
      </c>
      <c r="CH36">
        <v>5.8</v>
      </c>
      <c r="CI36">
        <v>8.6</v>
      </c>
      <c r="CJ36">
        <v>9.9</v>
      </c>
      <c r="CK36">
        <v>6.5</v>
      </c>
      <c r="CL36">
        <v>10</v>
      </c>
      <c r="CM36">
        <v>0.9</v>
      </c>
      <c r="CN36">
        <v>-4.5</v>
      </c>
      <c r="CO36">
        <v>3.5</v>
      </c>
      <c r="CP36">
        <v>6.1</v>
      </c>
      <c r="CQ36">
        <v>2.6</v>
      </c>
      <c r="CR36">
        <v>5.2</v>
      </c>
      <c r="CS36">
        <v>5.0999999999999996</v>
      </c>
      <c r="CT36">
        <v>9.1999999999999993</v>
      </c>
      <c r="CU36">
        <v>-0.5</v>
      </c>
      <c r="CV36">
        <v>-0.7</v>
      </c>
      <c r="CW36">
        <v>0.6</v>
      </c>
      <c r="CX36">
        <v>-2.4</v>
      </c>
      <c r="CY36">
        <v>0.5</v>
      </c>
      <c r="CZ36">
        <v>13.6</v>
      </c>
      <c r="DA36">
        <v>6</v>
      </c>
      <c r="DB36">
        <v>12</v>
      </c>
      <c r="DC36">
        <v>11.6</v>
      </c>
      <c r="DD36">
        <v>10.199999999999999</v>
      </c>
      <c r="DE36">
        <v>7.6</v>
      </c>
      <c r="DF36">
        <v>8.5</v>
      </c>
      <c r="DG36">
        <v>6.3</v>
      </c>
      <c r="DH36">
        <v>7.9</v>
      </c>
      <c r="DI36">
        <v>6.4</v>
      </c>
      <c r="DJ36">
        <v>9.6</v>
      </c>
      <c r="DK36">
        <v>18</v>
      </c>
      <c r="DL36">
        <v>13.1</v>
      </c>
      <c r="DM36">
        <v>14.7</v>
      </c>
      <c r="DN36">
        <v>5.0999999999999996</v>
      </c>
      <c r="DO36">
        <v>8</v>
      </c>
      <c r="DP36">
        <v>18.2</v>
      </c>
      <c r="DQ36">
        <v>10</v>
      </c>
      <c r="DR36">
        <v>9.8000000000000007</v>
      </c>
      <c r="DS36">
        <v>-0.2</v>
      </c>
      <c r="DT36">
        <v>-0.2</v>
      </c>
      <c r="DU36">
        <v>-6.4</v>
      </c>
    </row>
    <row r="37" spans="1:125" x14ac:dyDescent="0.3">
      <c r="A37" t="s">
        <v>65</v>
      </c>
    </row>
    <row r="38" spans="1:125" x14ac:dyDescent="0.3">
      <c r="A38" t="s">
        <v>66</v>
      </c>
      <c r="B38" t="s">
        <v>67</v>
      </c>
      <c r="C38" t="e">
        <f>_xll.BDH($B38,$B$3:$B$3,"1/1/2005","","Dir=H","Dts=H","Sort=A","Quote=C","QtTyp=Y","Days=T","Per=cm","DtFmt=D","UseDPDF=Y","cols=123;rows=1")</f>
        <v>#N/A</v>
      </c>
      <c r="D38">
        <v>2.9533</v>
      </c>
      <c r="E38">
        <v>3.2151999999999998</v>
      </c>
      <c r="F38">
        <v>3.2172999999999998</v>
      </c>
      <c r="G38">
        <v>2.7782</v>
      </c>
      <c r="H38">
        <v>2.3913000000000002</v>
      </c>
      <c r="I38">
        <v>2.5198999999999998</v>
      </c>
      <c r="J38">
        <v>3.1501000000000001</v>
      </c>
      <c r="K38">
        <v>3.5268000000000002</v>
      </c>
      <c r="L38">
        <v>3.2063000000000001</v>
      </c>
      <c r="M38">
        <v>1.8902000000000001</v>
      </c>
      <c r="N38">
        <v>1.8010999999999999</v>
      </c>
      <c r="O38">
        <v>2.6947000000000001</v>
      </c>
      <c r="P38">
        <v>2.992</v>
      </c>
      <c r="Q38">
        <v>2.7738</v>
      </c>
      <c r="R38">
        <v>3.0682</v>
      </c>
      <c r="S38">
        <v>3.008</v>
      </c>
      <c r="T38">
        <v>2.6890999999999998</v>
      </c>
      <c r="U38">
        <v>2.4529999999999998</v>
      </c>
      <c r="V38">
        <v>2.1383000000000001</v>
      </c>
      <c r="W38">
        <v>1.7137</v>
      </c>
      <c r="X38">
        <v>1.2086000000000001</v>
      </c>
      <c r="Y38">
        <v>2.1823000000000001</v>
      </c>
      <c r="Z38">
        <v>2.3391999999999999</v>
      </c>
      <c r="AA38">
        <v>2.5125000000000002</v>
      </c>
      <c r="AB38">
        <v>2.6583000000000001</v>
      </c>
      <c r="AC38">
        <v>2.8881000000000001</v>
      </c>
      <c r="AD38">
        <v>2.8155000000000001</v>
      </c>
      <c r="AE38">
        <v>2.3460000000000001</v>
      </c>
      <c r="AF38">
        <v>2.1086999999999998</v>
      </c>
      <c r="AG38">
        <v>1.893</v>
      </c>
      <c r="AH38">
        <v>1.6431</v>
      </c>
      <c r="AI38">
        <v>1.88</v>
      </c>
      <c r="AJ38">
        <v>2.2263999999999999</v>
      </c>
      <c r="AK38">
        <v>2.1406000000000001</v>
      </c>
      <c r="AL38">
        <v>2.1225000000000001</v>
      </c>
      <c r="AM38">
        <v>1.9037999999999999</v>
      </c>
      <c r="AN38">
        <v>2.14</v>
      </c>
      <c r="AO38">
        <v>2.0194999999999999</v>
      </c>
      <c r="AP38">
        <v>2.2743000000000002</v>
      </c>
      <c r="AQ38">
        <v>2.5381</v>
      </c>
      <c r="AR38">
        <v>2.6263000000000001</v>
      </c>
      <c r="AS38">
        <v>1.8096999999999999</v>
      </c>
      <c r="AT38">
        <v>1.4219999999999999</v>
      </c>
      <c r="AU38">
        <v>-0.30259999999999998</v>
      </c>
      <c r="AV38">
        <v>-3.7907000000000002</v>
      </c>
      <c r="AW38">
        <v>-5.5811999999999999</v>
      </c>
      <c r="AX38">
        <v>-5.4414999999999996</v>
      </c>
      <c r="AY38">
        <v>-2.4615999999999998</v>
      </c>
      <c r="AZ38">
        <v>-1.2603</v>
      </c>
      <c r="BA38">
        <v>-0.74580000000000002</v>
      </c>
      <c r="BB38">
        <v>-0.39179999999999998</v>
      </c>
      <c r="BC38">
        <v>4.8000000000000001E-2</v>
      </c>
      <c r="BD38">
        <v>0.37269999999999998</v>
      </c>
      <c r="BE38">
        <v>0.34960000000000002</v>
      </c>
      <c r="BF38">
        <v>-7.4899999999999994E-2</v>
      </c>
      <c r="BG38">
        <v>0.3296</v>
      </c>
      <c r="BH38">
        <v>0.6008</v>
      </c>
      <c r="BI38">
        <v>1.0517000000000001</v>
      </c>
      <c r="BJ38">
        <v>1.2418</v>
      </c>
      <c r="BK38">
        <v>1.3058000000000001</v>
      </c>
      <c r="BL38">
        <v>1.4053</v>
      </c>
      <c r="BM38">
        <v>1.4663999999999999</v>
      </c>
      <c r="BN38">
        <v>1.575</v>
      </c>
      <c r="BO38">
        <v>0.56740000000000002</v>
      </c>
      <c r="BP38">
        <v>0.57310000000000005</v>
      </c>
      <c r="BQ38">
        <v>0.63270000000000004</v>
      </c>
      <c r="BR38">
        <v>0.46850000000000003</v>
      </c>
      <c r="BS38">
        <v>0.64380000000000004</v>
      </c>
      <c r="BT38">
        <v>0.83069999999999999</v>
      </c>
      <c r="BU38">
        <v>0.65239999999999998</v>
      </c>
      <c r="BV38">
        <v>1.2402</v>
      </c>
      <c r="BW38">
        <v>1.7427000000000001</v>
      </c>
      <c r="BX38">
        <v>2.1440000000000001</v>
      </c>
      <c r="BY38">
        <v>2.4874000000000001</v>
      </c>
      <c r="BZ38">
        <v>2.5903999999999998</v>
      </c>
      <c r="CA38">
        <v>1.8721000000000001</v>
      </c>
      <c r="CB38">
        <v>1.4882</v>
      </c>
      <c r="CC38">
        <v>1.6488</v>
      </c>
      <c r="CD38">
        <v>1.1556</v>
      </c>
      <c r="CE38">
        <v>1.0162</v>
      </c>
      <c r="CF38">
        <v>1.5039</v>
      </c>
      <c r="CG38">
        <v>1.228</v>
      </c>
      <c r="CH38">
        <v>1.3524</v>
      </c>
      <c r="CI38">
        <v>1.9074</v>
      </c>
      <c r="CJ38">
        <v>2.1800999999999999</v>
      </c>
      <c r="CK38">
        <v>2.0503</v>
      </c>
      <c r="CL38">
        <v>1.7724</v>
      </c>
      <c r="CM38">
        <v>1.1355</v>
      </c>
      <c r="CN38">
        <v>0.9173</v>
      </c>
      <c r="CO38">
        <v>1.2285999999999999</v>
      </c>
      <c r="CP38">
        <v>1.3942000000000001</v>
      </c>
      <c r="CQ38">
        <v>1.5606</v>
      </c>
      <c r="CR38">
        <v>1.3509</v>
      </c>
      <c r="CS38">
        <v>1.2101</v>
      </c>
      <c r="CT38">
        <v>1.6732</v>
      </c>
      <c r="CU38">
        <v>2.1690999999999998</v>
      </c>
      <c r="CV38">
        <v>2.2359999999999998</v>
      </c>
      <c r="CW38">
        <v>2.2837999999999998</v>
      </c>
      <c r="CX38">
        <v>1.5302</v>
      </c>
      <c r="CY38">
        <v>1.333</v>
      </c>
      <c r="CZ38">
        <v>1.2403999999999999</v>
      </c>
      <c r="DA38">
        <v>1.4302999999999999</v>
      </c>
      <c r="DB38">
        <v>1.2666999999999999</v>
      </c>
      <c r="DC38">
        <v>1.1721999999999999</v>
      </c>
      <c r="DD38">
        <v>1.1423000000000001</v>
      </c>
      <c r="DE38">
        <v>1.3915999999999999</v>
      </c>
      <c r="DF38">
        <v>1.6139000000000001</v>
      </c>
      <c r="DG38">
        <v>1.7673999999999999</v>
      </c>
      <c r="DH38">
        <v>1.9193</v>
      </c>
      <c r="DI38">
        <v>1.7395</v>
      </c>
      <c r="DJ38">
        <v>1.7403</v>
      </c>
      <c r="DK38">
        <v>1.6025</v>
      </c>
      <c r="DL38">
        <v>1.7222</v>
      </c>
      <c r="DM38">
        <v>1.5211000000000001</v>
      </c>
      <c r="DN38">
        <v>1.3073000000000001</v>
      </c>
      <c r="DO38">
        <v>1.0367</v>
      </c>
      <c r="DP38">
        <v>0.94040000000000001</v>
      </c>
      <c r="DQ38">
        <v>0.61439999999999995</v>
      </c>
      <c r="DR38">
        <v>7.0099999999999996E-2</v>
      </c>
      <c r="DS38">
        <v>0.44059999999999999</v>
      </c>
      <c r="DT38">
        <v>1.27</v>
      </c>
      <c r="DU38">
        <v>1.1678999999999999</v>
      </c>
    </row>
    <row r="39" spans="1:125" x14ac:dyDescent="0.3">
      <c r="A39" t="s">
        <v>68</v>
      </c>
      <c r="B39" t="s">
        <v>69</v>
      </c>
      <c r="C39" t="e">
        <f>_xll.BDH($B39,$B$3:$B$3,"1/1/2005","","Dir=H","Dts=H","Sort=A","Quote=C","QtTyp=Y","Days=T","Per=cm","DtFmt=D","UseDPDF=Y","cols=123;rows=1")</f>
        <v>#N/A</v>
      </c>
      <c r="D39">
        <v>2.8007</v>
      </c>
      <c r="E39">
        <v>2.8774999999999999</v>
      </c>
      <c r="F39">
        <v>2.7448000000000001</v>
      </c>
      <c r="G39">
        <v>2.4740000000000002</v>
      </c>
      <c r="H39">
        <v>2.3205999999999998</v>
      </c>
      <c r="I39">
        <v>2.3723999999999998</v>
      </c>
      <c r="J39">
        <v>2.4708000000000001</v>
      </c>
      <c r="K39">
        <v>2.7544</v>
      </c>
      <c r="L39">
        <v>2.6665000000000001</v>
      </c>
      <c r="M39">
        <v>2.343</v>
      </c>
      <c r="N39">
        <v>2.2766000000000002</v>
      </c>
      <c r="O39">
        <v>2.5701000000000001</v>
      </c>
      <c r="P39">
        <v>2.6987999999999999</v>
      </c>
      <c r="Q39">
        <v>2.5796000000000001</v>
      </c>
      <c r="R39">
        <v>2.6814</v>
      </c>
      <c r="S39">
        <v>2.6935000000000002</v>
      </c>
      <c r="T39">
        <v>2.6292999999999997</v>
      </c>
      <c r="U39">
        <v>2.5234999999999999</v>
      </c>
      <c r="V39">
        <v>2.4054000000000002</v>
      </c>
      <c r="W39">
        <v>2.2265000000000001</v>
      </c>
      <c r="X39">
        <v>2.0615000000000001</v>
      </c>
      <c r="Y39">
        <v>2.2065000000000001</v>
      </c>
      <c r="Z39">
        <v>2.2305999999999999</v>
      </c>
      <c r="AA39">
        <v>2.3797000000000001</v>
      </c>
      <c r="AB39">
        <v>2.3963000000000001</v>
      </c>
      <c r="AC39">
        <v>2.5127000000000002</v>
      </c>
      <c r="AD39">
        <v>2.4590999999999998</v>
      </c>
      <c r="AE39">
        <v>2.3254999999999999</v>
      </c>
      <c r="AF39">
        <v>2.2606000000000002</v>
      </c>
      <c r="AG39">
        <v>2.0987</v>
      </c>
      <c r="AH39">
        <v>1.9109</v>
      </c>
      <c r="AI39">
        <v>2.0520999999999998</v>
      </c>
      <c r="AJ39">
        <v>2.1974999999999998</v>
      </c>
      <c r="AK39">
        <v>2.2370000000000001</v>
      </c>
      <c r="AL39">
        <v>2.2599</v>
      </c>
      <c r="AM39">
        <v>2.0703999999999998</v>
      </c>
      <c r="AN39">
        <v>2.3029000000000002</v>
      </c>
      <c r="AO39">
        <v>2.1278999999999999</v>
      </c>
      <c r="AP39">
        <v>2.2059000000000002</v>
      </c>
      <c r="AQ39">
        <v>2.4363999999999999</v>
      </c>
      <c r="AR39">
        <v>2.6257999999999999</v>
      </c>
      <c r="AS39">
        <v>2.1061000000000001</v>
      </c>
      <c r="AT39">
        <v>1.8083</v>
      </c>
      <c r="AU39">
        <v>0.9718</v>
      </c>
      <c r="AV39">
        <v>-0.2399</v>
      </c>
      <c r="AW39">
        <v>-0.77800000000000002</v>
      </c>
      <c r="AX39">
        <v>-0.49430000000000002</v>
      </c>
      <c r="AY39">
        <v>0.1081</v>
      </c>
      <c r="AZ39">
        <v>0.36559999999999998</v>
      </c>
      <c r="BA39">
        <v>0.48709999999999998</v>
      </c>
      <c r="BB39">
        <v>0.82389999999999997</v>
      </c>
      <c r="BC39">
        <v>1.3902999999999999</v>
      </c>
      <c r="BD39">
        <v>1.3653999999999999</v>
      </c>
      <c r="BE39">
        <v>1.2756000000000001</v>
      </c>
      <c r="BF39">
        <v>1.0291999999999999</v>
      </c>
      <c r="BG39">
        <v>1.2501</v>
      </c>
      <c r="BH39">
        <v>1.4870000000000001</v>
      </c>
      <c r="BI39">
        <v>1.6118000000000001</v>
      </c>
      <c r="BJ39">
        <v>1.9451000000000001</v>
      </c>
      <c r="BK39">
        <v>1.7823</v>
      </c>
      <c r="BL39">
        <v>1.7154</v>
      </c>
      <c r="BM39">
        <v>1.7888999999999999</v>
      </c>
      <c r="BN39">
        <v>2.0202</v>
      </c>
      <c r="BO39">
        <v>1.7019</v>
      </c>
      <c r="BP39">
        <v>1.5196000000000001</v>
      </c>
      <c r="BQ39">
        <v>1.383</v>
      </c>
      <c r="BR39">
        <v>1.1642999999999999</v>
      </c>
      <c r="BS39">
        <v>1.2762</v>
      </c>
      <c r="BT39">
        <v>1.4205999999999999</v>
      </c>
      <c r="BU39">
        <v>1.4419999999999999</v>
      </c>
      <c r="BV39">
        <v>1.7337</v>
      </c>
      <c r="BW39">
        <v>1.9123000000000001</v>
      </c>
      <c r="BX39">
        <v>2.1575000000000002</v>
      </c>
      <c r="BY39">
        <v>2.2986</v>
      </c>
      <c r="BZ39">
        <v>2.4702000000000002</v>
      </c>
      <c r="CA39">
        <v>2.0373999999999999</v>
      </c>
      <c r="CB39">
        <v>2.0367999999999999</v>
      </c>
      <c r="CC39">
        <v>2.0672999999999999</v>
      </c>
      <c r="CD39">
        <v>1.6684000000000001</v>
      </c>
      <c r="CE39">
        <v>1.43</v>
      </c>
      <c r="CF39">
        <v>1.7576000000000001</v>
      </c>
      <c r="CG39">
        <v>1.6832</v>
      </c>
      <c r="CH39">
        <v>1.548</v>
      </c>
      <c r="CI39">
        <v>1.8086</v>
      </c>
      <c r="CJ39">
        <v>2.0623999999999998</v>
      </c>
      <c r="CK39">
        <v>2.0520999999999998</v>
      </c>
      <c r="CL39">
        <v>2.0714000000000001</v>
      </c>
      <c r="CM39">
        <v>1.7255</v>
      </c>
      <c r="CN39">
        <v>1.7314000000000001</v>
      </c>
      <c r="CO39">
        <v>1.8233999999999999</v>
      </c>
      <c r="CP39">
        <v>1.9527000000000001</v>
      </c>
      <c r="CQ39">
        <v>2.0781000000000001</v>
      </c>
      <c r="CR39">
        <v>2.0907</v>
      </c>
      <c r="CS39">
        <v>2.0243000000000002</v>
      </c>
      <c r="CT39">
        <v>2.0651999999999999</v>
      </c>
      <c r="CU39">
        <v>2.3348</v>
      </c>
      <c r="CV39">
        <v>2.2965999999999998</v>
      </c>
      <c r="CW39">
        <v>2.3323</v>
      </c>
      <c r="CX39">
        <v>2.0716999999999999</v>
      </c>
      <c r="CY39">
        <v>1.8972</v>
      </c>
      <c r="CZ39">
        <v>1.7654999999999998</v>
      </c>
      <c r="DA39">
        <v>1.8988</v>
      </c>
      <c r="DB39">
        <v>1.7941</v>
      </c>
      <c r="DC39">
        <v>1.8028</v>
      </c>
      <c r="DD39">
        <v>1.8033000000000001</v>
      </c>
      <c r="DE39">
        <v>1.7492999999999999</v>
      </c>
      <c r="DF39">
        <v>1.8325</v>
      </c>
      <c r="DG39">
        <v>1.8898000000000001</v>
      </c>
      <c r="DH39">
        <v>1.9483000000000001</v>
      </c>
      <c r="DI39">
        <v>1.8694</v>
      </c>
      <c r="DJ39">
        <v>1.9814000000000001</v>
      </c>
      <c r="DK39">
        <v>1.9771999999999998</v>
      </c>
      <c r="DL39">
        <v>2.0731000000000002</v>
      </c>
      <c r="DM39">
        <v>2.0379</v>
      </c>
      <c r="DN39">
        <v>1.8509</v>
      </c>
      <c r="DO39">
        <v>1.6423000000000001</v>
      </c>
      <c r="DP39">
        <v>1.5678999999999998</v>
      </c>
      <c r="DQ39">
        <v>1.3980000000000001</v>
      </c>
      <c r="DR39">
        <v>1.2068000000000001</v>
      </c>
      <c r="DS39">
        <v>1.3815</v>
      </c>
      <c r="DT39">
        <v>1.6414</v>
      </c>
      <c r="DU39">
        <v>1.5775999999999999</v>
      </c>
    </row>
    <row r="40" spans="1:125" x14ac:dyDescent="0.3">
      <c r="A40" t="s">
        <v>70</v>
      </c>
      <c r="B40" t="s">
        <v>71</v>
      </c>
      <c r="C40" t="e">
        <f>_xll.BDH($B40,$B$3:$B$3,"1/1/2005","","Dir=H","Dts=H","Sort=A","Quote=C","QtTyp=Y","Days=T","Per=cm","DtFmt=D","UseDPDF=Y","cols=123;rows=1")</f>
        <v>#N/A</v>
      </c>
      <c r="D40">
        <v>2.6741999999999999</v>
      </c>
      <c r="E40">
        <v>2.7101999999999999</v>
      </c>
      <c r="F40">
        <v>2.6025999999999998</v>
      </c>
      <c r="G40">
        <v>2.3774000000000002</v>
      </c>
      <c r="H40">
        <v>2.2738999999999998</v>
      </c>
      <c r="I40">
        <v>2.3805999999999998</v>
      </c>
      <c r="J40">
        <v>2.3730000000000002</v>
      </c>
      <c r="K40">
        <v>2.5628000000000002</v>
      </c>
      <c r="L40">
        <v>2.5657000000000001</v>
      </c>
      <c r="M40">
        <v>2.3694999999999999</v>
      </c>
      <c r="N40">
        <v>2.3368000000000002</v>
      </c>
      <c r="O40">
        <v>2.5327999999999999</v>
      </c>
      <c r="P40">
        <v>2.5529999999999999</v>
      </c>
      <c r="Q40">
        <v>2.5099</v>
      </c>
      <c r="R40">
        <v>2.6722000000000001</v>
      </c>
      <c r="S40">
        <v>2.6604999999999999</v>
      </c>
      <c r="T40">
        <v>2.6042000000000001</v>
      </c>
      <c r="U40">
        <v>2.5756000000000001</v>
      </c>
      <c r="V40">
        <v>2.4868000000000001</v>
      </c>
      <c r="W40">
        <v>2.3553000000000002</v>
      </c>
      <c r="X40">
        <v>2.2685</v>
      </c>
      <c r="Y40">
        <v>2.3088000000000002</v>
      </c>
      <c r="Z40">
        <v>2.2983000000000002</v>
      </c>
      <c r="AA40">
        <v>2.4245000000000001</v>
      </c>
      <c r="AB40">
        <v>2.3784000000000001</v>
      </c>
      <c r="AC40">
        <v>2.4426999999999999</v>
      </c>
      <c r="AD40">
        <v>2.4361000000000002</v>
      </c>
      <c r="AE40">
        <v>2.3893</v>
      </c>
      <c r="AF40">
        <v>2.3851</v>
      </c>
      <c r="AG40">
        <v>2.3963999999999999</v>
      </c>
      <c r="AH40">
        <v>2.2717000000000001</v>
      </c>
      <c r="AI40">
        <v>2.3161999999999998</v>
      </c>
      <c r="AJ40">
        <v>2.3561999999999999</v>
      </c>
      <c r="AK40">
        <v>2.3645</v>
      </c>
      <c r="AL40">
        <v>2.3323999999999998</v>
      </c>
      <c r="AM40">
        <v>2.3186999999999998</v>
      </c>
      <c r="AN40">
        <v>2.4398</v>
      </c>
      <c r="AO40">
        <v>2.3246000000000002</v>
      </c>
      <c r="AP40">
        <v>2.2797999999999998</v>
      </c>
      <c r="AQ40">
        <v>2.5249999999999999</v>
      </c>
      <c r="AR40">
        <v>2.5430000000000001</v>
      </c>
      <c r="AS40">
        <v>2.3069999999999999</v>
      </c>
      <c r="AT40">
        <v>2.1454</v>
      </c>
      <c r="AU40">
        <v>1.5857000000000001</v>
      </c>
      <c r="AV40">
        <v>0.90869999999999995</v>
      </c>
      <c r="AW40">
        <v>0.35620000000000002</v>
      </c>
      <c r="AX40">
        <v>8.8900000000000007E-2</v>
      </c>
      <c r="AY40">
        <v>1.095</v>
      </c>
      <c r="AZ40">
        <v>0.99180000000000001</v>
      </c>
      <c r="BA40">
        <v>1.3091999999999999</v>
      </c>
      <c r="BB40">
        <v>1.4731000000000001</v>
      </c>
      <c r="BC40">
        <v>1.8399000000000001</v>
      </c>
      <c r="BD40">
        <v>1.7669999999999999</v>
      </c>
      <c r="BE40">
        <v>1.7728000000000002</v>
      </c>
      <c r="BF40">
        <v>1.6558999999999999</v>
      </c>
      <c r="BG40">
        <v>1.7721</v>
      </c>
      <c r="BH40">
        <v>2.0152999999999999</v>
      </c>
      <c r="BI40">
        <v>2.1166</v>
      </c>
      <c r="BJ40">
        <v>2.4073000000000002</v>
      </c>
      <c r="BK40">
        <v>2.3186</v>
      </c>
      <c r="BL40">
        <v>2.1568000000000001</v>
      </c>
      <c r="BM40">
        <v>2.2591000000000001</v>
      </c>
      <c r="BN40">
        <v>2.3986000000000001</v>
      </c>
      <c r="BO40">
        <v>2.0461999999999998</v>
      </c>
      <c r="BP40">
        <v>1.8443000000000001</v>
      </c>
      <c r="BQ40">
        <v>1.7690999999999999</v>
      </c>
      <c r="BR40">
        <v>1.5487</v>
      </c>
      <c r="BS40">
        <v>1.8174000000000001</v>
      </c>
      <c r="BT40">
        <v>2.1518000000000002</v>
      </c>
      <c r="BU40">
        <v>2.1071</v>
      </c>
      <c r="BV40">
        <v>2.2776999999999998</v>
      </c>
      <c r="BW40">
        <v>2.3170000000000002</v>
      </c>
      <c r="BX40">
        <v>2.4058000000000002</v>
      </c>
      <c r="BY40">
        <v>2.4916999999999998</v>
      </c>
      <c r="BZ40">
        <v>2.5722</v>
      </c>
      <c r="CA40">
        <v>2.2427000000000001</v>
      </c>
      <c r="CB40">
        <v>2.3832</v>
      </c>
      <c r="CC40">
        <v>2.4371</v>
      </c>
      <c r="CD40">
        <v>2.0739999999999998</v>
      </c>
      <c r="CE40">
        <v>1.7583</v>
      </c>
      <c r="CF40">
        <v>2.0788000000000002</v>
      </c>
      <c r="CG40">
        <v>2.0589</v>
      </c>
      <c r="CH40">
        <v>1.9506999999999999</v>
      </c>
      <c r="CI40">
        <v>2.0983000000000001</v>
      </c>
      <c r="CJ40">
        <v>2.2683</v>
      </c>
      <c r="CK40">
        <v>2.3397999999999999</v>
      </c>
      <c r="CL40">
        <v>2.2631999999999999</v>
      </c>
      <c r="CM40">
        <v>2.0884</v>
      </c>
      <c r="CN40">
        <v>2.0968</v>
      </c>
      <c r="CO40">
        <v>2.177</v>
      </c>
      <c r="CP40">
        <v>2.2602000000000002</v>
      </c>
      <c r="CQ40">
        <v>2.4222999999999999</v>
      </c>
      <c r="CR40">
        <v>2.4971000000000001</v>
      </c>
      <c r="CS40">
        <v>2.4222000000000001</v>
      </c>
      <c r="CT40">
        <v>2.4518</v>
      </c>
      <c r="CU40">
        <v>2.5644</v>
      </c>
      <c r="CV40">
        <v>2.5419</v>
      </c>
      <c r="CW40">
        <v>2.5179</v>
      </c>
      <c r="CX40">
        <v>2.3433999999999999</v>
      </c>
      <c r="CY40">
        <v>2.1886999999999999</v>
      </c>
      <c r="CZ40">
        <v>1.9899</v>
      </c>
      <c r="DA40">
        <v>2.2046000000000001</v>
      </c>
      <c r="DB40">
        <v>2.1055999999999999</v>
      </c>
      <c r="DC40">
        <v>2.1943000000000001</v>
      </c>
      <c r="DD40">
        <v>2.1653000000000002</v>
      </c>
      <c r="DE40">
        <v>2.1564999999999999</v>
      </c>
      <c r="DF40">
        <v>2.2317999999999998</v>
      </c>
      <c r="DG40">
        <v>2.1316000000000002</v>
      </c>
      <c r="DH40">
        <v>2.1819999999999999</v>
      </c>
      <c r="DI40">
        <v>2.14</v>
      </c>
      <c r="DJ40">
        <v>2.1890000000000001</v>
      </c>
      <c r="DK40">
        <v>2.2147000000000001</v>
      </c>
      <c r="DL40">
        <v>2.2439</v>
      </c>
      <c r="DM40">
        <v>2.2684000000000002</v>
      </c>
      <c r="DN40">
        <v>2.1284999999999998</v>
      </c>
      <c r="DO40">
        <v>1.9725999999999999</v>
      </c>
      <c r="DP40">
        <v>1.9283000000000001</v>
      </c>
      <c r="DQ40">
        <v>1.8</v>
      </c>
      <c r="DR40">
        <v>1.6800999999999999</v>
      </c>
      <c r="DS40">
        <v>1.6448</v>
      </c>
      <c r="DT40">
        <v>1.8336000000000001</v>
      </c>
      <c r="DU40">
        <v>1.7772999999999999</v>
      </c>
    </row>
    <row r="41" spans="1:125" x14ac:dyDescent="0.3">
      <c r="A41" t="s">
        <v>72</v>
      </c>
      <c r="B41" t="s">
        <v>73</v>
      </c>
      <c r="C41" t="e">
        <f>_xll.BDH($B41,$B$3:$B$3,"1/1/2005","","Dir=H","Dts=H","Sort=A","Quote=C","QtTyp=Y","Days=T","Per=cm","DtFmt=D","UseDPDF=Y","cols=123;rows=1")</f>
        <v>#N/A</v>
      </c>
      <c r="D41">
        <v>2.6851000000000003</v>
      </c>
      <c r="E41">
        <v>2.7522000000000002</v>
      </c>
      <c r="F41">
        <v>2.6414999999999997</v>
      </c>
      <c r="G41">
        <v>2.4653</v>
      </c>
      <c r="H41">
        <v>2.3353000000000002</v>
      </c>
      <c r="I41">
        <v>2.5028999999999999</v>
      </c>
      <c r="J41">
        <v>2.4032999999999998</v>
      </c>
      <c r="K41">
        <v>2.6095000000000002</v>
      </c>
      <c r="L41">
        <v>2.6863000000000001</v>
      </c>
      <c r="M41">
        <v>2.6010999999999997</v>
      </c>
      <c r="N41">
        <v>2.4377</v>
      </c>
      <c r="O41">
        <v>2.6008</v>
      </c>
      <c r="P41">
        <v>2.5301999999999998</v>
      </c>
      <c r="Q41">
        <v>2.5958000000000001</v>
      </c>
      <c r="R41">
        <v>2.8178000000000001</v>
      </c>
      <c r="S41">
        <v>2.7528000000000001</v>
      </c>
      <c r="T41">
        <v>2.6813000000000002</v>
      </c>
      <c r="U41">
        <v>2.6863000000000001</v>
      </c>
      <c r="V41">
        <v>2.6755</v>
      </c>
      <c r="W41">
        <v>2.5712999999999999</v>
      </c>
      <c r="X41">
        <v>2.5983000000000001</v>
      </c>
      <c r="Y41">
        <v>2.5297000000000001</v>
      </c>
      <c r="Z41">
        <v>2.4737</v>
      </c>
      <c r="AA41">
        <v>2.5540000000000003</v>
      </c>
      <c r="AB41">
        <v>2.4861</v>
      </c>
      <c r="AC41">
        <v>2.5501</v>
      </c>
      <c r="AD41">
        <v>2.4805999999999999</v>
      </c>
      <c r="AE41">
        <v>2.5483000000000002</v>
      </c>
      <c r="AF41">
        <v>2.6097999999999999</v>
      </c>
      <c r="AG41">
        <v>2.6966999999999999</v>
      </c>
      <c r="AH41">
        <v>2.6555</v>
      </c>
      <c r="AI41">
        <v>2.8058999999999998</v>
      </c>
      <c r="AJ41">
        <v>2.7585999999999999</v>
      </c>
      <c r="AK41">
        <v>2.7696000000000001</v>
      </c>
      <c r="AL41">
        <v>2.7292999999999998</v>
      </c>
      <c r="AM41">
        <v>3.0173000000000001</v>
      </c>
      <c r="AN41">
        <v>2.9473000000000003</v>
      </c>
      <c r="AO41">
        <v>3.0146000000000002</v>
      </c>
      <c r="AP41">
        <v>2.7309000000000001</v>
      </c>
      <c r="AQ41">
        <v>2.8496999999999999</v>
      </c>
      <c r="AR41">
        <v>2.7679999999999998</v>
      </c>
      <c r="AS41">
        <v>2.8706</v>
      </c>
      <c r="AT41">
        <v>2.8294999999999999</v>
      </c>
      <c r="AU41">
        <v>2.7263999999999999</v>
      </c>
      <c r="AV41">
        <v>3.4062999999999999</v>
      </c>
      <c r="AW41">
        <v>2.5758000000000001</v>
      </c>
      <c r="AX41">
        <v>1.9725999999999999</v>
      </c>
      <c r="AY41">
        <v>2.867</v>
      </c>
      <c r="AZ41">
        <v>2.3675000000000002</v>
      </c>
      <c r="BA41">
        <v>2.4365000000000001</v>
      </c>
      <c r="BB41">
        <v>2.6894</v>
      </c>
      <c r="BC41">
        <v>3.0813000000000001</v>
      </c>
      <c r="BD41">
        <v>3.0257999999999998</v>
      </c>
      <c r="BE41">
        <v>3.1259999999999999</v>
      </c>
      <c r="BF41">
        <v>3.0055000000000001</v>
      </c>
      <c r="BG41">
        <v>2.9121999999999999</v>
      </c>
      <c r="BH41">
        <v>3.0453000000000001</v>
      </c>
      <c r="BI41">
        <v>3.0573999999999999</v>
      </c>
      <c r="BJ41">
        <v>3.2157</v>
      </c>
      <c r="BK41">
        <v>3.2568999999999999</v>
      </c>
      <c r="BL41">
        <v>2.9967999999999999</v>
      </c>
      <c r="BM41">
        <v>3.0265</v>
      </c>
      <c r="BN41">
        <v>3.1282000000000001</v>
      </c>
      <c r="BO41">
        <v>2.8128000000000002</v>
      </c>
      <c r="BP41">
        <v>2.5516999999999999</v>
      </c>
      <c r="BQ41">
        <v>2.5762</v>
      </c>
      <c r="BR41">
        <v>2.2518000000000002</v>
      </c>
      <c r="BS41">
        <v>2.4815</v>
      </c>
      <c r="BT41">
        <v>3.0169000000000001</v>
      </c>
      <c r="BU41">
        <v>2.8646000000000003</v>
      </c>
      <c r="BV41">
        <v>3.0114000000000001</v>
      </c>
      <c r="BW41">
        <v>2.9582000000000002</v>
      </c>
      <c r="BX41">
        <v>2.8289999999999997</v>
      </c>
      <c r="BY41">
        <v>2.9304999999999999</v>
      </c>
      <c r="BZ41">
        <v>2.9678</v>
      </c>
      <c r="CA41">
        <v>2.7839</v>
      </c>
      <c r="CB41">
        <v>3.1143000000000001</v>
      </c>
      <c r="CC41">
        <v>3.1722000000000001</v>
      </c>
      <c r="CD41">
        <v>2.7890999999999999</v>
      </c>
      <c r="CE41">
        <v>2.1602000000000001</v>
      </c>
      <c r="CF41">
        <v>2.4670000000000001</v>
      </c>
      <c r="CG41">
        <v>2.4727000000000001</v>
      </c>
      <c r="CH41">
        <v>2.3788999999999998</v>
      </c>
      <c r="CI41">
        <v>2.4746000000000001</v>
      </c>
      <c r="CJ41">
        <v>2.5056000000000003</v>
      </c>
      <c r="CK41">
        <v>2.6981999999999999</v>
      </c>
      <c r="CL41">
        <v>2.6131000000000002</v>
      </c>
      <c r="CM41">
        <v>2.4975999999999998</v>
      </c>
      <c r="CN41">
        <v>2.4797000000000002</v>
      </c>
      <c r="CO41">
        <v>2.4756</v>
      </c>
      <c r="CP41">
        <v>2.4316</v>
      </c>
      <c r="CQ41">
        <v>2.6696</v>
      </c>
      <c r="CR41">
        <v>2.8810000000000002</v>
      </c>
      <c r="CS41">
        <v>2.6912000000000003</v>
      </c>
      <c r="CT41">
        <v>2.7624</v>
      </c>
      <c r="CU41">
        <v>2.8681999999999999</v>
      </c>
      <c r="CV41">
        <v>2.7561</v>
      </c>
      <c r="CW41">
        <v>2.7128999999999999</v>
      </c>
      <c r="CX41">
        <v>2.7267999999999999</v>
      </c>
      <c r="CY41">
        <v>2.6497999999999999</v>
      </c>
      <c r="CZ41">
        <v>2.4377</v>
      </c>
      <c r="DA41">
        <v>2.6297000000000001</v>
      </c>
      <c r="DB41">
        <v>2.5657000000000001</v>
      </c>
      <c r="DC41">
        <v>2.6263000000000001</v>
      </c>
      <c r="DD41">
        <v>2.5563000000000002</v>
      </c>
      <c r="DE41">
        <v>2.6259000000000001</v>
      </c>
      <c r="DF41">
        <v>2.6890999999999998</v>
      </c>
      <c r="DG41">
        <v>2.4598</v>
      </c>
      <c r="DH41">
        <v>2.4455</v>
      </c>
      <c r="DI41">
        <v>2.3963999999999999</v>
      </c>
      <c r="DJ41">
        <v>2.4638</v>
      </c>
      <c r="DK41">
        <v>2.4845999999999999</v>
      </c>
      <c r="DL41">
        <v>2.4308000000000001</v>
      </c>
      <c r="DM41">
        <v>2.5319000000000003</v>
      </c>
      <c r="DN41">
        <v>2.3483999999999998</v>
      </c>
      <c r="DO41">
        <v>2.1722000000000001</v>
      </c>
      <c r="DP41">
        <v>2.1979000000000002</v>
      </c>
      <c r="DQ41">
        <v>2.032</v>
      </c>
      <c r="DR41">
        <v>1.9462999999999999</v>
      </c>
      <c r="DS41">
        <v>1.7534999999999998</v>
      </c>
      <c r="DT41">
        <v>1.8898999999999999</v>
      </c>
      <c r="DU41">
        <v>1.8327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U41"/>
  <sheetViews>
    <sheetView workbookViewId="0">
      <selection activeCell="A17" sqref="A17:B23"/>
    </sheetView>
  </sheetViews>
  <sheetFormatPr baseColWidth="10" defaultRowHeight="14.4" x14ac:dyDescent="0.3"/>
  <cols>
    <col min="1" max="1" width="49.6640625" bestFit="1" customWidth="1"/>
    <col min="2" max="2" width="17.33203125" bestFit="1" customWidth="1"/>
  </cols>
  <sheetData>
    <row r="3" spans="1:125" x14ac:dyDescent="0.3">
      <c r="A3" s="1" t="s">
        <v>0</v>
      </c>
      <c r="B3" t="s">
        <v>75</v>
      </c>
      <c r="C3" s="2" t="e">
        <f>_xll.BDH($B$4,$B$3:$B$3,"1/1/2005","","Dir=H","Dts=S","Sort=A","Quote=C","QtTyp=Y","Days=T","Per=cm","DtFmt=D","UseDPDF=Y","cols=123;rows=2")</f>
        <v>#N/A</v>
      </c>
      <c r="D3" s="2">
        <v>38411</v>
      </c>
      <c r="E3" s="2">
        <v>38442</v>
      </c>
      <c r="F3" s="2">
        <v>38472</v>
      </c>
      <c r="G3" s="2">
        <v>38503</v>
      </c>
      <c r="H3" s="2">
        <v>38533</v>
      </c>
      <c r="I3" s="2">
        <v>38564</v>
      </c>
      <c r="J3" s="2">
        <v>38595</v>
      </c>
      <c r="K3" s="2">
        <v>38625</v>
      </c>
      <c r="L3" s="2">
        <v>38656</v>
      </c>
      <c r="M3" s="2">
        <v>38686</v>
      </c>
      <c r="N3" s="2">
        <v>38717</v>
      </c>
      <c r="O3" s="2">
        <v>38748</v>
      </c>
      <c r="P3" s="2">
        <v>38776</v>
      </c>
      <c r="Q3" s="2">
        <v>38807</v>
      </c>
      <c r="R3" s="2">
        <v>38837</v>
      </c>
      <c r="S3" s="2">
        <v>38868</v>
      </c>
      <c r="T3" s="2">
        <v>38898</v>
      </c>
      <c r="U3" s="2">
        <v>38929</v>
      </c>
      <c r="V3" s="2">
        <v>38960</v>
      </c>
      <c r="W3" s="2">
        <v>38990</v>
      </c>
      <c r="X3" s="2">
        <v>39021</v>
      </c>
      <c r="Y3" s="2">
        <v>39051</v>
      </c>
      <c r="Z3" s="2">
        <v>39082</v>
      </c>
      <c r="AA3" s="2">
        <v>39113</v>
      </c>
      <c r="AB3" s="2">
        <v>39141</v>
      </c>
      <c r="AC3" s="2">
        <v>39172</v>
      </c>
      <c r="AD3" s="2">
        <v>39202</v>
      </c>
      <c r="AE3" s="2">
        <v>39233</v>
      </c>
      <c r="AF3" s="2">
        <v>39263</v>
      </c>
      <c r="AG3" s="2">
        <v>39294</v>
      </c>
      <c r="AH3" s="2">
        <v>39325</v>
      </c>
      <c r="AI3" s="2">
        <v>39355</v>
      </c>
      <c r="AJ3" s="2">
        <v>39386</v>
      </c>
      <c r="AK3" s="2">
        <v>39416</v>
      </c>
      <c r="AL3" s="2">
        <v>39447</v>
      </c>
      <c r="AM3" s="2">
        <v>39478</v>
      </c>
      <c r="AN3" s="2">
        <v>39507</v>
      </c>
      <c r="AO3" s="2">
        <v>39538</v>
      </c>
      <c r="AP3" s="2">
        <v>39568</v>
      </c>
      <c r="AQ3" s="2">
        <v>39599</v>
      </c>
      <c r="AR3" s="2">
        <v>39629</v>
      </c>
      <c r="AS3" s="2">
        <v>39660</v>
      </c>
      <c r="AT3" s="2">
        <v>39691</v>
      </c>
      <c r="AU3" s="2">
        <v>39721</v>
      </c>
      <c r="AV3" s="2">
        <v>39752</v>
      </c>
      <c r="AW3" s="2">
        <v>39782</v>
      </c>
      <c r="AX3" s="2">
        <v>39813</v>
      </c>
      <c r="AY3" s="2">
        <v>39844</v>
      </c>
      <c r="AZ3" s="2">
        <v>39872</v>
      </c>
      <c r="BA3" s="2">
        <v>39903</v>
      </c>
      <c r="BB3" s="2">
        <v>39933</v>
      </c>
      <c r="BC3" s="2">
        <v>39964</v>
      </c>
      <c r="BD3" s="2">
        <v>39994</v>
      </c>
      <c r="BE3" s="2">
        <v>40025</v>
      </c>
      <c r="BF3" s="2">
        <v>40056</v>
      </c>
      <c r="BG3" s="2">
        <v>40086</v>
      </c>
      <c r="BH3" s="2">
        <v>40117</v>
      </c>
      <c r="BI3" s="2">
        <v>40147</v>
      </c>
      <c r="BJ3" s="2">
        <v>40178</v>
      </c>
      <c r="BK3" s="2">
        <v>40209</v>
      </c>
      <c r="BL3" s="2">
        <v>40237</v>
      </c>
      <c r="BM3" s="2">
        <v>40268</v>
      </c>
      <c r="BN3" s="2">
        <v>40298</v>
      </c>
      <c r="BO3" s="2">
        <v>40329</v>
      </c>
      <c r="BP3" s="2">
        <v>40359</v>
      </c>
      <c r="BQ3" s="2">
        <v>40390</v>
      </c>
      <c r="BR3" s="2">
        <v>40421</v>
      </c>
      <c r="BS3" s="2">
        <v>40451</v>
      </c>
      <c r="BT3" s="2">
        <v>40482</v>
      </c>
      <c r="BU3" s="2">
        <v>40512</v>
      </c>
      <c r="BV3" s="2">
        <v>40543</v>
      </c>
      <c r="BW3" s="2">
        <v>40574</v>
      </c>
      <c r="BX3" s="2">
        <v>40602</v>
      </c>
      <c r="BY3" s="2">
        <v>40633</v>
      </c>
      <c r="BZ3" s="2">
        <v>40663</v>
      </c>
      <c r="CA3" s="2">
        <v>40694</v>
      </c>
      <c r="CB3" s="2">
        <v>40724</v>
      </c>
      <c r="CC3" s="2">
        <v>40755</v>
      </c>
      <c r="CD3" s="2">
        <v>40786</v>
      </c>
      <c r="CE3" s="2">
        <v>40816</v>
      </c>
      <c r="CF3" s="2">
        <v>40847</v>
      </c>
      <c r="CG3" s="2">
        <v>40877</v>
      </c>
      <c r="CH3" s="2">
        <v>40908</v>
      </c>
      <c r="CI3" s="2">
        <v>40939</v>
      </c>
      <c r="CJ3" s="2">
        <v>40968</v>
      </c>
      <c r="CK3" s="2">
        <v>40999</v>
      </c>
      <c r="CL3" s="2">
        <v>41029</v>
      </c>
      <c r="CM3" s="2">
        <v>41060</v>
      </c>
      <c r="CN3" s="2">
        <v>41090</v>
      </c>
      <c r="CO3" s="2">
        <v>41121</v>
      </c>
      <c r="CP3" s="2">
        <v>41152</v>
      </c>
      <c r="CQ3" s="2">
        <v>41182</v>
      </c>
      <c r="CR3" s="2">
        <v>41213</v>
      </c>
      <c r="CS3" s="2">
        <v>41243</v>
      </c>
      <c r="CT3" s="2">
        <v>41274</v>
      </c>
      <c r="CU3" s="2">
        <v>41305</v>
      </c>
      <c r="CV3" s="2">
        <v>41333</v>
      </c>
      <c r="CW3" s="2">
        <v>41364</v>
      </c>
      <c r="CX3" s="2">
        <v>41394</v>
      </c>
      <c r="CY3" s="2">
        <v>41425</v>
      </c>
      <c r="CZ3" s="2">
        <v>41455</v>
      </c>
      <c r="DA3" s="2">
        <v>41486</v>
      </c>
      <c r="DB3" s="2">
        <v>41517</v>
      </c>
      <c r="DC3" s="2">
        <v>41547</v>
      </c>
      <c r="DD3" s="2">
        <v>41578</v>
      </c>
      <c r="DE3" s="2">
        <v>41608</v>
      </c>
      <c r="DF3" s="2">
        <v>41639</v>
      </c>
      <c r="DG3" s="2">
        <v>41670</v>
      </c>
      <c r="DH3" s="2">
        <v>41698</v>
      </c>
      <c r="DI3" s="2">
        <v>41729</v>
      </c>
      <c r="DJ3" s="2">
        <v>41759</v>
      </c>
      <c r="DK3" s="2">
        <v>41790</v>
      </c>
      <c r="DL3" s="2">
        <v>41820</v>
      </c>
      <c r="DM3" s="2">
        <v>41851</v>
      </c>
      <c r="DN3" s="2">
        <v>41882</v>
      </c>
      <c r="DO3" s="2">
        <v>41912</v>
      </c>
      <c r="DP3" s="2">
        <v>41943</v>
      </c>
      <c r="DQ3" s="2">
        <v>41973</v>
      </c>
      <c r="DR3" s="2">
        <v>42004</v>
      </c>
      <c r="DS3" s="2">
        <v>42035</v>
      </c>
      <c r="DT3" s="2">
        <v>42063</v>
      </c>
      <c r="DU3" s="2">
        <v>42094</v>
      </c>
    </row>
    <row r="4" spans="1:125" x14ac:dyDescent="0.3">
      <c r="A4" t="s">
        <v>1</v>
      </c>
      <c r="B4" t="s">
        <v>2</v>
      </c>
      <c r="C4">
        <v>5.3</v>
      </c>
      <c r="D4">
        <v>5.4</v>
      </c>
      <c r="E4">
        <v>5.2</v>
      </c>
      <c r="F4">
        <v>5.2</v>
      </c>
      <c r="G4">
        <v>5.0999999999999996</v>
      </c>
      <c r="H4">
        <v>5</v>
      </c>
      <c r="I4">
        <v>5</v>
      </c>
      <c r="J4">
        <v>4.9000000000000004</v>
      </c>
      <c r="K4">
        <v>5</v>
      </c>
      <c r="L4">
        <v>5</v>
      </c>
      <c r="M4">
        <v>5</v>
      </c>
      <c r="N4">
        <v>4.9000000000000004</v>
      </c>
      <c r="O4">
        <v>4.7</v>
      </c>
      <c r="P4">
        <v>4.8</v>
      </c>
      <c r="Q4">
        <v>4.7</v>
      </c>
      <c r="R4">
        <v>4.7</v>
      </c>
      <c r="S4">
        <v>4.5999999999999996</v>
      </c>
      <c r="T4">
        <v>4.5999999999999996</v>
      </c>
      <c r="U4">
        <v>4.7</v>
      </c>
      <c r="V4">
        <v>4.7</v>
      </c>
      <c r="W4">
        <v>4.5</v>
      </c>
      <c r="X4">
        <v>4.4000000000000004</v>
      </c>
      <c r="Y4">
        <v>4.5</v>
      </c>
      <c r="Z4">
        <v>4.4000000000000004</v>
      </c>
      <c r="AA4">
        <v>4.5999999999999996</v>
      </c>
      <c r="AB4">
        <v>4.5</v>
      </c>
      <c r="AC4">
        <v>4.4000000000000004</v>
      </c>
      <c r="AD4">
        <v>4.5</v>
      </c>
      <c r="AE4">
        <v>4.4000000000000004</v>
      </c>
      <c r="AF4">
        <v>4.5999999999999996</v>
      </c>
      <c r="AG4">
        <v>4.7</v>
      </c>
      <c r="AH4">
        <v>4.5999999999999996</v>
      </c>
      <c r="AI4">
        <v>4.7</v>
      </c>
      <c r="AJ4">
        <v>4.7</v>
      </c>
      <c r="AK4">
        <v>4.7</v>
      </c>
      <c r="AL4">
        <v>5</v>
      </c>
      <c r="AM4">
        <v>5</v>
      </c>
      <c r="AN4">
        <v>4.9000000000000004</v>
      </c>
      <c r="AO4">
        <v>5.0999999999999996</v>
      </c>
      <c r="AP4">
        <v>5</v>
      </c>
      <c r="AQ4">
        <v>5.4</v>
      </c>
      <c r="AR4">
        <v>5.6</v>
      </c>
      <c r="AS4">
        <v>5.8</v>
      </c>
      <c r="AT4">
        <v>6.1</v>
      </c>
      <c r="AU4">
        <v>6.1</v>
      </c>
      <c r="AV4">
        <v>6.5</v>
      </c>
      <c r="AW4">
        <v>6.8</v>
      </c>
      <c r="AX4">
        <v>7.3</v>
      </c>
      <c r="AY4">
        <v>7.8</v>
      </c>
      <c r="AZ4">
        <v>8.3000000000000007</v>
      </c>
      <c r="BA4">
        <v>8.6999999999999993</v>
      </c>
      <c r="BB4">
        <v>9</v>
      </c>
      <c r="BC4">
        <v>9.4</v>
      </c>
      <c r="BD4">
        <v>9.5</v>
      </c>
      <c r="BE4">
        <v>9.5</v>
      </c>
      <c r="BF4">
        <v>9.6</v>
      </c>
      <c r="BG4">
        <v>9.8000000000000007</v>
      </c>
      <c r="BH4">
        <v>10</v>
      </c>
      <c r="BI4">
        <v>9.9</v>
      </c>
      <c r="BJ4">
        <v>9.9</v>
      </c>
      <c r="BK4">
        <v>9.8000000000000007</v>
      </c>
      <c r="BL4">
        <v>9.8000000000000007</v>
      </c>
      <c r="BM4">
        <v>9.9</v>
      </c>
      <c r="BN4">
        <v>9.9</v>
      </c>
      <c r="BO4">
        <v>9.6</v>
      </c>
      <c r="BP4">
        <v>9.4</v>
      </c>
      <c r="BQ4">
        <v>9.4</v>
      </c>
      <c r="BR4">
        <v>9.5</v>
      </c>
      <c r="BS4">
        <v>9.5</v>
      </c>
      <c r="BT4">
        <v>9.4</v>
      </c>
      <c r="BU4">
        <v>9.8000000000000007</v>
      </c>
      <c r="BV4">
        <v>9.3000000000000007</v>
      </c>
      <c r="BW4">
        <v>9.1999999999999993</v>
      </c>
      <c r="BX4">
        <v>9</v>
      </c>
      <c r="BY4">
        <v>9</v>
      </c>
      <c r="BZ4">
        <v>9.1</v>
      </c>
      <c r="CA4">
        <v>9</v>
      </c>
      <c r="CB4">
        <v>9.1</v>
      </c>
      <c r="CC4">
        <v>9</v>
      </c>
      <c r="CD4">
        <v>9</v>
      </c>
      <c r="CE4">
        <v>9</v>
      </c>
      <c r="CF4">
        <v>8.8000000000000007</v>
      </c>
      <c r="CG4">
        <v>8.6</v>
      </c>
      <c r="CH4">
        <v>8.5</v>
      </c>
      <c r="CI4">
        <v>8.3000000000000007</v>
      </c>
      <c r="CJ4">
        <v>8.3000000000000007</v>
      </c>
      <c r="CK4">
        <v>8.1999999999999993</v>
      </c>
      <c r="CL4">
        <v>8.1999999999999993</v>
      </c>
      <c r="CM4">
        <v>8.1999999999999993</v>
      </c>
      <c r="CN4">
        <v>8.1999999999999993</v>
      </c>
      <c r="CO4">
        <v>8.1999999999999993</v>
      </c>
      <c r="CP4">
        <v>8</v>
      </c>
      <c r="CQ4">
        <v>7.8</v>
      </c>
      <c r="CR4">
        <v>7.8</v>
      </c>
      <c r="CS4">
        <v>7.7</v>
      </c>
      <c r="CT4">
        <v>7.9</v>
      </c>
      <c r="CU4">
        <v>8</v>
      </c>
      <c r="CV4">
        <v>7.7</v>
      </c>
      <c r="CW4">
        <v>7.5</v>
      </c>
      <c r="CX4">
        <v>7.6</v>
      </c>
      <c r="CY4">
        <v>7.5</v>
      </c>
      <c r="CZ4">
        <v>7.5</v>
      </c>
      <c r="DA4">
        <v>7.3</v>
      </c>
      <c r="DB4">
        <v>7.2</v>
      </c>
      <c r="DC4">
        <v>7.2</v>
      </c>
      <c r="DD4">
        <v>7.2</v>
      </c>
      <c r="DE4">
        <v>7</v>
      </c>
      <c r="DF4">
        <v>6.7</v>
      </c>
      <c r="DG4">
        <v>6.6</v>
      </c>
      <c r="DH4">
        <v>6.7</v>
      </c>
      <c r="DI4">
        <v>6.6</v>
      </c>
      <c r="DJ4">
        <v>6.2</v>
      </c>
      <c r="DK4">
        <v>6.3</v>
      </c>
      <c r="DL4">
        <v>6.1</v>
      </c>
      <c r="DM4">
        <v>6.2</v>
      </c>
      <c r="DN4">
        <v>6.1</v>
      </c>
      <c r="DO4">
        <v>5.9</v>
      </c>
      <c r="DP4">
        <v>5.7</v>
      </c>
      <c r="DQ4">
        <v>5.8</v>
      </c>
      <c r="DR4">
        <v>5.6</v>
      </c>
      <c r="DS4">
        <v>5.7</v>
      </c>
      <c r="DT4">
        <v>5.5</v>
      </c>
      <c r="DU4">
        <v>5.5</v>
      </c>
    </row>
    <row r="5" spans="1:125" x14ac:dyDescent="0.3">
      <c r="A5" t="s">
        <v>3</v>
      </c>
      <c r="B5" t="s">
        <v>4</v>
      </c>
      <c r="C5" t="e">
        <f>_xll.BDH($B5,$B$3:$B$3,"1/1/2005","","Dir=H","Dts=H","Sort=A","Quote=C","QtTyp=Y","Days=T","Per=cm","DtFmt=D","UseDPDF=Y","cols=123;rows=1")</f>
        <v>#N/A</v>
      </c>
      <c r="D5">
        <v>20.399999999999999</v>
      </c>
      <c r="E5">
        <v>21.8</v>
      </c>
      <c r="F5">
        <v>21</v>
      </c>
      <c r="G5">
        <v>20.100000000000001</v>
      </c>
      <c r="H5">
        <v>18.5</v>
      </c>
      <c r="I5">
        <v>18.7</v>
      </c>
      <c r="J5">
        <v>18.899999999999999</v>
      </c>
      <c r="K5">
        <v>18.899999999999999</v>
      </c>
      <c r="L5">
        <v>18.899999999999999</v>
      </c>
      <c r="M5">
        <v>18</v>
      </c>
      <c r="N5">
        <v>18.7</v>
      </c>
      <c r="O5">
        <v>16.7</v>
      </c>
      <c r="P5">
        <v>18.7</v>
      </c>
      <c r="Q5">
        <v>18.600000000000001</v>
      </c>
      <c r="R5">
        <v>18.600000000000001</v>
      </c>
      <c r="S5">
        <v>18.899999999999999</v>
      </c>
      <c r="T5">
        <v>16.600000000000001</v>
      </c>
      <c r="U5">
        <v>18.3</v>
      </c>
      <c r="V5">
        <v>18.3</v>
      </c>
      <c r="W5">
        <v>18.100000000000001</v>
      </c>
      <c r="X5">
        <v>15.9</v>
      </c>
      <c r="Y5">
        <v>16.399999999999999</v>
      </c>
      <c r="Z5">
        <v>16.2</v>
      </c>
      <c r="AA5">
        <v>16.3</v>
      </c>
      <c r="AB5">
        <v>18</v>
      </c>
      <c r="AC5">
        <v>18.600000000000001</v>
      </c>
      <c r="AD5">
        <v>17.399999999999999</v>
      </c>
      <c r="AE5">
        <v>16.5</v>
      </c>
      <c r="AF5">
        <v>16.399999999999999</v>
      </c>
      <c r="AG5">
        <v>18.3</v>
      </c>
      <c r="AH5">
        <v>17.5</v>
      </c>
      <c r="AI5">
        <v>17.5</v>
      </c>
      <c r="AJ5">
        <v>17.7</v>
      </c>
      <c r="AK5">
        <v>18.899999999999999</v>
      </c>
      <c r="AL5">
        <v>17.399999999999999</v>
      </c>
      <c r="AM5">
        <v>18.5</v>
      </c>
      <c r="AN5">
        <v>17.8</v>
      </c>
      <c r="AO5">
        <v>16.899999999999999</v>
      </c>
      <c r="AP5">
        <v>17.7</v>
      </c>
      <c r="AQ5">
        <v>18.3</v>
      </c>
      <c r="AR5">
        <v>18.2</v>
      </c>
      <c r="AS5">
        <v>18.899999999999999</v>
      </c>
      <c r="AT5">
        <v>19.8</v>
      </c>
      <c r="AU5">
        <v>21.3</v>
      </c>
      <c r="AV5">
        <v>22.3</v>
      </c>
      <c r="AW5">
        <v>21.1</v>
      </c>
      <c r="AX5">
        <v>23.1</v>
      </c>
      <c r="AY5">
        <v>22.6</v>
      </c>
      <c r="AZ5">
        <v>23.4</v>
      </c>
      <c r="BA5">
        <v>24.2</v>
      </c>
      <c r="BB5">
        <v>27.1</v>
      </c>
      <c r="BC5">
        <v>27</v>
      </c>
      <c r="BD5">
        <v>29</v>
      </c>
      <c r="BE5">
        <v>34</v>
      </c>
      <c r="BF5">
        <v>34.299999999999997</v>
      </c>
      <c r="BG5">
        <v>36.6</v>
      </c>
      <c r="BH5">
        <v>36.6</v>
      </c>
      <c r="BI5">
        <v>39.299999999999997</v>
      </c>
      <c r="BJ5">
        <v>40.4</v>
      </c>
      <c r="BK5">
        <v>41.6</v>
      </c>
      <c r="BL5">
        <v>40.5</v>
      </c>
      <c r="BM5">
        <v>43.2</v>
      </c>
      <c r="BN5">
        <v>45.5</v>
      </c>
      <c r="BO5">
        <v>44.9</v>
      </c>
      <c r="BP5">
        <v>44.9</v>
      </c>
      <c r="BQ5">
        <v>44.9</v>
      </c>
      <c r="BR5">
        <v>42.8</v>
      </c>
      <c r="BS5">
        <v>42.3</v>
      </c>
      <c r="BT5">
        <v>42.6</v>
      </c>
      <c r="BU5">
        <v>42.4</v>
      </c>
      <c r="BV5">
        <v>44.6</v>
      </c>
      <c r="BW5">
        <v>43.9</v>
      </c>
      <c r="BX5">
        <v>43</v>
      </c>
      <c r="BY5">
        <v>44.7</v>
      </c>
      <c r="BZ5">
        <v>43.1</v>
      </c>
      <c r="CA5">
        <v>44.6</v>
      </c>
      <c r="CB5">
        <v>44.3</v>
      </c>
      <c r="CC5">
        <v>44.9</v>
      </c>
      <c r="CD5">
        <v>43.5</v>
      </c>
      <c r="CE5">
        <v>45.1</v>
      </c>
      <c r="CF5">
        <v>42.7</v>
      </c>
      <c r="CG5">
        <v>43.2</v>
      </c>
      <c r="CH5">
        <v>42.7</v>
      </c>
      <c r="CI5">
        <v>43</v>
      </c>
      <c r="CJ5">
        <v>41.5</v>
      </c>
      <c r="CK5">
        <v>41.4</v>
      </c>
      <c r="CL5">
        <v>40.9</v>
      </c>
      <c r="CM5">
        <v>42.5</v>
      </c>
      <c r="CN5">
        <v>42</v>
      </c>
      <c r="CO5">
        <v>41</v>
      </c>
      <c r="CP5">
        <v>40.299999999999997</v>
      </c>
      <c r="CQ5">
        <v>40.4</v>
      </c>
      <c r="CR5">
        <v>40.9</v>
      </c>
      <c r="CS5">
        <v>40</v>
      </c>
      <c r="CT5">
        <v>38.799999999999997</v>
      </c>
      <c r="CU5">
        <v>37.700000000000003</v>
      </c>
      <c r="CV5">
        <v>39.5</v>
      </c>
      <c r="CW5">
        <v>39</v>
      </c>
      <c r="CX5">
        <v>37.5</v>
      </c>
      <c r="CY5">
        <v>37.4</v>
      </c>
      <c r="CZ5">
        <v>36.9</v>
      </c>
      <c r="DA5">
        <v>37.6</v>
      </c>
      <c r="DB5">
        <v>38.299999999999997</v>
      </c>
      <c r="DC5">
        <v>36.9</v>
      </c>
      <c r="DD5">
        <v>35.9</v>
      </c>
      <c r="DE5">
        <v>37.700000000000003</v>
      </c>
      <c r="DF5">
        <v>37.299999999999997</v>
      </c>
      <c r="DG5">
        <v>35.6</v>
      </c>
      <c r="DH5">
        <v>36.799999999999997</v>
      </c>
      <c r="DI5">
        <v>35.4</v>
      </c>
      <c r="DJ5">
        <v>35.1</v>
      </c>
      <c r="DK5">
        <v>34.299999999999997</v>
      </c>
      <c r="DL5">
        <v>32.6</v>
      </c>
      <c r="DM5">
        <v>33</v>
      </c>
      <c r="DN5">
        <v>31.2</v>
      </c>
      <c r="DO5">
        <v>31.9</v>
      </c>
      <c r="DP5">
        <v>31.9</v>
      </c>
      <c r="DQ5">
        <v>31</v>
      </c>
      <c r="DR5">
        <v>31.9</v>
      </c>
      <c r="DS5">
        <v>31.5</v>
      </c>
      <c r="DT5">
        <v>31.1</v>
      </c>
      <c r="DU5">
        <v>29.8</v>
      </c>
    </row>
    <row r="6" spans="1:125" x14ac:dyDescent="0.3">
      <c r="A6" t="s">
        <v>5</v>
      </c>
      <c r="B6" t="s">
        <v>6</v>
      </c>
      <c r="C6" t="e">
        <f>_xll.BDH($B6,$B$3:$B$3,"1/1/2005","","Dir=H","Dts=H","Sort=A","Quote=C","QtTyp=Y","Days=T","Per=cm","DtFmt=D","UseDPDF=Y","cols=123;rows=1")</f>
        <v>#N/A</v>
      </c>
      <c r="D6">
        <v>4250</v>
      </c>
      <c r="E6">
        <v>4388</v>
      </c>
      <c r="F6">
        <v>4278</v>
      </c>
      <c r="G6">
        <v>4315</v>
      </c>
      <c r="H6">
        <v>4432</v>
      </c>
      <c r="I6">
        <v>4400</v>
      </c>
      <c r="J6">
        <v>4491</v>
      </c>
      <c r="K6">
        <v>4675</v>
      </c>
      <c r="L6">
        <v>4269</v>
      </c>
      <c r="M6">
        <v>4219</v>
      </c>
      <c r="N6">
        <v>4115</v>
      </c>
      <c r="O6">
        <v>4123</v>
      </c>
      <c r="P6">
        <v>4174</v>
      </c>
      <c r="Q6">
        <v>3972</v>
      </c>
      <c r="R6">
        <v>3900</v>
      </c>
      <c r="S6">
        <v>4111</v>
      </c>
      <c r="T6">
        <v>4318</v>
      </c>
      <c r="U6">
        <v>4303</v>
      </c>
      <c r="V6">
        <v>4195</v>
      </c>
      <c r="W6">
        <v>4115</v>
      </c>
      <c r="X6">
        <v>4352</v>
      </c>
      <c r="Y6">
        <v>4190</v>
      </c>
      <c r="Z6">
        <v>4187</v>
      </c>
      <c r="AA6">
        <v>4279</v>
      </c>
      <c r="AB6">
        <v>4220</v>
      </c>
      <c r="AC6">
        <v>4253</v>
      </c>
      <c r="AD6">
        <v>4313</v>
      </c>
      <c r="AE6">
        <v>4473</v>
      </c>
      <c r="AF6">
        <v>4342</v>
      </c>
      <c r="AG6">
        <v>4410</v>
      </c>
      <c r="AH6">
        <v>4576</v>
      </c>
      <c r="AI6">
        <v>4521</v>
      </c>
      <c r="AJ6">
        <v>4325</v>
      </c>
      <c r="AK6">
        <v>4494</v>
      </c>
      <c r="AL6">
        <v>4618</v>
      </c>
      <c r="AM6">
        <v>4846</v>
      </c>
      <c r="AN6">
        <v>4902</v>
      </c>
      <c r="AO6">
        <v>4904</v>
      </c>
      <c r="AP6">
        <v>5220</v>
      </c>
      <c r="AQ6">
        <v>5286</v>
      </c>
      <c r="AR6">
        <v>5540</v>
      </c>
      <c r="AS6">
        <v>5930</v>
      </c>
      <c r="AT6">
        <v>5851</v>
      </c>
      <c r="AU6">
        <v>6148</v>
      </c>
      <c r="AV6">
        <v>6690</v>
      </c>
      <c r="AW6">
        <v>7311</v>
      </c>
      <c r="AX6">
        <v>8029</v>
      </c>
      <c r="AY6">
        <v>8046</v>
      </c>
      <c r="AZ6">
        <v>8796</v>
      </c>
      <c r="BA6">
        <v>9145</v>
      </c>
      <c r="BB6">
        <v>8908</v>
      </c>
      <c r="BC6">
        <v>9113</v>
      </c>
      <c r="BD6">
        <v>9024</v>
      </c>
      <c r="BE6">
        <v>8891</v>
      </c>
      <c r="BF6">
        <v>9029</v>
      </c>
      <c r="BG6">
        <v>8847</v>
      </c>
      <c r="BH6">
        <v>8979</v>
      </c>
      <c r="BI6">
        <v>9114</v>
      </c>
      <c r="BJ6">
        <v>9098</v>
      </c>
      <c r="BK6">
        <v>8530</v>
      </c>
      <c r="BL6">
        <v>8936</v>
      </c>
      <c r="BM6">
        <v>9233</v>
      </c>
      <c r="BN6">
        <v>9178</v>
      </c>
      <c r="BO6">
        <v>8845</v>
      </c>
      <c r="BP6">
        <v>8577</v>
      </c>
      <c r="BQ6">
        <v>8500</v>
      </c>
      <c r="BR6">
        <v>8800</v>
      </c>
      <c r="BS6">
        <v>9246</v>
      </c>
      <c r="BT6">
        <v>8837</v>
      </c>
      <c r="BU6">
        <v>8873</v>
      </c>
      <c r="BV6">
        <v>8935</v>
      </c>
      <c r="BW6">
        <v>8487</v>
      </c>
      <c r="BX6">
        <v>8449</v>
      </c>
      <c r="BY6">
        <v>8658</v>
      </c>
      <c r="BZ6">
        <v>8663</v>
      </c>
      <c r="CA6">
        <v>8605</v>
      </c>
      <c r="CB6">
        <v>8440</v>
      </c>
      <c r="CC6">
        <v>8277</v>
      </c>
      <c r="CD6">
        <v>8781</v>
      </c>
      <c r="CE6">
        <v>9109</v>
      </c>
      <c r="CF6">
        <v>8637</v>
      </c>
      <c r="CG6">
        <v>8450</v>
      </c>
      <c r="CH6">
        <v>8174</v>
      </c>
      <c r="CI6">
        <v>8291</v>
      </c>
      <c r="CJ6">
        <v>8193</v>
      </c>
      <c r="CK6">
        <v>7808</v>
      </c>
      <c r="CL6">
        <v>7915</v>
      </c>
      <c r="CM6">
        <v>8163</v>
      </c>
      <c r="CN6">
        <v>8098</v>
      </c>
      <c r="CO6">
        <v>8087</v>
      </c>
      <c r="CP6">
        <v>7997</v>
      </c>
      <c r="CQ6">
        <v>8600</v>
      </c>
      <c r="CR6">
        <v>8195</v>
      </c>
      <c r="CS6">
        <v>8156</v>
      </c>
      <c r="CT6">
        <v>7926</v>
      </c>
      <c r="CU6">
        <v>8055</v>
      </c>
      <c r="CV6">
        <v>8064</v>
      </c>
      <c r="CW6">
        <v>7699</v>
      </c>
      <c r="CX6">
        <v>7933</v>
      </c>
      <c r="CY6">
        <v>7947</v>
      </c>
      <c r="CZ6">
        <v>8124</v>
      </c>
      <c r="DA6">
        <v>8087</v>
      </c>
      <c r="DB6">
        <v>7843</v>
      </c>
      <c r="DC6">
        <v>7939</v>
      </c>
      <c r="DD6">
        <v>7982</v>
      </c>
      <c r="DE6">
        <v>7715</v>
      </c>
      <c r="DF6">
        <v>7766</v>
      </c>
      <c r="DG6">
        <v>7274</v>
      </c>
      <c r="DH6">
        <v>7204</v>
      </c>
      <c r="DI6">
        <v>7449</v>
      </c>
      <c r="DJ6">
        <v>7460</v>
      </c>
      <c r="DK6">
        <v>7268</v>
      </c>
      <c r="DL6">
        <v>7496</v>
      </c>
      <c r="DM6">
        <v>7433</v>
      </c>
      <c r="DN6">
        <v>7223</v>
      </c>
      <c r="DO6">
        <v>7058</v>
      </c>
      <c r="DP6">
        <v>7012</v>
      </c>
      <c r="DQ6">
        <v>6851</v>
      </c>
      <c r="DR6">
        <v>6790</v>
      </c>
      <c r="DS6">
        <v>6810</v>
      </c>
      <c r="DT6">
        <v>6635</v>
      </c>
      <c r="DU6">
        <v>6705</v>
      </c>
    </row>
    <row r="7" spans="1:125" x14ac:dyDescent="0.3">
      <c r="A7" t="s">
        <v>7</v>
      </c>
      <c r="B7" t="s">
        <v>8</v>
      </c>
      <c r="C7" t="e">
        <f>_xll.BDH($B7,$B$3:$B$3,"1/1/2005","","Dir=H","Dts=H","Sort=A","Quote=C","QtTyp=Y","Days=T","Per=cm","DtFmt=D","UseDPDF=Y","cols=123;rows=1")</f>
        <v>#N/A</v>
      </c>
      <c r="D7">
        <v>9.3000000000000007</v>
      </c>
      <c r="E7">
        <v>9.1</v>
      </c>
      <c r="F7">
        <v>8.9</v>
      </c>
      <c r="G7">
        <v>8.9</v>
      </c>
      <c r="H7">
        <v>9</v>
      </c>
      <c r="I7">
        <v>8.8000000000000007</v>
      </c>
      <c r="J7">
        <v>8.9</v>
      </c>
      <c r="K7">
        <v>9</v>
      </c>
      <c r="L7">
        <v>8.6999999999999993</v>
      </c>
      <c r="M7">
        <v>8.6999999999999993</v>
      </c>
      <c r="N7">
        <v>8.6</v>
      </c>
      <c r="O7">
        <v>8.4</v>
      </c>
      <c r="P7">
        <v>8.4</v>
      </c>
      <c r="Q7">
        <v>8.1999999999999993</v>
      </c>
      <c r="R7">
        <v>8.1</v>
      </c>
      <c r="S7">
        <v>8.1999999999999993</v>
      </c>
      <c r="T7">
        <v>8.4</v>
      </c>
      <c r="U7">
        <v>8.5</v>
      </c>
      <c r="V7">
        <v>8.4</v>
      </c>
      <c r="W7">
        <v>8</v>
      </c>
      <c r="X7">
        <v>8.1999999999999993</v>
      </c>
      <c r="Y7">
        <v>8.1</v>
      </c>
      <c r="Z7">
        <v>7.9</v>
      </c>
      <c r="AA7">
        <v>8.4</v>
      </c>
      <c r="AB7">
        <v>8.1999999999999993</v>
      </c>
      <c r="AC7">
        <v>8</v>
      </c>
      <c r="AD7">
        <v>8.1999999999999993</v>
      </c>
      <c r="AE7">
        <v>8.1999999999999993</v>
      </c>
      <c r="AF7">
        <v>8.3000000000000007</v>
      </c>
      <c r="AG7">
        <v>8.4</v>
      </c>
      <c r="AH7">
        <v>8.4</v>
      </c>
      <c r="AI7">
        <v>8.4</v>
      </c>
      <c r="AJ7">
        <v>8.4</v>
      </c>
      <c r="AK7">
        <v>8.4</v>
      </c>
      <c r="AL7">
        <v>8.8000000000000007</v>
      </c>
      <c r="AM7">
        <v>9.1999999999999993</v>
      </c>
      <c r="AN7">
        <v>9</v>
      </c>
      <c r="AO7">
        <v>9.1</v>
      </c>
      <c r="AP7">
        <v>9.1999999999999993</v>
      </c>
      <c r="AQ7">
        <v>9.6999999999999993</v>
      </c>
      <c r="AR7">
        <v>10.1</v>
      </c>
      <c r="AS7">
        <v>10.5</v>
      </c>
      <c r="AT7">
        <v>10.8</v>
      </c>
      <c r="AU7">
        <v>11</v>
      </c>
      <c r="AV7">
        <v>11.8</v>
      </c>
      <c r="AW7">
        <v>12.6</v>
      </c>
      <c r="AX7">
        <v>13.6</v>
      </c>
      <c r="AY7">
        <v>14.2</v>
      </c>
      <c r="AZ7">
        <v>15.2</v>
      </c>
      <c r="BA7">
        <v>15.8</v>
      </c>
      <c r="BB7">
        <v>15.9</v>
      </c>
      <c r="BC7">
        <v>16.5</v>
      </c>
      <c r="BD7">
        <v>16.5</v>
      </c>
      <c r="BE7">
        <v>16.399999999999999</v>
      </c>
      <c r="BF7">
        <v>16.7</v>
      </c>
      <c r="BG7">
        <v>16.7</v>
      </c>
      <c r="BH7">
        <v>17.100000000000001</v>
      </c>
      <c r="BI7">
        <v>17.100000000000001</v>
      </c>
      <c r="BJ7">
        <v>17.100000000000001</v>
      </c>
      <c r="BK7">
        <v>16.7</v>
      </c>
      <c r="BL7">
        <v>17</v>
      </c>
      <c r="BM7">
        <v>17.100000000000001</v>
      </c>
      <c r="BN7">
        <v>17.100000000000001</v>
      </c>
      <c r="BO7">
        <v>16.600000000000001</v>
      </c>
      <c r="BP7">
        <v>16.399999999999999</v>
      </c>
      <c r="BQ7">
        <v>16.399999999999999</v>
      </c>
      <c r="BR7">
        <v>16.5</v>
      </c>
      <c r="BS7">
        <v>16.8</v>
      </c>
      <c r="BT7">
        <v>16.600000000000001</v>
      </c>
      <c r="BU7">
        <v>16.899999999999999</v>
      </c>
      <c r="BV7">
        <v>16.600000000000001</v>
      </c>
      <c r="BW7">
        <v>16.2</v>
      </c>
      <c r="BX7">
        <v>16</v>
      </c>
      <c r="BY7">
        <v>15.9</v>
      </c>
      <c r="BZ7">
        <v>16.100000000000001</v>
      </c>
      <c r="CA7">
        <v>15.8</v>
      </c>
      <c r="CB7">
        <v>16.100000000000001</v>
      </c>
      <c r="CC7">
        <v>15.9</v>
      </c>
      <c r="CD7">
        <v>16.100000000000001</v>
      </c>
      <c r="CE7">
        <v>16.3</v>
      </c>
      <c r="CF7">
        <v>15.8</v>
      </c>
      <c r="CG7">
        <v>15.5</v>
      </c>
      <c r="CH7">
        <v>15.2</v>
      </c>
      <c r="CI7">
        <v>15.2</v>
      </c>
      <c r="CJ7">
        <v>15</v>
      </c>
      <c r="CK7">
        <v>14.5</v>
      </c>
      <c r="CL7">
        <v>14.6</v>
      </c>
      <c r="CM7">
        <v>14.8</v>
      </c>
      <c r="CN7">
        <v>14.8</v>
      </c>
      <c r="CO7">
        <v>14.8</v>
      </c>
      <c r="CP7">
        <v>14.6</v>
      </c>
      <c r="CQ7">
        <v>14.7</v>
      </c>
      <c r="CR7">
        <v>14.4</v>
      </c>
      <c r="CS7">
        <v>14.4</v>
      </c>
      <c r="CT7">
        <v>14.4</v>
      </c>
      <c r="CU7">
        <v>14.5</v>
      </c>
      <c r="CV7">
        <v>14.3</v>
      </c>
      <c r="CW7">
        <v>13.8</v>
      </c>
      <c r="CX7">
        <v>14</v>
      </c>
      <c r="CY7">
        <v>13.8</v>
      </c>
      <c r="CZ7">
        <v>14.2</v>
      </c>
      <c r="DA7">
        <v>13.8</v>
      </c>
      <c r="DB7">
        <v>13.6</v>
      </c>
      <c r="DC7">
        <v>13.6</v>
      </c>
      <c r="DD7">
        <v>13.7</v>
      </c>
      <c r="DE7">
        <v>13.1</v>
      </c>
      <c r="DF7">
        <v>13.1</v>
      </c>
      <c r="DG7">
        <v>12.7</v>
      </c>
      <c r="DH7">
        <v>12.6</v>
      </c>
      <c r="DI7">
        <v>12.6</v>
      </c>
      <c r="DJ7">
        <v>12.3</v>
      </c>
      <c r="DK7">
        <v>12.1</v>
      </c>
      <c r="DL7">
        <v>12</v>
      </c>
      <c r="DM7">
        <v>12.2</v>
      </c>
      <c r="DN7">
        <v>12</v>
      </c>
      <c r="DO7">
        <v>11.7</v>
      </c>
      <c r="DP7">
        <v>11.5</v>
      </c>
      <c r="DQ7">
        <v>11.4</v>
      </c>
      <c r="DR7">
        <v>11.2</v>
      </c>
      <c r="DS7">
        <v>11.3</v>
      </c>
      <c r="DT7">
        <v>11</v>
      </c>
      <c r="DU7">
        <v>10.9</v>
      </c>
    </row>
    <row r="8" spans="1:125" x14ac:dyDescent="0.3">
      <c r="A8" t="s">
        <v>9</v>
      </c>
      <c r="B8" t="s">
        <v>10</v>
      </c>
      <c r="C8" t="e">
        <f>_xll.BDH($B8,$B$3:$B$3,"1/1/2005","","Dir=H","Dts=H","Sort=A","Quote=C","QtTyp=Y","Days=T","Per=cm","DtFmt=D","UseDPDF=Y","cols=123;rows=1")</f>
        <v>#N/A</v>
      </c>
      <c r="D8">
        <v>65.900000000000006</v>
      </c>
      <c r="E8">
        <v>65.900000000000006</v>
      </c>
      <c r="F8">
        <v>66.099999999999994</v>
      </c>
      <c r="G8">
        <v>66.099999999999994</v>
      </c>
      <c r="H8">
        <v>66.099999999999994</v>
      </c>
      <c r="I8">
        <v>66.099999999999994</v>
      </c>
      <c r="J8">
        <v>66.2</v>
      </c>
      <c r="K8">
        <v>66.099999999999994</v>
      </c>
      <c r="L8">
        <v>66.099999999999994</v>
      </c>
      <c r="M8">
        <v>66</v>
      </c>
      <c r="N8">
        <v>66</v>
      </c>
      <c r="O8">
        <v>66</v>
      </c>
      <c r="P8">
        <v>66.099999999999994</v>
      </c>
      <c r="Q8">
        <v>66.2</v>
      </c>
      <c r="R8">
        <v>66.099999999999994</v>
      </c>
      <c r="S8">
        <v>66.099999999999994</v>
      </c>
      <c r="T8">
        <v>66.2</v>
      </c>
      <c r="U8">
        <v>66.099999999999994</v>
      </c>
      <c r="V8">
        <v>66.2</v>
      </c>
      <c r="W8">
        <v>66.099999999999994</v>
      </c>
      <c r="X8">
        <v>66.2</v>
      </c>
      <c r="Y8">
        <v>66.3</v>
      </c>
      <c r="Z8">
        <v>66.400000000000006</v>
      </c>
      <c r="AA8">
        <v>66.400000000000006</v>
      </c>
      <c r="AB8">
        <v>66.3</v>
      </c>
      <c r="AC8">
        <v>66.2</v>
      </c>
      <c r="AD8">
        <v>65.900000000000006</v>
      </c>
      <c r="AE8">
        <v>66</v>
      </c>
      <c r="AF8">
        <v>66</v>
      </c>
      <c r="AG8">
        <v>66</v>
      </c>
      <c r="AH8">
        <v>65.8</v>
      </c>
      <c r="AI8">
        <v>66</v>
      </c>
      <c r="AJ8">
        <v>65.8</v>
      </c>
      <c r="AK8">
        <v>66</v>
      </c>
      <c r="AL8">
        <v>66</v>
      </c>
      <c r="AM8">
        <v>66.2</v>
      </c>
      <c r="AN8">
        <v>66</v>
      </c>
      <c r="AO8">
        <v>66.099999999999994</v>
      </c>
      <c r="AP8">
        <v>65.900000000000006</v>
      </c>
      <c r="AQ8">
        <v>66.099999999999994</v>
      </c>
      <c r="AR8">
        <v>66.099999999999994</v>
      </c>
      <c r="AS8">
        <v>66.099999999999994</v>
      </c>
      <c r="AT8">
        <v>66.099999999999994</v>
      </c>
      <c r="AU8">
        <v>66</v>
      </c>
      <c r="AV8">
        <v>66</v>
      </c>
      <c r="AW8">
        <v>65.900000000000006</v>
      </c>
      <c r="AX8">
        <v>65.8</v>
      </c>
      <c r="AY8">
        <v>65.7</v>
      </c>
      <c r="AZ8">
        <v>65.8</v>
      </c>
      <c r="BA8">
        <v>65.599999999999994</v>
      </c>
      <c r="BB8">
        <v>65.7</v>
      </c>
      <c r="BC8">
        <v>65.7</v>
      </c>
      <c r="BD8">
        <v>65.7</v>
      </c>
      <c r="BE8">
        <v>65.5</v>
      </c>
      <c r="BF8">
        <v>65.400000000000006</v>
      </c>
      <c r="BG8">
        <v>65.099999999999994</v>
      </c>
      <c r="BH8">
        <v>65</v>
      </c>
      <c r="BI8">
        <v>65</v>
      </c>
      <c r="BJ8">
        <v>64.599999999999994</v>
      </c>
      <c r="BK8">
        <v>64.8</v>
      </c>
      <c r="BL8">
        <v>64.900000000000006</v>
      </c>
      <c r="BM8">
        <v>64.900000000000006</v>
      </c>
      <c r="BN8">
        <v>65.2</v>
      </c>
      <c r="BO8">
        <v>64.900000000000006</v>
      </c>
      <c r="BP8">
        <v>64.599999999999994</v>
      </c>
      <c r="BQ8">
        <v>64.599999999999994</v>
      </c>
      <c r="BR8">
        <v>64.7</v>
      </c>
      <c r="BS8">
        <v>64.599999999999994</v>
      </c>
      <c r="BT8">
        <v>64.400000000000006</v>
      </c>
      <c r="BU8">
        <v>64.599999999999994</v>
      </c>
      <c r="BV8">
        <v>64.3</v>
      </c>
      <c r="BW8">
        <v>64.2</v>
      </c>
      <c r="BX8">
        <v>64.2</v>
      </c>
      <c r="BY8">
        <v>64.2</v>
      </c>
      <c r="BZ8">
        <v>64.2</v>
      </c>
      <c r="CA8">
        <v>64.099999999999994</v>
      </c>
      <c r="CB8">
        <v>64</v>
      </c>
      <c r="CC8">
        <v>64</v>
      </c>
      <c r="CD8">
        <v>64.099999999999994</v>
      </c>
      <c r="CE8">
        <v>64.2</v>
      </c>
      <c r="CF8">
        <v>64.099999999999994</v>
      </c>
      <c r="CG8">
        <v>64.099999999999994</v>
      </c>
      <c r="CH8">
        <v>64</v>
      </c>
      <c r="CI8">
        <v>63.7</v>
      </c>
      <c r="CJ8">
        <v>63.8</v>
      </c>
      <c r="CK8">
        <v>63.8</v>
      </c>
      <c r="CL8">
        <v>63.7</v>
      </c>
      <c r="CM8">
        <v>63.8</v>
      </c>
      <c r="CN8">
        <v>63.8</v>
      </c>
      <c r="CO8">
        <v>63.7</v>
      </c>
      <c r="CP8">
        <v>63.5</v>
      </c>
      <c r="CQ8">
        <v>63.6</v>
      </c>
      <c r="CR8">
        <v>63.7</v>
      </c>
      <c r="CS8">
        <v>63.6</v>
      </c>
      <c r="CT8">
        <v>63.7</v>
      </c>
      <c r="CU8">
        <v>63.7</v>
      </c>
      <c r="CV8">
        <v>63.5</v>
      </c>
      <c r="CW8">
        <v>63.3</v>
      </c>
      <c r="CX8">
        <v>63.4</v>
      </c>
      <c r="CY8">
        <v>63.4</v>
      </c>
      <c r="CZ8">
        <v>63.4</v>
      </c>
      <c r="DA8">
        <v>63.3</v>
      </c>
      <c r="DB8">
        <v>63.2</v>
      </c>
      <c r="DC8">
        <v>63.2</v>
      </c>
      <c r="DD8">
        <v>62.8</v>
      </c>
      <c r="DE8">
        <v>63</v>
      </c>
      <c r="DF8">
        <v>62.8</v>
      </c>
      <c r="DG8">
        <v>63</v>
      </c>
      <c r="DH8">
        <v>63</v>
      </c>
      <c r="DI8">
        <v>63.2</v>
      </c>
      <c r="DJ8">
        <v>62.8</v>
      </c>
      <c r="DK8">
        <v>62.8</v>
      </c>
      <c r="DL8">
        <v>62.8</v>
      </c>
      <c r="DM8">
        <v>62.9</v>
      </c>
      <c r="DN8">
        <v>62.9</v>
      </c>
      <c r="DO8">
        <v>62.7</v>
      </c>
      <c r="DP8">
        <v>62.8</v>
      </c>
      <c r="DQ8">
        <v>62.9</v>
      </c>
      <c r="DR8">
        <v>62.7</v>
      </c>
      <c r="DS8">
        <v>62.9</v>
      </c>
      <c r="DT8">
        <v>62.8</v>
      </c>
      <c r="DU8">
        <v>62.7</v>
      </c>
    </row>
    <row r="9" spans="1:125" x14ac:dyDescent="0.3">
      <c r="A9" t="s">
        <v>11</v>
      </c>
      <c r="B9" t="s">
        <v>12</v>
      </c>
      <c r="C9" t="e">
        <f>_xll.BDH($B9,$B$3:$B$3,"1/1/2005","","Dir=H","Dts=H","Sort=A","Quote=C","QtTyp=Y","Days=T","Per=cm","DtFmt=D","UseDPDF=Y","cols=122;rows=1")</f>
        <v>#N/A</v>
      </c>
      <c r="D9">
        <v>2.8</v>
      </c>
      <c r="E9">
        <v>2.8</v>
      </c>
      <c r="F9">
        <v>3</v>
      </c>
      <c r="G9">
        <v>2.8</v>
      </c>
      <c r="H9">
        <v>2.9</v>
      </c>
      <c r="I9">
        <v>3</v>
      </c>
      <c r="J9">
        <v>2.9</v>
      </c>
      <c r="K9">
        <v>3</v>
      </c>
      <c r="L9">
        <v>3</v>
      </c>
      <c r="M9">
        <v>3.1</v>
      </c>
      <c r="N9">
        <v>3</v>
      </c>
      <c r="O9">
        <v>3.1</v>
      </c>
      <c r="P9">
        <v>3.1</v>
      </c>
      <c r="Q9">
        <v>3.2</v>
      </c>
      <c r="R9">
        <v>3.2</v>
      </c>
      <c r="S9">
        <v>3.2</v>
      </c>
      <c r="T9">
        <v>3.1</v>
      </c>
      <c r="U9">
        <v>2.9</v>
      </c>
      <c r="V9">
        <v>3.1</v>
      </c>
      <c r="W9">
        <v>3.2</v>
      </c>
      <c r="X9">
        <v>3.2</v>
      </c>
      <c r="Y9">
        <v>3.3</v>
      </c>
      <c r="Z9">
        <v>3.2</v>
      </c>
      <c r="AA9">
        <v>3.2</v>
      </c>
      <c r="AB9">
        <v>3.2</v>
      </c>
      <c r="AC9">
        <v>3.3</v>
      </c>
      <c r="AD9">
        <v>3.2</v>
      </c>
      <c r="AE9">
        <v>3.2</v>
      </c>
      <c r="AF9">
        <v>3.3</v>
      </c>
      <c r="AG9">
        <v>3.1</v>
      </c>
      <c r="AH9">
        <v>3.2</v>
      </c>
      <c r="AI9">
        <v>3.1</v>
      </c>
      <c r="AJ9">
        <v>3</v>
      </c>
      <c r="AK9">
        <v>3</v>
      </c>
      <c r="AL9">
        <v>3</v>
      </c>
      <c r="AM9">
        <v>3</v>
      </c>
      <c r="AN9">
        <v>2.8</v>
      </c>
      <c r="AO9">
        <v>2.8</v>
      </c>
      <c r="AP9">
        <v>2.7</v>
      </c>
      <c r="AQ9">
        <v>2.8</v>
      </c>
      <c r="AR9">
        <v>2.6</v>
      </c>
      <c r="AS9">
        <v>2.7</v>
      </c>
      <c r="AT9">
        <v>2.5</v>
      </c>
      <c r="AU9">
        <v>2.2999999999999998</v>
      </c>
      <c r="AV9">
        <v>2.2999999999999998</v>
      </c>
      <c r="AW9">
        <v>2.2000000000000002</v>
      </c>
      <c r="AX9">
        <v>2.2000000000000002</v>
      </c>
      <c r="AY9">
        <v>2</v>
      </c>
      <c r="AZ9">
        <v>2.1</v>
      </c>
      <c r="BA9">
        <v>1.8</v>
      </c>
      <c r="BB9">
        <v>1.7</v>
      </c>
      <c r="BC9">
        <v>1.8</v>
      </c>
      <c r="BD9">
        <v>1.8</v>
      </c>
      <c r="BE9">
        <v>1.6</v>
      </c>
      <c r="BF9">
        <v>1.7</v>
      </c>
      <c r="BG9">
        <v>1.8</v>
      </c>
      <c r="BH9">
        <v>1.8</v>
      </c>
      <c r="BI9">
        <v>1.8</v>
      </c>
      <c r="BJ9">
        <v>1.9</v>
      </c>
      <c r="BK9">
        <v>2</v>
      </c>
      <c r="BL9">
        <v>1.9</v>
      </c>
      <c r="BM9">
        <v>2</v>
      </c>
      <c r="BN9">
        <v>2.2999999999999998</v>
      </c>
      <c r="BO9">
        <v>2.2000000000000002</v>
      </c>
      <c r="BP9">
        <v>2</v>
      </c>
      <c r="BQ9">
        <v>2.2000000000000002</v>
      </c>
      <c r="BR9">
        <v>2.2000000000000002</v>
      </c>
      <c r="BS9">
        <v>2.1</v>
      </c>
      <c r="BT9">
        <v>2.2999999999999998</v>
      </c>
      <c r="BU9">
        <v>2.2999999999999998</v>
      </c>
      <c r="BV9">
        <v>2.2000000000000002</v>
      </c>
      <c r="BW9">
        <v>2.2000000000000002</v>
      </c>
      <c r="BX9">
        <v>2.2999999999999998</v>
      </c>
      <c r="BY9">
        <v>2.2999999999999998</v>
      </c>
      <c r="BZ9">
        <v>2.2999999999999998</v>
      </c>
      <c r="CA9">
        <v>2.2999999999999998</v>
      </c>
      <c r="CB9">
        <v>2.4</v>
      </c>
      <c r="CC9">
        <v>2.5</v>
      </c>
      <c r="CD9">
        <v>2.2999999999999998</v>
      </c>
      <c r="CE9">
        <v>2.6</v>
      </c>
      <c r="CF9">
        <v>2.5</v>
      </c>
      <c r="CG9">
        <v>2.4</v>
      </c>
      <c r="CH9">
        <v>2.6</v>
      </c>
      <c r="CI9">
        <v>2.7</v>
      </c>
      <c r="CJ9">
        <v>2.6</v>
      </c>
      <c r="CK9">
        <v>2.8</v>
      </c>
      <c r="CL9">
        <v>2.6</v>
      </c>
      <c r="CM9">
        <v>2.7</v>
      </c>
      <c r="CN9">
        <v>2.7</v>
      </c>
      <c r="CO9">
        <v>2.6</v>
      </c>
      <c r="CP9">
        <v>2.6</v>
      </c>
      <c r="CQ9">
        <v>2.6</v>
      </c>
      <c r="CR9">
        <v>2.7</v>
      </c>
      <c r="CS9">
        <v>2.7</v>
      </c>
      <c r="CT9">
        <v>2.6</v>
      </c>
      <c r="CU9">
        <v>2.7</v>
      </c>
      <c r="CV9">
        <v>2.9</v>
      </c>
      <c r="CW9">
        <v>2.8</v>
      </c>
      <c r="CX9">
        <v>2.7</v>
      </c>
      <c r="CY9">
        <v>2.7</v>
      </c>
      <c r="CZ9">
        <v>2.8</v>
      </c>
      <c r="DA9">
        <v>2.7</v>
      </c>
      <c r="DB9">
        <v>2.8</v>
      </c>
      <c r="DC9">
        <v>2.8</v>
      </c>
      <c r="DD9">
        <v>2.9</v>
      </c>
      <c r="DE9">
        <v>2.9</v>
      </c>
      <c r="DF9">
        <v>2.8</v>
      </c>
      <c r="DG9">
        <v>2.8</v>
      </c>
      <c r="DH9">
        <v>2.9</v>
      </c>
      <c r="DI9">
        <v>3</v>
      </c>
      <c r="DJ9">
        <v>3.1</v>
      </c>
      <c r="DK9">
        <v>3.2</v>
      </c>
      <c r="DL9">
        <v>3.3</v>
      </c>
      <c r="DM9">
        <v>3.3</v>
      </c>
      <c r="DN9">
        <v>3.4</v>
      </c>
      <c r="DO9">
        <v>3.2</v>
      </c>
      <c r="DP9">
        <v>3.4</v>
      </c>
      <c r="DQ9">
        <v>3.4</v>
      </c>
      <c r="DR9">
        <v>3.4</v>
      </c>
      <c r="DS9">
        <v>3.4</v>
      </c>
      <c r="DT9">
        <v>3.5</v>
      </c>
    </row>
    <row r="10" spans="1:125" x14ac:dyDescent="0.3">
      <c r="A10" t="s">
        <v>13</v>
      </c>
      <c r="B10" t="s">
        <v>14</v>
      </c>
      <c r="C10" t="e">
        <f>_xll.BDH($B10,$B$3:$B$3,"1/1/2005","","Dir=H","Dts=H","Sort=A","Quote=C","QtTyp=Y","Days=T","Per=cm","DtFmt=D","UseDPDF=Y","cols=122;rows=1")</f>
        <v>#N/A</v>
      </c>
      <c r="D10">
        <v>3.9</v>
      </c>
      <c r="E10">
        <v>3.9</v>
      </c>
      <c r="F10">
        <v>4</v>
      </c>
      <c r="G10">
        <v>3.9</v>
      </c>
      <c r="H10">
        <v>3.9</v>
      </c>
      <c r="I10">
        <v>3.9</v>
      </c>
      <c r="J10">
        <v>4</v>
      </c>
      <c r="K10">
        <v>4</v>
      </c>
      <c r="L10">
        <v>3.8</v>
      </c>
      <c r="M10">
        <v>3.9</v>
      </c>
      <c r="N10">
        <v>3.7</v>
      </c>
      <c r="O10">
        <v>3.9</v>
      </c>
      <c r="P10">
        <v>3.9</v>
      </c>
      <c r="Q10">
        <v>3.9</v>
      </c>
      <c r="R10">
        <v>3.8</v>
      </c>
      <c r="S10">
        <v>4</v>
      </c>
      <c r="T10">
        <v>3.9</v>
      </c>
      <c r="U10">
        <v>3.9</v>
      </c>
      <c r="V10">
        <v>3.8</v>
      </c>
      <c r="W10">
        <v>3.8</v>
      </c>
      <c r="X10">
        <v>3.8</v>
      </c>
      <c r="Y10">
        <v>4</v>
      </c>
      <c r="Z10">
        <v>3.8</v>
      </c>
      <c r="AA10">
        <v>3.8</v>
      </c>
      <c r="AB10">
        <v>3.8</v>
      </c>
      <c r="AC10">
        <v>3.8</v>
      </c>
      <c r="AD10">
        <v>3.7</v>
      </c>
      <c r="AE10">
        <v>3.8</v>
      </c>
      <c r="AF10">
        <v>3.8</v>
      </c>
      <c r="AG10">
        <v>3.7</v>
      </c>
      <c r="AH10">
        <v>3.7</v>
      </c>
      <c r="AI10">
        <v>3.7</v>
      </c>
      <c r="AJ10">
        <v>3.8</v>
      </c>
      <c r="AK10">
        <v>3.7</v>
      </c>
      <c r="AL10">
        <v>3.6</v>
      </c>
      <c r="AM10">
        <v>3.5</v>
      </c>
      <c r="AN10">
        <v>3.5</v>
      </c>
      <c r="AO10">
        <v>3.4</v>
      </c>
      <c r="AP10">
        <v>3.5</v>
      </c>
      <c r="AQ10">
        <v>3.3</v>
      </c>
      <c r="AR10">
        <v>3.5</v>
      </c>
      <c r="AS10">
        <v>3.3</v>
      </c>
      <c r="AT10">
        <v>3.3</v>
      </c>
      <c r="AU10">
        <v>3.1</v>
      </c>
      <c r="AV10">
        <v>3.3</v>
      </c>
      <c r="AW10">
        <v>2.9</v>
      </c>
      <c r="AX10">
        <v>3.2</v>
      </c>
      <c r="AY10">
        <v>3.1</v>
      </c>
      <c r="AZ10">
        <v>3</v>
      </c>
      <c r="BA10">
        <v>2.8</v>
      </c>
      <c r="BB10">
        <v>2.9</v>
      </c>
      <c r="BC10">
        <v>2.8</v>
      </c>
      <c r="BD10">
        <v>2.8</v>
      </c>
      <c r="BE10">
        <v>2.9</v>
      </c>
      <c r="BF10">
        <v>2.9</v>
      </c>
      <c r="BG10">
        <v>3</v>
      </c>
      <c r="BH10">
        <v>2.9</v>
      </c>
      <c r="BI10">
        <v>3.1</v>
      </c>
      <c r="BJ10">
        <v>2.9</v>
      </c>
      <c r="BK10">
        <v>3</v>
      </c>
      <c r="BL10">
        <v>2.9</v>
      </c>
      <c r="BM10">
        <v>3.2</v>
      </c>
      <c r="BN10">
        <v>3.1</v>
      </c>
      <c r="BO10">
        <v>3.3</v>
      </c>
      <c r="BP10">
        <v>3.1</v>
      </c>
      <c r="BQ10">
        <v>3.2</v>
      </c>
      <c r="BR10">
        <v>3</v>
      </c>
      <c r="BS10">
        <v>3.1</v>
      </c>
      <c r="BT10">
        <v>3.1</v>
      </c>
      <c r="BU10">
        <v>3.1</v>
      </c>
      <c r="BV10">
        <v>3.2</v>
      </c>
      <c r="BW10">
        <v>3</v>
      </c>
      <c r="BX10">
        <v>3.1</v>
      </c>
      <c r="BY10">
        <v>3.3</v>
      </c>
      <c r="BZ10">
        <v>3.2</v>
      </c>
      <c r="CA10">
        <v>3.1</v>
      </c>
      <c r="CB10">
        <v>3.3</v>
      </c>
      <c r="CC10">
        <v>3.2</v>
      </c>
      <c r="CD10">
        <v>3.2</v>
      </c>
      <c r="CE10">
        <v>3.3</v>
      </c>
      <c r="CF10">
        <v>3.2</v>
      </c>
      <c r="CG10">
        <v>3.2</v>
      </c>
      <c r="CH10">
        <v>3.2</v>
      </c>
      <c r="CI10">
        <v>3.2</v>
      </c>
      <c r="CJ10">
        <v>3.3</v>
      </c>
      <c r="CK10">
        <v>3.3</v>
      </c>
      <c r="CL10">
        <v>3.2</v>
      </c>
      <c r="CM10">
        <v>3.3</v>
      </c>
      <c r="CN10">
        <v>3.2</v>
      </c>
      <c r="CO10">
        <v>3.2</v>
      </c>
      <c r="CP10">
        <v>3.3</v>
      </c>
      <c r="CQ10">
        <v>3.1</v>
      </c>
      <c r="CR10">
        <v>3.2</v>
      </c>
      <c r="CS10">
        <v>3.3</v>
      </c>
      <c r="CT10">
        <v>3.2</v>
      </c>
      <c r="CU10">
        <v>3.3</v>
      </c>
      <c r="CV10">
        <v>3.4</v>
      </c>
      <c r="CW10">
        <v>3.2</v>
      </c>
      <c r="CX10">
        <v>3.3</v>
      </c>
      <c r="CY10">
        <v>3.3</v>
      </c>
      <c r="CZ10">
        <v>3.2</v>
      </c>
      <c r="DA10">
        <v>3.3</v>
      </c>
      <c r="DB10">
        <v>3.4</v>
      </c>
      <c r="DC10">
        <v>3.4</v>
      </c>
      <c r="DD10">
        <v>3.3</v>
      </c>
      <c r="DE10">
        <v>3.4</v>
      </c>
      <c r="DF10">
        <v>3.3</v>
      </c>
      <c r="DG10">
        <v>3.3</v>
      </c>
      <c r="DH10">
        <v>3.4</v>
      </c>
      <c r="DI10">
        <v>3.4</v>
      </c>
      <c r="DJ10">
        <v>3.5</v>
      </c>
      <c r="DK10">
        <v>3.5</v>
      </c>
      <c r="DL10">
        <v>3.5</v>
      </c>
      <c r="DM10">
        <v>3.6</v>
      </c>
      <c r="DN10">
        <v>3.4</v>
      </c>
      <c r="DO10">
        <v>3.6</v>
      </c>
      <c r="DP10">
        <v>3.7</v>
      </c>
      <c r="DQ10">
        <v>3.6</v>
      </c>
      <c r="DR10">
        <v>3.7</v>
      </c>
      <c r="DS10">
        <v>3.5</v>
      </c>
      <c r="DT10">
        <v>3.5</v>
      </c>
    </row>
    <row r="11" spans="1:125" x14ac:dyDescent="0.3">
      <c r="A11" t="s">
        <v>15</v>
      </c>
      <c r="B11" t="s">
        <v>16</v>
      </c>
      <c r="C11" t="e">
        <f>_xll.BDH($B11,$B$3:$B$3,"1/1/2005","","Dir=H","Dts=H","Sort=A","Quote=C","QtTyp=Y","Days=T","Per=cm","DtFmt=D","UseDPDF=Y","cols=122;rows=1")</f>
        <v>#N/A</v>
      </c>
      <c r="D11">
        <v>2</v>
      </c>
      <c r="E11">
        <v>2.1</v>
      </c>
      <c r="F11">
        <v>2.1</v>
      </c>
      <c r="G11">
        <v>2.1</v>
      </c>
      <c r="H11">
        <v>2.1</v>
      </c>
      <c r="I11">
        <v>2</v>
      </c>
      <c r="J11">
        <v>2.2000000000000002</v>
      </c>
      <c r="K11">
        <v>2.2999999999999998</v>
      </c>
      <c r="L11">
        <v>2.2000000000000002</v>
      </c>
      <c r="M11">
        <v>2.2000000000000002</v>
      </c>
      <c r="N11">
        <v>2.1</v>
      </c>
      <c r="O11">
        <v>2.1</v>
      </c>
      <c r="P11">
        <v>2.2000000000000002</v>
      </c>
      <c r="Q11">
        <v>2.2000000000000002</v>
      </c>
      <c r="R11">
        <v>2.1</v>
      </c>
      <c r="S11">
        <v>2.2000000000000002</v>
      </c>
      <c r="T11">
        <v>2.2000000000000002</v>
      </c>
      <c r="U11">
        <v>2.2000000000000002</v>
      </c>
      <c r="V11">
        <v>2.2000000000000002</v>
      </c>
      <c r="W11">
        <v>2.1</v>
      </c>
      <c r="X11">
        <v>2.1</v>
      </c>
      <c r="Y11">
        <v>2.2999999999999998</v>
      </c>
      <c r="Z11">
        <v>2.2000000000000002</v>
      </c>
      <c r="AA11">
        <v>2.2000000000000002</v>
      </c>
      <c r="AB11">
        <v>2.2000000000000002</v>
      </c>
      <c r="AC11">
        <v>2.2000000000000002</v>
      </c>
      <c r="AD11">
        <v>2.1</v>
      </c>
      <c r="AE11">
        <v>2.2000000000000002</v>
      </c>
      <c r="AF11">
        <v>2</v>
      </c>
      <c r="AG11">
        <v>2.1</v>
      </c>
      <c r="AH11">
        <v>2.1</v>
      </c>
      <c r="AI11">
        <v>1.9</v>
      </c>
      <c r="AJ11">
        <v>2.1</v>
      </c>
      <c r="AK11">
        <v>2</v>
      </c>
      <c r="AL11">
        <v>2</v>
      </c>
      <c r="AM11">
        <v>2</v>
      </c>
      <c r="AN11">
        <v>2</v>
      </c>
      <c r="AO11">
        <v>1.9</v>
      </c>
      <c r="AP11">
        <v>2.1</v>
      </c>
      <c r="AQ11">
        <v>1.9</v>
      </c>
      <c r="AR11">
        <v>1.9</v>
      </c>
      <c r="AS11">
        <v>1.8</v>
      </c>
      <c r="AT11">
        <v>1.7</v>
      </c>
      <c r="AU11">
        <v>1.8</v>
      </c>
      <c r="AV11">
        <v>1.8</v>
      </c>
      <c r="AW11">
        <v>1.5</v>
      </c>
      <c r="AX11">
        <v>1.6</v>
      </c>
      <c r="AY11">
        <v>1.5</v>
      </c>
      <c r="AZ11">
        <v>1.5</v>
      </c>
      <c r="BA11">
        <v>1.4</v>
      </c>
      <c r="BB11">
        <v>1.3</v>
      </c>
      <c r="BC11">
        <v>1.3</v>
      </c>
      <c r="BD11">
        <v>1.3</v>
      </c>
      <c r="BE11">
        <v>1.3</v>
      </c>
      <c r="BF11">
        <v>1.3</v>
      </c>
      <c r="BG11">
        <v>1.3</v>
      </c>
      <c r="BH11">
        <v>1.3</v>
      </c>
      <c r="BI11">
        <v>1.4</v>
      </c>
      <c r="BJ11">
        <v>1.3</v>
      </c>
      <c r="BK11">
        <v>1.3</v>
      </c>
      <c r="BL11">
        <v>1.3</v>
      </c>
      <c r="BM11">
        <v>1.4</v>
      </c>
      <c r="BN11">
        <v>1.5</v>
      </c>
      <c r="BO11">
        <v>1.4</v>
      </c>
      <c r="BP11">
        <v>1.5</v>
      </c>
      <c r="BQ11">
        <v>1.4</v>
      </c>
      <c r="BR11">
        <v>1.4</v>
      </c>
      <c r="BS11">
        <v>1.5</v>
      </c>
      <c r="BT11">
        <v>1.4</v>
      </c>
      <c r="BU11">
        <v>1.4</v>
      </c>
      <c r="BV11">
        <v>1.5</v>
      </c>
      <c r="BW11">
        <v>1.4</v>
      </c>
      <c r="BX11">
        <v>1.4</v>
      </c>
      <c r="BY11">
        <v>1.5</v>
      </c>
      <c r="BZ11">
        <v>1.5</v>
      </c>
      <c r="CA11">
        <v>1.5</v>
      </c>
      <c r="CB11">
        <v>1.5</v>
      </c>
      <c r="CC11">
        <v>1.5</v>
      </c>
      <c r="CD11">
        <v>1.5</v>
      </c>
      <c r="CE11">
        <v>1.5</v>
      </c>
      <c r="CF11">
        <v>1.5</v>
      </c>
      <c r="CG11">
        <v>1.5</v>
      </c>
      <c r="CH11">
        <v>1.5</v>
      </c>
      <c r="CI11">
        <v>1.5</v>
      </c>
      <c r="CJ11">
        <v>1.6</v>
      </c>
      <c r="CK11">
        <v>1.6</v>
      </c>
      <c r="CL11">
        <v>1.6</v>
      </c>
      <c r="CM11">
        <v>1.6</v>
      </c>
      <c r="CN11">
        <v>1.6</v>
      </c>
      <c r="CO11">
        <v>1.6</v>
      </c>
      <c r="CP11">
        <v>1.6</v>
      </c>
      <c r="CQ11">
        <v>1.4</v>
      </c>
      <c r="CR11">
        <v>1.5</v>
      </c>
      <c r="CS11">
        <v>1.6</v>
      </c>
      <c r="CT11">
        <v>1.6</v>
      </c>
      <c r="CU11">
        <v>1.7</v>
      </c>
      <c r="CV11">
        <v>1.7</v>
      </c>
      <c r="CW11">
        <v>1.5</v>
      </c>
      <c r="CX11">
        <v>1.7</v>
      </c>
      <c r="CY11">
        <v>1.6</v>
      </c>
      <c r="CZ11">
        <v>1.6</v>
      </c>
      <c r="DA11">
        <v>1.7</v>
      </c>
      <c r="DB11">
        <v>1.7</v>
      </c>
      <c r="DC11">
        <v>1.7</v>
      </c>
      <c r="DD11">
        <v>1.8</v>
      </c>
      <c r="DE11">
        <v>1.8</v>
      </c>
      <c r="DF11">
        <v>1.7</v>
      </c>
      <c r="DG11">
        <v>1.7</v>
      </c>
      <c r="DH11">
        <v>1.8</v>
      </c>
      <c r="DI11">
        <v>1.8</v>
      </c>
      <c r="DJ11">
        <v>1.7</v>
      </c>
      <c r="DK11">
        <v>1.8</v>
      </c>
      <c r="DL11">
        <v>1.8</v>
      </c>
      <c r="DM11">
        <v>1.8</v>
      </c>
      <c r="DN11">
        <v>1.8</v>
      </c>
      <c r="DO11">
        <v>2</v>
      </c>
      <c r="DP11">
        <v>2</v>
      </c>
      <c r="DQ11">
        <v>1.9</v>
      </c>
      <c r="DR11">
        <v>1.9</v>
      </c>
      <c r="DS11">
        <v>2</v>
      </c>
      <c r="DT11">
        <v>1.9</v>
      </c>
    </row>
    <row r="12" spans="1:125" x14ac:dyDescent="0.3">
      <c r="A12" t="s">
        <v>17</v>
      </c>
      <c r="B12" t="s">
        <v>18</v>
      </c>
      <c r="C12" t="e">
        <f>_xll.BDH($B12,$B$3:$B$3,"1/1/2005","","Dir=H","Dts=H","Sort=A","Quote=C","QtTyp=Y","Days=T","Per=cm","DtFmt=D","UseDPDF=Y","cols=123;rows=1")</f>
        <v>#N/A</v>
      </c>
      <c r="D12">
        <v>311.75</v>
      </c>
      <c r="E12">
        <v>332</v>
      </c>
      <c r="F12">
        <v>320.25</v>
      </c>
      <c r="G12">
        <v>327</v>
      </c>
      <c r="H12">
        <v>325.75</v>
      </c>
      <c r="I12">
        <v>323.75</v>
      </c>
      <c r="J12">
        <v>315.75</v>
      </c>
      <c r="K12">
        <v>397.25</v>
      </c>
      <c r="L12">
        <v>344.25</v>
      </c>
      <c r="M12">
        <v>317.25</v>
      </c>
      <c r="N12">
        <v>315.25</v>
      </c>
      <c r="O12">
        <v>295.75</v>
      </c>
      <c r="P12">
        <v>290.75</v>
      </c>
      <c r="Q12">
        <v>299</v>
      </c>
      <c r="R12">
        <v>306.75</v>
      </c>
      <c r="S12">
        <v>332.75</v>
      </c>
      <c r="T12">
        <v>307.75</v>
      </c>
      <c r="U12">
        <v>319.5</v>
      </c>
      <c r="V12">
        <v>314.25</v>
      </c>
      <c r="W12">
        <v>316.5</v>
      </c>
      <c r="X12">
        <v>315.5</v>
      </c>
      <c r="Y12">
        <v>326.25</v>
      </c>
      <c r="Z12">
        <v>323.25</v>
      </c>
      <c r="AA12">
        <v>317.25</v>
      </c>
      <c r="AB12">
        <v>322.75</v>
      </c>
      <c r="AC12">
        <v>306.75</v>
      </c>
      <c r="AD12">
        <v>320.25</v>
      </c>
      <c r="AE12">
        <v>304.25</v>
      </c>
      <c r="AF12">
        <v>315.75</v>
      </c>
      <c r="AG12">
        <v>313.25</v>
      </c>
      <c r="AH12">
        <v>320</v>
      </c>
      <c r="AI12">
        <v>313.25</v>
      </c>
      <c r="AJ12">
        <v>328.25</v>
      </c>
      <c r="AK12">
        <v>340.25</v>
      </c>
      <c r="AL12">
        <v>349.25</v>
      </c>
      <c r="AM12">
        <v>338.75</v>
      </c>
      <c r="AN12">
        <v>345.5</v>
      </c>
      <c r="AO12">
        <v>368</v>
      </c>
      <c r="AP12">
        <v>359.5</v>
      </c>
      <c r="AQ12">
        <v>366</v>
      </c>
      <c r="AR12">
        <v>383.25</v>
      </c>
      <c r="AS12">
        <v>398</v>
      </c>
      <c r="AT12">
        <v>429.25</v>
      </c>
      <c r="AU12">
        <v>464</v>
      </c>
      <c r="AV12">
        <v>477.25</v>
      </c>
      <c r="AW12">
        <v>527.25</v>
      </c>
      <c r="AX12">
        <v>564</v>
      </c>
      <c r="AY12">
        <v>589.25</v>
      </c>
      <c r="AZ12">
        <v>644</v>
      </c>
      <c r="BA12">
        <v>659.25</v>
      </c>
      <c r="BB12">
        <v>627.75</v>
      </c>
      <c r="BC12">
        <v>614.5</v>
      </c>
      <c r="BD12">
        <v>598.25</v>
      </c>
      <c r="BE12">
        <v>562</v>
      </c>
      <c r="BF12">
        <v>560.25</v>
      </c>
      <c r="BG12">
        <v>547.5</v>
      </c>
      <c r="BH12">
        <v>523.5</v>
      </c>
      <c r="BI12">
        <v>494</v>
      </c>
      <c r="BJ12">
        <v>485.5</v>
      </c>
      <c r="BK12">
        <v>485.75</v>
      </c>
      <c r="BL12">
        <v>485.75</v>
      </c>
      <c r="BM12">
        <v>470.25</v>
      </c>
      <c r="BN12">
        <v>462</v>
      </c>
      <c r="BO12">
        <v>461.5</v>
      </c>
      <c r="BP12">
        <v>460.5</v>
      </c>
      <c r="BQ12">
        <v>460.5</v>
      </c>
      <c r="BR12">
        <v>475</v>
      </c>
      <c r="BS12">
        <v>453.5</v>
      </c>
      <c r="BT12">
        <v>447</v>
      </c>
      <c r="BU12">
        <v>426.25</v>
      </c>
      <c r="BV12">
        <v>416.5</v>
      </c>
      <c r="BW12">
        <v>430.75</v>
      </c>
      <c r="BX12">
        <v>404.25</v>
      </c>
      <c r="BY12">
        <v>407.25</v>
      </c>
      <c r="BZ12">
        <v>427.75</v>
      </c>
      <c r="CA12">
        <v>421.25</v>
      </c>
      <c r="CB12">
        <v>418</v>
      </c>
      <c r="CC12">
        <v>410.5</v>
      </c>
      <c r="CD12">
        <v>409.25</v>
      </c>
      <c r="CE12">
        <v>414.75</v>
      </c>
      <c r="CF12">
        <v>399.75</v>
      </c>
      <c r="CG12">
        <v>389</v>
      </c>
      <c r="CH12">
        <v>374</v>
      </c>
      <c r="CI12">
        <v>378.25</v>
      </c>
      <c r="CJ12">
        <v>366</v>
      </c>
      <c r="CK12">
        <v>364.5</v>
      </c>
      <c r="CL12">
        <v>381.5</v>
      </c>
      <c r="CM12">
        <v>373</v>
      </c>
      <c r="CN12">
        <v>380</v>
      </c>
      <c r="CO12">
        <v>371.25</v>
      </c>
      <c r="CP12">
        <v>373.5</v>
      </c>
      <c r="CQ12">
        <v>383.5</v>
      </c>
      <c r="CR12">
        <v>366</v>
      </c>
      <c r="CS12">
        <v>402.75</v>
      </c>
      <c r="CT12">
        <v>356</v>
      </c>
      <c r="CU12">
        <v>354.5</v>
      </c>
      <c r="CV12">
        <v>354.25</v>
      </c>
      <c r="CW12">
        <v>355.25</v>
      </c>
      <c r="CX12">
        <v>345.5</v>
      </c>
      <c r="CY12">
        <v>349.75</v>
      </c>
      <c r="CZ12">
        <v>344.5</v>
      </c>
      <c r="DA12">
        <v>345.25</v>
      </c>
      <c r="DB12">
        <v>332</v>
      </c>
      <c r="DC12">
        <v>315.5</v>
      </c>
      <c r="DD12">
        <v>355.5</v>
      </c>
      <c r="DE12">
        <v>324.75</v>
      </c>
      <c r="DF12">
        <v>349</v>
      </c>
      <c r="DG12">
        <v>330.25</v>
      </c>
      <c r="DH12">
        <v>335.75</v>
      </c>
      <c r="DI12">
        <v>323.25</v>
      </c>
      <c r="DJ12">
        <v>321.5</v>
      </c>
      <c r="DK12">
        <v>310.5</v>
      </c>
      <c r="DL12">
        <v>314</v>
      </c>
      <c r="DM12">
        <v>300.25</v>
      </c>
      <c r="DN12">
        <v>303.25</v>
      </c>
      <c r="DO12">
        <v>296.25</v>
      </c>
      <c r="DP12">
        <v>282.75</v>
      </c>
      <c r="DQ12">
        <v>295</v>
      </c>
      <c r="DR12">
        <v>287.75</v>
      </c>
      <c r="DS12">
        <v>289</v>
      </c>
      <c r="DT12">
        <v>305.5</v>
      </c>
      <c r="DU12">
        <v>285.25</v>
      </c>
    </row>
    <row r="13" spans="1:125" x14ac:dyDescent="0.3">
      <c r="A13" t="s">
        <v>19</v>
      </c>
      <c r="B13" t="s">
        <v>20</v>
      </c>
      <c r="C13" t="e">
        <f>_xll.BDH($B13,$B$3:$B$3,"1/1/2005","","Dir=H","Dts=H","Sort=A","Quote=C","QtTyp=Y","Days=T","Per=cm","DtFmt=D","UseDPDF=Y","cols=123;rows=1")</f>
        <v>#N/A</v>
      </c>
      <c r="D13">
        <v>2703</v>
      </c>
      <c r="E13">
        <v>2683</v>
      </c>
      <c r="F13">
        <v>2596</v>
      </c>
      <c r="G13">
        <v>2577</v>
      </c>
      <c r="H13">
        <v>2569</v>
      </c>
      <c r="I13">
        <v>2570</v>
      </c>
      <c r="J13">
        <v>2568</v>
      </c>
      <c r="K13">
        <v>2841</v>
      </c>
      <c r="L13">
        <v>2752</v>
      </c>
      <c r="M13">
        <v>2587</v>
      </c>
      <c r="N13">
        <v>2660</v>
      </c>
      <c r="O13">
        <v>2565</v>
      </c>
      <c r="P13">
        <v>2504</v>
      </c>
      <c r="Q13">
        <v>2405</v>
      </c>
      <c r="R13">
        <v>2357</v>
      </c>
      <c r="S13">
        <v>2381</v>
      </c>
      <c r="T13">
        <v>2399</v>
      </c>
      <c r="U13">
        <v>2460</v>
      </c>
      <c r="V13">
        <v>2457</v>
      </c>
      <c r="W13">
        <v>2437</v>
      </c>
      <c r="X13">
        <v>2449</v>
      </c>
      <c r="Y13">
        <v>2517</v>
      </c>
      <c r="Z13">
        <v>2455</v>
      </c>
      <c r="AA13">
        <v>2520</v>
      </c>
      <c r="AB13">
        <v>2549</v>
      </c>
      <c r="AC13">
        <v>2499</v>
      </c>
      <c r="AD13">
        <v>2486</v>
      </c>
      <c r="AE13">
        <v>2480</v>
      </c>
      <c r="AF13">
        <v>2501</v>
      </c>
      <c r="AG13">
        <v>2537</v>
      </c>
      <c r="AH13">
        <v>2565</v>
      </c>
      <c r="AI13">
        <v>2518</v>
      </c>
      <c r="AJ13">
        <v>2587</v>
      </c>
      <c r="AK13">
        <v>2639</v>
      </c>
      <c r="AL13">
        <v>2760</v>
      </c>
      <c r="AM13">
        <v>2845</v>
      </c>
      <c r="AN13">
        <v>2867</v>
      </c>
      <c r="AO13">
        <v>2967</v>
      </c>
      <c r="AP13">
        <v>2986</v>
      </c>
      <c r="AQ13">
        <v>3055</v>
      </c>
      <c r="AR13">
        <v>3110</v>
      </c>
      <c r="AS13">
        <v>3261</v>
      </c>
      <c r="AT13">
        <v>3464</v>
      </c>
      <c r="AU13">
        <v>3623</v>
      </c>
      <c r="AV13">
        <v>3928</v>
      </c>
      <c r="AW13">
        <v>4447</v>
      </c>
      <c r="AX13">
        <v>4679</v>
      </c>
      <c r="AY13">
        <v>5010</v>
      </c>
      <c r="AZ13">
        <v>5445</v>
      </c>
      <c r="BA13">
        <v>5935</v>
      </c>
      <c r="BB13">
        <v>6300</v>
      </c>
      <c r="BC13">
        <v>6635</v>
      </c>
      <c r="BD13">
        <v>6618</v>
      </c>
      <c r="BE13">
        <v>6111</v>
      </c>
      <c r="BF13">
        <v>5970</v>
      </c>
      <c r="BG13">
        <v>5912</v>
      </c>
      <c r="BH13">
        <v>5649</v>
      </c>
      <c r="BI13">
        <v>5323</v>
      </c>
      <c r="BJ13">
        <v>4987</v>
      </c>
      <c r="BK13">
        <v>4796</v>
      </c>
      <c r="BL13">
        <v>4755</v>
      </c>
      <c r="BM13">
        <v>4668</v>
      </c>
      <c r="BN13">
        <v>4695</v>
      </c>
      <c r="BO13">
        <v>4553</v>
      </c>
      <c r="BP13">
        <v>4484</v>
      </c>
      <c r="BQ13">
        <v>4467</v>
      </c>
      <c r="BR13">
        <v>4509</v>
      </c>
      <c r="BS13">
        <v>4431</v>
      </c>
      <c r="BT13">
        <v>4328</v>
      </c>
      <c r="BU13">
        <v>4118</v>
      </c>
      <c r="BV13">
        <v>3904</v>
      </c>
      <c r="BW13">
        <v>3893</v>
      </c>
      <c r="BX13">
        <v>3825</v>
      </c>
      <c r="BY13">
        <v>3769</v>
      </c>
      <c r="BZ13">
        <v>3827</v>
      </c>
      <c r="CA13">
        <v>3728</v>
      </c>
      <c r="CB13">
        <v>3727</v>
      </c>
      <c r="CC13">
        <v>3680</v>
      </c>
      <c r="CD13">
        <v>3727</v>
      </c>
      <c r="CE13">
        <v>3693</v>
      </c>
      <c r="CF13">
        <v>3686</v>
      </c>
      <c r="CG13">
        <v>3599</v>
      </c>
      <c r="CH13">
        <v>3569</v>
      </c>
      <c r="CI13">
        <v>3475</v>
      </c>
      <c r="CJ13">
        <v>3409</v>
      </c>
      <c r="CK13">
        <v>3289</v>
      </c>
      <c r="CL13">
        <v>3286</v>
      </c>
      <c r="CM13">
        <v>3347</v>
      </c>
      <c r="CN13">
        <v>3307</v>
      </c>
      <c r="CO13">
        <v>3319</v>
      </c>
      <c r="CP13">
        <v>3334</v>
      </c>
      <c r="CQ13">
        <v>3297</v>
      </c>
      <c r="CR13">
        <v>3212</v>
      </c>
      <c r="CS13">
        <v>3182</v>
      </c>
      <c r="CT13">
        <v>3135</v>
      </c>
      <c r="CU13">
        <v>3178</v>
      </c>
      <c r="CV13">
        <v>3072</v>
      </c>
      <c r="CW13">
        <v>3091</v>
      </c>
      <c r="CX13">
        <v>3021</v>
      </c>
      <c r="CY13">
        <v>2986</v>
      </c>
      <c r="CZ13">
        <v>3010</v>
      </c>
      <c r="DA13">
        <v>3016</v>
      </c>
      <c r="DB13">
        <v>2849</v>
      </c>
      <c r="DC13">
        <v>2927</v>
      </c>
      <c r="DD13">
        <v>2900</v>
      </c>
      <c r="DE13">
        <v>2808</v>
      </c>
      <c r="DF13">
        <v>2814</v>
      </c>
      <c r="DG13">
        <v>2888</v>
      </c>
      <c r="DH13">
        <v>2836</v>
      </c>
      <c r="DI13">
        <v>2755</v>
      </c>
      <c r="DJ13">
        <v>2685</v>
      </c>
      <c r="DK13">
        <v>2618</v>
      </c>
      <c r="DL13">
        <v>2584</v>
      </c>
      <c r="DM13">
        <v>2532</v>
      </c>
      <c r="DN13">
        <v>2500</v>
      </c>
      <c r="DO13">
        <v>2404</v>
      </c>
      <c r="DP13">
        <v>2408</v>
      </c>
      <c r="DQ13">
        <v>2469</v>
      </c>
      <c r="DR13">
        <v>2431</v>
      </c>
      <c r="DS13">
        <v>2346</v>
      </c>
      <c r="DT13">
        <v>2414</v>
      </c>
      <c r="DU13">
        <v>2304</v>
      </c>
    </row>
    <row r="14" spans="1:125" x14ac:dyDescent="0.3">
      <c r="A14" t="s">
        <v>21</v>
      </c>
      <c r="B14" t="s">
        <v>22</v>
      </c>
      <c r="C14" t="e">
        <f>_xll.BDH($B14,$B$3:$B$3,"1/1/2005","","Dir=H","Dts=H","Sort=A","Quote=C","QtTyp=Y","Days=T","Per=cm","DtFmt=D","UseDPDF=Y","cols=123;rows=1")</f>
        <v>#N/A</v>
      </c>
      <c r="D14">
        <v>9</v>
      </c>
      <c r="E14">
        <v>8.4</v>
      </c>
      <c r="F14">
        <v>8.8000000000000007</v>
      </c>
      <c r="G14">
        <v>7</v>
      </c>
      <c r="H14">
        <v>7</v>
      </c>
      <c r="I14">
        <v>6.4</v>
      </c>
      <c r="J14">
        <v>3.6</v>
      </c>
      <c r="K14">
        <v>0.4</v>
      </c>
      <c r="L14">
        <v>3.1</v>
      </c>
      <c r="M14">
        <v>9</v>
      </c>
      <c r="N14">
        <v>11</v>
      </c>
      <c r="O14">
        <v>13.9</v>
      </c>
      <c r="P14">
        <v>11.1</v>
      </c>
      <c r="Q14">
        <v>7.1</v>
      </c>
      <c r="R14">
        <v>3.3</v>
      </c>
      <c r="S14">
        <v>-1</v>
      </c>
      <c r="T14">
        <v>-1.6</v>
      </c>
      <c r="U14">
        <v>1</v>
      </c>
      <c r="V14">
        <v>1.5</v>
      </c>
      <c r="W14">
        <v>1.8</v>
      </c>
      <c r="X14">
        <v>2.2000000000000002</v>
      </c>
      <c r="Y14">
        <v>4.5</v>
      </c>
      <c r="Z14">
        <v>5.4</v>
      </c>
      <c r="AA14">
        <v>5.9</v>
      </c>
      <c r="AB14">
        <v>4.0999999999999996</v>
      </c>
      <c r="AC14">
        <v>4.2</v>
      </c>
      <c r="AD14">
        <v>0.1</v>
      </c>
      <c r="AE14">
        <v>-1.2</v>
      </c>
      <c r="AF14">
        <v>-3.9</v>
      </c>
      <c r="AG14">
        <v>-5.8</v>
      </c>
      <c r="AH14">
        <v>-6.7</v>
      </c>
      <c r="AI14">
        <v>-4.7</v>
      </c>
      <c r="AJ14">
        <v>-2.8</v>
      </c>
      <c r="AK14">
        <v>-2.2000000000000002</v>
      </c>
      <c r="AL14">
        <v>-4.2</v>
      </c>
      <c r="AM14">
        <v>-6.3</v>
      </c>
      <c r="AN14">
        <v>-9.9</v>
      </c>
      <c r="AO14">
        <v>-12.1</v>
      </c>
      <c r="AP14">
        <v>-13.4</v>
      </c>
      <c r="AQ14">
        <v>-15.1</v>
      </c>
      <c r="AR14">
        <v>-12.8</v>
      </c>
      <c r="AS14">
        <v>-14.1</v>
      </c>
      <c r="AT14">
        <v>-16.5</v>
      </c>
      <c r="AU14">
        <v>-22.2</v>
      </c>
      <c r="AV14">
        <v>-31.5</v>
      </c>
      <c r="AW14">
        <v>-38.200000000000003</v>
      </c>
      <c r="AX14">
        <v>-38.6</v>
      </c>
      <c r="AY14">
        <v>-38.200000000000003</v>
      </c>
      <c r="AZ14">
        <v>-35.6</v>
      </c>
      <c r="BA14">
        <v>-30.4</v>
      </c>
      <c r="BB14">
        <v>-19.899999999999999</v>
      </c>
      <c r="BC14">
        <v>-8.4</v>
      </c>
      <c r="BD14">
        <v>-2.6</v>
      </c>
      <c r="BE14">
        <v>0.5</v>
      </c>
      <c r="BF14">
        <v>0.8</v>
      </c>
      <c r="BG14">
        <v>0.4</v>
      </c>
      <c r="BH14">
        <v>1.3</v>
      </c>
      <c r="BI14">
        <v>6.2</v>
      </c>
      <c r="BJ14">
        <v>7.2</v>
      </c>
      <c r="BK14">
        <v>9.4</v>
      </c>
      <c r="BL14">
        <v>8</v>
      </c>
      <c r="BM14">
        <v>10</v>
      </c>
      <c r="BN14">
        <v>10.3</v>
      </c>
      <c r="BO14">
        <v>8.1</v>
      </c>
      <c r="BP14">
        <v>4.8</v>
      </c>
      <c r="BQ14">
        <v>2.2999999999999998</v>
      </c>
      <c r="BR14">
        <v>0.9</v>
      </c>
      <c r="BS14">
        <v>2.2999999999999998</v>
      </c>
      <c r="BT14">
        <v>4.5999999999999996</v>
      </c>
      <c r="BU14">
        <v>4.2</v>
      </c>
      <c r="BV14">
        <v>7.4</v>
      </c>
      <c r="BW14">
        <v>8</v>
      </c>
      <c r="BX14">
        <v>10.4</v>
      </c>
      <c r="BY14">
        <v>9.3000000000000007</v>
      </c>
      <c r="BZ14">
        <v>6</v>
      </c>
      <c r="CA14">
        <v>2</v>
      </c>
      <c r="CB14">
        <v>0.7</v>
      </c>
      <c r="CC14">
        <v>0.4</v>
      </c>
      <c r="CD14">
        <v>0.4</v>
      </c>
      <c r="CE14">
        <v>3.8</v>
      </c>
      <c r="CF14">
        <v>7.5</v>
      </c>
      <c r="CG14">
        <v>10.199999999999999</v>
      </c>
      <c r="CH14">
        <v>11.4</v>
      </c>
      <c r="CI14">
        <v>11.7</v>
      </c>
      <c r="CJ14">
        <v>9.1</v>
      </c>
      <c r="CK14">
        <v>5</v>
      </c>
      <c r="CL14">
        <v>0.8</v>
      </c>
      <c r="CM14">
        <v>-1.7</v>
      </c>
      <c r="CN14">
        <v>-2.4</v>
      </c>
      <c r="CO14">
        <v>0.4</v>
      </c>
      <c r="CP14">
        <v>3.2</v>
      </c>
      <c r="CQ14">
        <v>3.9</v>
      </c>
      <c r="CR14">
        <v>5.8</v>
      </c>
      <c r="CS14">
        <v>4.7</v>
      </c>
      <c r="CT14">
        <v>4.0999999999999996</v>
      </c>
      <c r="CU14">
        <v>4.5</v>
      </c>
      <c r="CV14">
        <v>6.4</v>
      </c>
      <c r="CW14">
        <v>3.9</v>
      </c>
      <c r="CX14">
        <v>2.4</v>
      </c>
      <c r="CY14">
        <v>2.4</v>
      </c>
      <c r="CZ14">
        <v>2.2000000000000002</v>
      </c>
      <c r="DA14">
        <v>3.3</v>
      </c>
      <c r="DB14">
        <v>3.5</v>
      </c>
      <c r="DC14">
        <v>3.4</v>
      </c>
      <c r="DD14">
        <v>4.2</v>
      </c>
      <c r="DE14">
        <v>7</v>
      </c>
      <c r="DF14">
        <v>4.0999999999999996</v>
      </c>
      <c r="DG14">
        <v>2.9</v>
      </c>
      <c r="DH14">
        <v>3.3</v>
      </c>
      <c r="DI14">
        <v>5.8</v>
      </c>
      <c r="DJ14">
        <v>7.8</v>
      </c>
      <c r="DK14">
        <v>6.9</v>
      </c>
      <c r="DL14">
        <v>5.5</v>
      </c>
      <c r="DM14">
        <v>3.4</v>
      </c>
      <c r="DN14">
        <v>3</v>
      </c>
      <c r="DO14">
        <v>4.7</v>
      </c>
      <c r="DP14">
        <v>5.9</v>
      </c>
      <c r="DQ14">
        <v>7</v>
      </c>
      <c r="DR14">
        <v>7.1</v>
      </c>
      <c r="DS14">
        <v>3.8</v>
      </c>
      <c r="DT14">
        <v>2</v>
      </c>
      <c r="DU14">
        <v>-0.3</v>
      </c>
    </row>
    <row r="15" spans="1:125" x14ac:dyDescent="0.3">
      <c r="A15" t="s">
        <v>23</v>
      </c>
      <c r="B15" t="s">
        <v>24</v>
      </c>
      <c r="C15" s="3" t="e">
        <f>_xll.BDH($B15,$B$3:$B$3,"1/1/2005","","Dir=H","Dts=H","Sort=A","Quote=C","QtTyp=Y","Days=T","Per=cm","DtFmt=D","UseDPDF=Y","cols=123;rows=1")</f>
        <v>#N/A</v>
      </c>
      <c r="D15" s="3">
        <v>0.43270287000000002</v>
      </c>
      <c r="E15" s="3">
        <v>0.38526686999999998</v>
      </c>
      <c r="F15" s="3">
        <v>0.45304239000000002</v>
      </c>
      <c r="G15" s="3">
        <v>0.56384652999999996</v>
      </c>
      <c r="H15" s="3">
        <v>0.49449261999999999</v>
      </c>
      <c r="I15" s="3">
        <v>0.50382190999999998</v>
      </c>
      <c r="J15" s="3">
        <v>0.69463359999999996</v>
      </c>
      <c r="K15" s="3">
        <v>0.51523297999999995</v>
      </c>
      <c r="L15" s="3">
        <v>0.55654358999999998</v>
      </c>
      <c r="M15" s="3">
        <v>0.59749960999999996</v>
      </c>
      <c r="N15" s="3">
        <v>0.61282289000000001</v>
      </c>
      <c r="O15" s="3">
        <v>0.74383670000000002</v>
      </c>
      <c r="P15" s="3">
        <v>0.79095793000000003</v>
      </c>
      <c r="Q15" s="3">
        <v>0.71642947000000001</v>
      </c>
      <c r="R15" s="3">
        <v>0.86091554000000003</v>
      </c>
      <c r="S15" s="3">
        <v>0.78236340999999998</v>
      </c>
      <c r="T15" s="3">
        <v>0.77432822999999995</v>
      </c>
      <c r="U15" s="3">
        <v>0.73430627999999998</v>
      </c>
      <c r="V15" s="3">
        <v>0.79555368000000004</v>
      </c>
      <c r="W15" s="3">
        <v>0.78761649</v>
      </c>
      <c r="X15" s="3">
        <v>0.78478550999999996</v>
      </c>
      <c r="Y15" s="3">
        <v>0.84668416000000002</v>
      </c>
      <c r="Z15" s="3">
        <v>0.74998790000000004</v>
      </c>
      <c r="AA15" s="3">
        <v>0.75504517999999998</v>
      </c>
      <c r="AB15" s="3">
        <v>0.83046478000000001</v>
      </c>
      <c r="AC15" s="3">
        <v>0.80526984000000001</v>
      </c>
      <c r="AD15" s="3">
        <v>0.70130146000000004</v>
      </c>
      <c r="AE15" s="3">
        <v>0.70934701</v>
      </c>
      <c r="AF15" s="3">
        <v>0.69317543999999998</v>
      </c>
      <c r="AG15" s="3">
        <v>0.63748901999999996</v>
      </c>
      <c r="AH15" s="3">
        <v>0.65457964000000002</v>
      </c>
      <c r="AI15" s="3">
        <v>0.56605636999999998</v>
      </c>
      <c r="AJ15" s="3">
        <v>0.44093713000000001</v>
      </c>
      <c r="AK15" s="3">
        <v>0.42404044000000002</v>
      </c>
      <c r="AL15" s="3">
        <v>0.37627717999999999</v>
      </c>
      <c r="AM15" s="3">
        <v>0.45735147999999998</v>
      </c>
      <c r="AN15" s="3">
        <v>0.34859069999999998</v>
      </c>
      <c r="AO15" s="3">
        <v>0.19847301000000001</v>
      </c>
      <c r="AP15" s="3">
        <v>0.30610067000000002</v>
      </c>
      <c r="AQ15" s="3">
        <v>9.6448160000000005E-2</v>
      </c>
      <c r="AR15" s="3">
        <v>0.11935896</v>
      </c>
      <c r="AS15" s="3">
        <v>-5.9829920000000002E-2</v>
      </c>
      <c r="AT15" s="3">
        <v>-7.4967110000000003E-2</v>
      </c>
      <c r="AU15" s="3">
        <v>-0.17259394</v>
      </c>
      <c r="AV15" s="3">
        <v>-0.41287899</v>
      </c>
      <c r="AW15" s="3">
        <v>-0.74596572000000005</v>
      </c>
      <c r="AX15" s="3">
        <v>-0.81368673000000002</v>
      </c>
      <c r="AY15" s="3">
        <v>-1.0570199499999999</v>
      </c>
      <c r="AZ15" s="3">
        <v>-1.2875392400000001</v>
      </c>
      <c r="BA15" s="3">
        <v>-1.60599935</v>
      </c>
      <c r="BB15" s="3">
        <v>-1.6343136999999999</v>
      </c>
      <c r="BC15" s="3">
        <v>-1.7564261000000001</v>
      </c>
      <c r="BD15" s="3">
        <v>-1.8007415500000001</v>
      </c>
      <c r="BE15" s="3">
        <v>-1.8563485100000001</v>
      </c>
      <c r="BF15" s="3">
        <v>-1.8923464999999999</v>
      </c>
      <c r="BG15" s="3">
        <v>-1.9707583199999998</v>
      </c>
      <c r="BH15" s="3">
        <v>-2.0162503699999998</v>
      </c>
      <c r="BI15" s="3">
        <v>-1.9653934199999998</v>
      </c>
      <c r="BJ15" s="3">
        <v>-2.0756671400000002</v>
      </c>
      <c r="BK15" s="3">
        <v>-1.95356083</v>
      </c>
      <c r="BL15" s="3">
        <v>-2.06416106</v>
      </c>
      <c r="BM15" s="3">
        <v>-2.02180004</v>
      </c>
      <c r="BN15" s="3">
        <v>-1.9364478599999999</v>
      </c>
      <c r="BO15" s="3">
        <v>-1.9102168100000001</v>
      </c>
      <c r="BP15" s="3">
        <v>-1.8966186</v>
      </c>
      <c r="BQ15" s="3">
        <v>-1.87705159</v>
      </c>
      <c r="BR15" s="3">
        <v>-1.9332525700000001</v>
      </c>
      <c r="BS15" s="3">
        <v>-2.0050296799999998</v>
      </c>
      <c r="BT15" s="3">
        <v>-1.8789632300000001</v>
      </c>
      <c r="BU15" s="3">
        <v>-1.9369604599999999</v>
      </c>
      <c r="BV15" s="3">
        <v>-1.8272332</v>
      </c>
      <c r="BW15" s="3">
        <v>-1.8708275599999999</v>
      </c>
      <c r="BX15" s="3">
        <v>-1.7717098</v>
      </c>
      <c r="BY15" s="3">
        <v>-1.7436014399999999</v>
      </c>
      <c r="BZ15" s="3">
        <v>-1.7583035200000001</v>
      </c>
      <c r="CA15" s="3">
        <v>-1.7739414</v>
      </c>
      <c r="CB15" s="3">
        <v>-1.66362298</v>
      </c>
      <c r="CC15" s="3">
        <v>-1.6270175</v>
      </c>
      <c r="CD15" s="3">
        <v>-1.6826984899999999</v>
      </c>
      <c r="CE15" s="3">
        <v>-1.6844418000000001</v>
      </c>
      <c r="CF15" s="3">
        <v>-1.6813243600000001</v>
      </c>
      <c r="CG15" s="3">
        <v>-1.5410354100000001</v>
      </c>
      <c r="CH15" s="3">
        <v>-1.54077888</v>
      </c>
      <c r="CI15" s="3">
        <v>-1.57958317</v>
      </c>
      <c r="CJ15" s="3">
        <v>-1.45418727</v>
      </c>
      <c r="CK15" s="3">
        <v>-1.40155399</v>
      </c>
      <c r="CL15" s="3">
        <v>-1.3351345100000001</v>
      </c>
      <c r="CM15" s="3">
        <v>-1.3606430299999999</v>
      </c>
      <c r="CN15" s="3">
        <v>-1.49439561</v>
      </c>
      <c r="CO15" s="3">
        <v>-1.47261441</v>
      </c>
      <c r="CP15" s="3">
        <v>-1.35110164</v>
      </c>
      <c r="CQ15" s="3">
        <v>-1.4319715500000001</v>
      </c>
      <c r="CR15" s="3">
        <v>-1.3398671200000001</v>
      </c>
      <c r="CS15" s="3">
        <v>-1.27363348</v>
      </c>
      <c r="CT15" s="3">
        <v>-1.2627943799999999</v>
      </c>
      <c r="CU15" s="3">
        <v>-1.20376039</v>
      </c>
      <c r="CV15" s="3">
        <v>-1.1119296599999999</v>
      </c>
      <c r="CW15" s="3">
        <v>-1.28360951</v>
      </c>
      <c r="CX15" s="3">
        <v>-1.1643694600000001</v>
      </c>
      <c r="CY15" s="3">
        <v>-1.1547152999999999</v>
      </c>
      <c r="CZ15" s="3">
        <v>-1.0790156099999999</v>
      </c>
      <c r="DA15" s="3">
        <v>-1.0107199</v>
      </c>
      <c r="DB15" s="3">
        <v>-0.99358778999999997</v>
      </c>
      <c r="DC15" s="3">
        <v>-0.96277981999999995</v>
      </c>
      <c r="DD15" s="3">
        <v>-1.10617816</v>
      </c>
      <c r="DE15" s="3">
        <v>-0.91892642000000002</v>
      </c>
      <c r="DF15" s="3">
        <v>-0.91105258</v>
      </c>
      <c r="DG15" s="3">
        <v>-0.78807092000000001</v>
      </c>
      <c r="DH15" s="3">
        <v>-0.74814718999999996</v>
      </c>
      <c r="DI15" s="3">
        <v>-0.72709882000000003</v>
      </c>
      <c r="DJ15" s="3">
        <v>-0.74432147000000004</v>
      </c>
      <c r="DK15" s="3">
        <v>-0.71139728999999996</v>
      </c>
      <c r="DL15" s="3">
        <v>-0.60889428999999995</v>
      </c>
      <c r="DM15" s="3">
        <v>-0.55060737999999998</v>
      </c>
      <c r="DN15" s="3">
        <v>-0.53346384000000002</v>
      </c>
      <c r="DO15" s="3">
        <v>-0.53282392000000001</v>
      </c>
      <c r="DP15" s="3">
        <v>-0.41951334000000001</v>
      </c>
      <c r="DQ15" s="3">
        <v>-0.46889516999999997</v>
      </c>
      <c r="DR15" s="3">
        <v>-0.41672726999999998</v>
      </c>
      <c r="DS15" s="3">
        <v>-0.32924154</v>
      </c>
      <c r="DT15" s="3">
        <v>-0.33001301</v>
      </c>
      <c r="DU15" s="3">
        <v>-0.26181992999999998</v>
      </c>
    </row>
    <row r="16" spans="1:125" x14ac:dyDescent="0.3">
      <c r="A16" t="s">
        <v>25</v>
      </c>
      <c r="B16" t="s">
        <v>26</v>
      </c>
      <c r="C16" s="3" t="e">
        <f>_xll.BDH($B16,$B$3:$B$3,"1/1/2005","","Dir=H","Dts=H","Sort=A","Quote=C","QtTyp=Y","Days=T","Per=cm","DtFmt=D","UseDPDF=Y","cols=123;rows=1")</f>
        <v>#N/A</v>
      </c>
      <c r="D16" s="3">
        <v>0.47383418999999999</v>
      </c>
      <c r="E16" s="3">
        <v>0.36011737999999999</v>
      </c>
      <c r="F16" s="3">
        <v>0.53389101999999999</v>
      </c>
      <c r="G16" s="3">
        <v>0.19670425</v>
      </c>
      <c r="H16" s="3">
        <v>0.27602366</v>
      </c>
      <c r="I16" s="3">
        <v>0.23685391</v>
      </c>
      <c r="J16" s="3">
        <v>0.44081145999999999</v>
      </c>
      <c r="K16" s="3">
        <v>5.8590999999999997E-2</v>
      </c>
      <c r="L16" s="3">
        <v>-9.5994700000000006E-3</v>
      </c>
      <c r="M16" s="3">
        <v>0.34044122999999998</v>
      </c>
      <c r="N16" s="3">
        <v>1.8843260000000001E-2</v>
      </c>
      <c r="O16" s="3">
        <v>0.34417647000000001</v>
      </c>
      <c r="P16" s="3">
        <v>0.19126171</v>
      </c>
      <c r="Q16" s="3">
        <v>0.30662569000000001</v>
      </c>
      <c r="R16" s="3">
        <v>0.27783823000000002</v>
      </c>
      <c r="S16" s="3">
        <v>0.13931858999999999</v>
      </c>
      <c r="T16" s="3">
        <v>-4.3336350000000003E-2</v>
      </c>
      <c r="U16" s="3">
        <v>9.0839589999999998E-2</v>
      </c>
      <c r="V16" s="3">
        <v>8.0329280000000003E-2</v>
      </c>
      <c r="W16" s="3">
        <v>-0.10418123</v>
      </c>
      <c r="X16" s="3">
        <v>-5.7809619999999999E-2</v>
      </c>
      <c r="Y16" s="3">
        <v>-0.13104758999999999</v>
      </c>
      <c r="Z16" s="3">
        <v>8.0425300000000009E-3</v>
      </c>
      <c r="AA16" s="3">
        <v>0.21470201</v>
      </c>
      <c r="AB16" s="3">
        <v>-8.3168049999999993E-2</v>
      </c>
      <c r="AC16" s="3">
        <v>8.1950270000000006E-2</v>
      </c>
      <c r="AD16" s="3">
        <v>-4.2915710000000003E-2</v>
      </c>
      <c r="AE16" s="3">
        <v>8.1537200000000004E-2</v>
      </c>
      <c r="AF16" s="3">
        <v>-5.8014410000000002E-2</v>
      </c>
      <c r="AG16" s="3">
        <v>-9.8462789999999994E-2</v>
      </c>
      <c r="AH16" s="3">
        <v>-0.29723737</v>
      </c>
      <c r="AI16" s="3">
        <v>-0.30261314</v>
      </c>
      <c r="AJ16" s="3">
        <v>-0.26668426000000001</v>
      </c>
      <c r="AK16" s="3">
        <v>-0.37725164999999999</v>
      </c>
      <c r="AL16" s="3">
        <v>-0.35393058999999999</v>
      </c>
      <c r="AM16" s="3">
        <v>-0.71515936000000002</v>
      </c>
      <c r="AN16" s="3">
        <v>-1.0067899199999999</v>
      </c>
      <c r="AO16" s="3">
        <v>-1.1860424300000001</v>
      </c>
      <c r="AP16" s="3">
        <v>-1.4736920600000001</v>
      </c>
      <c r="AQ16" s="3">
        <v>-1.5986828800000001</v>
      </c>
      <c r="AR16" s="3">
        <v>-1.74768364</v>
      </c>
      <c r="AS16" s="3">
        <v>-1.74948156</v>
      </c>
      <c r="AT16" s="3">
        <v>-1.5712248099999999</v>
      </c>
      <c r="AU16" s="3">
        <v>-1.7858735299999999</v>
      </c>
      <c r="AV16" s="3">
        <v>-2.7710161200000001</v>
      </c>
      <c r="AW16" s="3">
        <v>-3.5132131599999998</v>
      </c>
      <c r="AX16" s="3">
        <v>-3.9291045699999998</v>
      </c>
      <c r="AY16" s="3">
        <v>-4.2350211099999999</v>
      </c>
      <c r="AZ16" s="3">
        <v>-4.2837200199999996</v>
      </c>
      <c r="BA16" s="3">
        <v>-4.0882535000000004</v>
      </c>
      <c r="BB16" s="3">
        <v>-3.38944197</v>
      </c>
      <c r="BC16" s="3">
        <v>-2.63260651</v>
      </c>
      <c r="BD16" s="3">
        <v>-2.1113393299999998</v>
      </c>
      <c r="BE16" s="3">
        <v>-1.56147718</v>
      </c>
      <c r="BF16" s="3">
        <v>-1.2510825400000001</v>
      </c>
      <c r="BG16" s="3">
        <v>-0.70282990000000001</v>
      </c>
      <c r="BH16" s="3">
        <v>-0.69036222000000003</v>
      </c>
      <c r="BI16" s="3">
        <v>-0.25807458</v>
      </c>
      <c r="BJ16" s="3">
        <v>3.5211510000000001E-2</v>
      </c>
      <c r="BK16" s="3">
        <v>0.36401221</v>
      </c>
      <c r="BL16" s="3">
        <v>6.0829090000000002E-2</v>
      </c>
      <c r="BM16" s="3">
        <v>0.25937938999999999</v>
      </c>
      <c r="BN16" s="3">
        <v>0.56830411999999997</v>
      </c>
      <c r="BO16" s="3">
        <v>0.84823793000000003</v>
      </c>
      <c r="BP16" s="3">
        <v>0.55286478999999999</v>
      </c>
      <c r="BQ16" s="3">
        <v>0.43743944000000001</v>
      </c>
      <c r="BR16" s="3">
        <v>0.56571782000000004</v>
      </c>
      <c r="BS16" s="3">
        <v>0.43733969</v>
      </c>
      <c r="BT16" s="3">
        <v>0.65220672000000002</v>
      </c>
      <c r="BU16" s="3">
        <v>0.73864328999999995</v>
      </c>
      <c r="BV16" s="3">
        <v>0.95989621000000003</v>
      </c>
      <c r="BW16" s="3">
        <v>0.70308894</v>
      </c>
      <c r="BX16" s="3">
        <v>1.0570684699999999</v>
      </c>
      <c r="BY16" s="3">
        <v>0.88131594999999996</v>
      </c>
      <c r="BZ16" s="3">
        <v>1.04962742</v>
      </c>
      <c r="CA16" s="3">
        <v>0.86642580999999996</v>
      </c>
      <c r="CB16" s="3">
        <v>0.77576440999999996</v>
      </c>
      <c r="CC16" s="3">
        <v>0.35790520999999997</v>
      </c>
      <c r="CD16" s="3">
        <v>0.13143041999999999</v>
      </c>
      <c r="CE16" s="3">
        <v>0.13464168000000001</v>
      </c>
      <c r="CF16" s="3">
        <v>0.46091467000000003</v>
      </c>
      <c r="CG16" s="3">
        <v>0.69118822000000002</v>
      </c>
      <c r="CH16" s="3">
        <v>0.81122214000000004</v>
      </c>
      <c r="CI16" s="3">
        <v>1.0701843499999999</v>
      </c>
      <c r="CJ16" s="3">
        <v>1.2472406600000001</v>
      </c>
      <c r="CK16" s="3">
        <v>1.1353787200000001</v>
      </c>
      <c r="CL16" s="3">
        <v>0.85553062000000002</v>
      </c>
      <c r="CM16" s="3">
        <v>0.70767879</v>
      </c>
      <c r="CN16" s="3">
        <v>0.69579548000000002</v>
      </c>
      <c r="CO16" s="3">
        <v>0.61380785999999998</v>
      </c>
      <c r="CP16" s="3">
        <v>0.71841586000000002</v>
      </c>
      <c r="CQ16" s="3">
        <v>0.75425850999999999</v>
      </c>
      <c r="CR16" s="3">
        <v>0.91267275999999997</v>
      </c>
      <c r="CS16" s="3">
        <v>0.69363034000000001</v>
      </c>
      <c r="CT16" s="3">
        <v>0.70812273000000003</v>
      </c>
      <c r="CU16" s="3">
        <v>0.57872038999999997</v>
      </c>
      <c r="CV16" s="3">
        <v>0.81531673999999998</v>
      </c>
      <c r="CW16" s="3">
        <v>0.61033015999999995</v>
      </c>
      <c r="CX16" s="3">
        <v>0.76958704</v>
      </c>
      <c r="CY16" s="3">
        <v>0.73672521000000002</v>
      </c>
      <c r="CZ16" s="3">
        <v>0.89607924000000005</v>
      </c>
      <c r="DA16" s="3">
        <v>0.81948321999999996</v>
      </c>
      <c r="DB16" s="3">
        <v>0.86795127000000005</v>
      </c>
      <c r="DC16" s="3">
        <v>0.85707127999999999</v>
      </c>
      <c r="DD16" s="3">
        <v>0.73764169000000002</v>
      </c>
      <c r="DE16" s="3">
        <v>0.85719568000000002</v>
      </c>
      <c r="DF16" s="3">
        <v>0.95533162000000005</v>
      </c>
      <c r="DG16" s="3">
        <v>0.76543671000000002</v>
      </c>
      <c r="DH16" s="3">
        <v>0.46010804</v>
      </c>
      <c r="DI16" s="3">
        <v>0.72611099000000001</v>
      </c>
      <c r="DJ16" s="3">
        <v>1.1220319299999999</v>
      </c>
      <c r="DK16" s="3">
        <v>1.2553815799999999</v>
      </c>
      <c r="DL16" s="3">
        <v>1.17184687</v>
      </c>
      <c r="DM16" s="3">
        <v>1.19098306</v>
      </c>
      <c r="DN16" s="3">
        <v>1.1902383599999999</v>
      </c>
      <c r="DO16" s="3">
        <v>1.0589200299999999</v>
      </c>
      <c r="DP16" s="3">
        <v>1.20730889</v>
      </c>
      <c r="DQ16" s="3">
        <v>1.3661246300000001</v>
      </c>
      <c r="DR16" s="3">
        <v>1.5381681899999999</v>
      </c>
      <c r="DS16" s="3">
        <v>1.38429034</v>
      </c>
      <c r="DT16" s="3">
        <v>1.1213572000000001</v>
      </c>
      <c r="DU16" s="3">
        <v>0.91805678999999996</v>
      </c>
    </row>
    <row r="17" spans="1:125" s="1" customFormat="1" x14ac:dyDescent="0.3">
      <c r="A17" s="1" t="s">
        <v>27</v>
      </c>
      <c r="C17"/>
    </row>
    <row r="18" spans="1:125" x14ac:dyDescent="0.3">
      <c r="A18" t="s">
        <v>28</v>
      </c>
      <c r="B18" t="s">
        <v>29</v>
      </c>
      <c r="C18" t="e">
        <f>_xll.BDH($B18,$B$3:$B$3,"1/1/2005","","Dir=H","Dts=H","Sort=A","Quote=C","QtTyp=Y","Days=T","Per=cm","DtFmt=D","UseDPDF=Y","cols=97;rows=1")</f>
        <v>#N/A</v>
      </c>
      <c r="D18">
        <v>3.3</v>
      </c>
      <c r="E18">
        <v>3.7</v>
      </c>
      <c r="F18">
        <v>3.8</v>
      </c>
      <c r="G18">
        <v>3.4</v>
      </c>
      <c r="H18">
        <v>3.5</v>
      </c>
      <c r="I18">
        <v>3.3</v>
      </c>
      <c r="J18">
        <v>3.3</v>
      </c>
      <c r="K18">
        <v>3.3</v>
      </c>
      <c r="L18">
        <v>3.2</v>
      </c>
      <c r="M18">
        <v>3.1</v>
      </c>
      <c r="N18">
        <v>3.1</v>
      </c>
      <c r="O18">
        <v>3.1</v>
      </c>
      <c r="P18">
        <v>2.9</v>
      </c>
      <c r="Q18">
        <v>3</v>
      </c>
      <c r="R18">
        <v>2.7</v>
      </c>
      <c r="S18">
        <v>3</v>
      </c>
      <c r="T18">
        <v>3.3</v>
      </c>
      <c r="U18">
        <v>3.2</v>
      </c>
      <c r="V18">
        <v>3.3</v>
      </c>
      <c r="W18">
        <v>3.6</v>
      </c>
      <c r="X18">
        <v>3.6</v>
      </c>
      <c r="Y18">
        <v>3.6</v>
      </c>
      <c r="Z18">
        <v>3.2</v>
      </c>
      <c r="AA18">
        <v>3.1</v>
      </c>
      <c r="AB18">
        <v>3.2</v>
      </c>
      <c r="AC18">
        <v>2.8</v>
      </c>
      <c r="AD18">
        <v>2.8</v>
      </c>
      <c r="AE18">
        <v>2.6</v>
      </c>
      <c r="AF18">
        <v>2.4</v>
      </c>
      <c r="AG18">
        <v>2.2999999999999998</v>
      </c>
      <c r="AH18">
        <v>2.2999999999999998</v>
      </c>
      <c r="AI18">
        <v>2.1</v>
      </c>
      <c r="AJ18">
        <v>1.8</v>
      </c>
      <c r="AK18">
        <v>2</v>
      </c>
      <c r="AL18">
        <v>2</v>
      </c>
      <c r="AM18">
        <v>1.8</v>
      </c>
      <c r="AN18">
        <v>1.8</v>
      </c>
      <c r="AO18">
        <v>1.9</v>
      </c>
      <c r="AP18">
        <v>1.7</v>
      </c>
      <c r="AQ18">
        <v>1.8</v>
      </c>
      <c r="AR18">
        <v>1.8</v>
      </c>
      <c r="AS18">
        <v>1.8</v>
      </c>
      <c r="AT18">
        <v>1.9</v>
      </c>
      <c r="AU18">
        <v>1.7</v>
      </c>
      <c r="AV18">
        <v>1.7</v>
      </c>
      <c r="AW18">
        <v>1.9</v>
      </c>
      <c r="AX18">
        <v>1.9</v>
      </c>
      <c r="AY18">
        <v>1.9</v>
      </c>
      <c r="AZ18">
        <v>1.9</v>
      </c>
      <c r="BA18">
        <v>2</v>
      </c>
      <c r="BB18">
        <v>2.1</v>
      </c>
      <c r="BC18">
        <v>2.2999999999999998</v>
      </c>
      <c r="BD18">
        <v>1.9</v>
      </c>
      <c r="BE18">
        <v>1.9</v>
      </c>
      <c r="BF18">
        <v>2.1</v>
      </c>
      <c r="BG18">
        <v>2</v>
      </c>
      <c r="BH18">
        <v>2</v>
      </c>
      <c r="BI18">
        <v>1.7</v>
      </c>
      <c r="BJ18">
        <v>1.9</v>
      </c>
      <c r="BK18">
        <v>2.1</v>
      </c>
      <c r="BL18">
        <v>2</v>
      </c>
      <c r="BM18">
        <v>1.8</v>
      </c>
      <c r="BN18">
        <v>2</v>
      </c>
      <c r="BO18">
        <v>1.8</v>
      </c>
      <c r="BP18">
        <v>1.8</v>
      </c>
      <c r="BQ18">
        <v>2</v>
      </c>
      <c r="BR18">
        <v>1.5</v>
      </c>
      <c r="BS18">
        <v>1.9</v>
      </c>
      <c r="BT18">
        <v>2.2000000000000002</v>
      </c>
      <c r="BU18">
        <v>2.1</v>
      </c>
      <c r="BV18">
        <v>2.1</v>
      </c>
      <c r="BW18">
        <v>1.9</v>
      </c>
      <c r="BX18">
        <v>2</v>
      </c>
      <c r="BY18">
        <v>2</v>
      </c>
      <c r="BZ18">
        <v>2.1</v>
      </c>
      <c r="CA18">
        <v>1.9</v>
      </c>
      <c r="CB18">
        <v>2.2999999999999998</v>
      </c>
      <c r="CC18">
        <v>2</v>
      </c>
      <c r="CD18">
        <v>2.2000000000000002</v>
      </c>
      <c r="CE18">
        <v>2.2000000000000002</v>
      </c>
      <c r="CF18">
        <v>1.9</v>
      </c>
      <c r="CG18">
        <v>1.9</v>
      </c>
      <c r="CH18">
        <v>2.1</v>
      </c>
      <c r="CI18">
        <v>2.2000000000000002</v>
      </c>
      <c r="CJ18">
        <v>2</v>
      </c>
      <c r="CK18">
        <v>2.1</v>
      </c>
      <c r="CL18">
        <v>2</v>
      </c>
      <c r="CM18">
        <v>2.1</v>
      </c>
      <c r="CN18">
        <v>2.2000000000000002</v>
      </c>
      <c r="CO18">
        <v>2</v>
      </c>
      <c r="CP18">
        <v>2</v>
      </c>
      <c r="CQ18">
        <v>2.1</v>
      </c>
      <c r="CR18">
        <v>1.8</v>
      </c>
      <c r="CS18">
        <v>2.2000000000000002</v>
      </c>
      <c r="CT18">
        <v>2</v>
      </c>
      <c r="CU18">
        <v>2.1</v>
      </c>
    </row>
    <row r="19" spans="1:125" x14ac:dyDescent="0.3">
      <c r="A19" t="s">
        <v>30</v>
      </c>
      <c r="B19" t="s">
        <v>31</v>
      </c>
      <c r="C19" t="e">
        <f>_xll.BDH($B19,$B$3:$B$3,"1/1/2005","","Dir=H","Dts=H","Sort=A","Quote=C","QtTyp=Y","Days=T","Per=cm","DtFmt=D","UseDPDF=Y","cols=108;rows=1")</f>
        <v>#N/A</v>
      </c>
      <c r="D19">
        <v>-0.1</v>
      </c>
      <c r="E19">
        <v>0.5</v>
      </c>
      <c r="F19">
        <v>0.3</v>
      </c>
      <c r="G19">
        <v>0.1</v>
      </c>
      <c r="H19">
        <v>0.4</v>
      </c>
      <c r="I19">
        <v>0.1</v>
      </c>
      <c r="J19">
        <v>0.2</v>
      </c>
      <c r="K19">
        <v>0.4</v>
      </c>
      <c r="L19">
        <v>0.1</v>
      </c>
      <c r="M19">
        <v>0.4</v>
      </c>
      <c r="N19">
        <v>0.4</v>
      </c>
      <c r="O19">
        <v>0.2</v>
      </c>
      <c r="P19">
        <v>0.3</v>
      </c>
      <c r="Q19">
        <v>0.6</v>
      </c>
      <c r="R19">
        <v>0</v>
      </c>
      <c r="S19">
        <v>0.1</v>
      </c>
      <c r="T19">
        <v>0.2</v>
      </c>
      <c r="U19">
        <v>0.1</v>
      </c>
      <c r="V19">
        <v>0.2</v>
      </c>
      <c r="W19">
        <v>0.3</v>
      </c>
      <c r="X19">
        <v>0.1</v>
      </c>
      <c r="Y19">
        <v>0.4</v>
      </c>
      <c r="Z19">
        <v>0.4</v>
      </c>
      <c r="AA19">
        <v>0</v>
      </c>
      <c r="AB19">
        <v>0.4</v>
      </c>
      <c r="AC19">
        <v>0.2</v>
      </c>
      <c r="AD19">
        <v>0.3</v>
      </c>
      <c r="AE19">
        <v>0.5</v>
      </c>
      <c r="AF19">
        <v>0.1</v>
      </c>
      <c r="AG19">
        <v>0.2</v>
      </c>
      <c r="AH19">
        <v>0.5</v>
      </c>
      <c r="AI19">
        <v>0.3</v>
      </c>
      <c r="AJ19">
        <v>0.1</v>
      </c>
      <c r="AK19">
        <v>0</v>
      </c>
      <c r="AL19">
        <v>0.3</v>
      </c>
      <c r="AM19">
        <v>0.1</v>
      </c>
      <c r="AN19">
        <v>0</v>
      </c>
      <c r="AO19">
        <v>0.2</v>
      </c>
      <c r="AP19">
        <v>0.1</v>
      </c>
      <c r="AQ19">
        <v>0.3</v>
      </c>
      <c r="AR19">
        <v>0.1</v>
      </c>
      <c r="AS19">
        <v>0.2</v>
      </c>
      <c r="AT19">
        <v>0.2</v>
      </c>
      <c r="AU19">
        <v>0</v>
      </c>
      <c r="AV19">
        <v>0.2</v>
      </c>
      <c r="AW19">
        <v>0.1</v>
      </c>
      <c r="AX19">
        <v>0.1</v>
      </c>
      <c r="AY19">
        <v>0.2</v>
      </c>
      <c r="AZ19">
        <v>0.2</v>
      </c>
      <c r="BA19">
        <v>0</v>
      </c>
      <c r="BB19">
        <v>0.3</v>
      </c>
      <c r="BC19">
        <v>0.2</v>
      </c>
      <c r="BD19">
        <v>0.2</v>
      </c>
      <c r="BE19">
        <v>0.3</v>
      </c>
      <c r="BF19">
        <v>0</v>
      </c>
      <c r="BG19">
        <v>0.1</v>
      </c>
      <c r="BH19">
        <v>0.4</v>
      </c>
      <c r="BI19">
        <v>0</v>
      </c>
      <c r="BJ19">
        <v>0.1</v>
      </c>
      <c r="BK19">
        <v>0.2</v>
      </c>
      <c r="BL19">
        <v>0.3</v>
      </c>
      <c r="BM19">
        <v>0.1</v>
      </c>
      <c r="BN19">
        <v>0.4</v>
      </c>
      <c r="BO19">
        <v>-0.2</v>
      </c>
      <c r="BP19">
        <v>0.2</v>
      </c>
      <c r="BQ19">
        <v>0.4</v>
      </c>
      <c r="BR19">
        <v>-0.1</v>
      </c>
      <c r="BS19">
        <v>0.1</v>
      </c>
      <c r="BT19">
        <v>0.2</v>
      </c>
      <c r="BU19">
        <v>0.2</v>
      </c>
      <c r="BV19">
        <v>0.3</v>
      </c>
      <c r="BW19">
        <v>0.1</v>
      </c>
      <c r="BX19">
        <v>0.1</v>
      </c>
      <c r="BY19">
        <v>0.2</v>
      </c>
      <c r="BZ19">
        <v>0.2</v>
      </c>
      <c r="CA19">
        <v>-0.1</v>
      </c>
      <c r="CB19">
        <v>0.4</v>
      </c>
      <c r="CC19">
        <v>0</v>
      </c>
      <c r="CD19">
        <v>0.3</v>
      </c>
      <c r="CE19">
        <v>0.4</v>
      </c>
      <c r="CF19">
        <v>0.1</v>
      </c>
      <c r="CG19">
        <v>0.1</v>
      </c>
      <c r="CH19">
        <v>0.1</v>
      </c>
      <c r="CI19">
        <v>0.2</v>
      </c>
      <c r="CJ19">
        <v>0.1</v>
      </c>
      <c r="CK19">
        <v>0.3</v>
      </c>
      <c r="CL19">
        <v>0</v>
      </c>
      <c r="CM19">
        <v>0.2</v>
      </c>
      <c r="CN19">
        <v>0.2</v>
      </c>
      <c r="CO19">
        <v>0.2</v>
      </c>
      <c r="CP19">
        <v>0.3</v>
      </c>
      <c r="CQ19">
        <v>0</v>
      </c>
      <c r="CR19">
        <v>0.2</v>
      </c>
      <c r="CS19">
        <v>0.3</v>
      </c>
      <c r="CT19">
        <v>0.2</v>
      </c>
      <c r="CU19">
        <v>0</v>
      </c>
      <c r="CV19">
        <v>0.2</v>
      </c>
      <c r="CW19">
        <v>0.2</v>
      </c>
      <c r="CX19">
        <v>0</v>
      </c>
      <c r="CY19">
        <v>0.3</v>
      </c>
      <c r="CZ19">
        <v>0</v>
      </c>
      <c r="DA19">
        <v>0.2</v>
      </c>
      <c r="DB19">
        <v>0.4</v>
      </c>
      <c r="DC19">
        <v>-0.2</v>
      </c>
      <c r="DD19">
        <v>0.6</v>
      </c>
      <c r="DE19">
        <v>0.1</v>
      </c>
      <c r="DF19">
        <v>0.3</v>
      </c>
    </row>
    <row r="20" spans="1:125" x14ac:dyDescent="0.3">
      <c r="A20" t="s">
        <v>32</v>
      </c>
      <c r="B20" t="s">
        <v>33</v>
      </c>
      <c r="C20" t="e">
        <f>_xll.BDH($B20,$B$3:$B$3,"1/1/2005","","Dir=H","Dts=H","Sort=A","Quote=C","QtTyp=Y","Days=T","Per=cm","DtFmt=D","UseDPDF=Y","cols=40;rows=1")</f>
        <v>#N/A</v>
      </c>
      <c r="D20">
        <v>3.2</v>
      </c>
      <c r="E20">
        <v>3</v>
      </c>
      <c r="F20">
        <v>3.1</v>
      </c>
      <c r="G20">
        <v>2.8</v>
      </c>
      <c r="H20">
        <v>3</v>
      </c>
      <c r="I20">
        <v>3.3</v>
      </c>
      <c r="J20">
        <v>3.3</v>
      </c>
      <c r="K20">
        <v>3.5</v>
      </c>
      <c r="L20">
        <v>3.3</v>
      </c>
      <c r="M20">
        <v>3.3</v>
      </c>
      <c r="N20">
        <v>3.3</v>
      </c>
      <c r="O20">
        <v>3.3</v>
      </c>
      <c r="P20">
        <v>3.1</v>
      </c>
      <c r="Q20">
        <v>2.9</v>
      </c>
      <c r="R20">
        <v>2.6</v>
      </c>
      <c r="S20">
        <v>2.1</v>
      </c>
      <c r="T20">
        <v>1.8</v>
      </c>
      <c r="U20">
        <v>1.5</v>
      </c>
      <c r="V20">
        <v>1.4</v>
      </c>
      <c r="W20">
        <v>1.7</v>
      </c>
      <c r="X20">
        <v>1.9</v>
      </c>
      <c r="Y20">
        <v>1.9</v>
      </c>
      <c r="Z20">
        <v>2</v>
      </c>
      <c r="AA20">
        <v>2</v>
      </c>
      <c r="AB20">
        <v>2.2000000000000002</v>
      </c>
      <c r="AC20">
        <v>2</v>
      </c>
      <c r="AD20">
        <v>2</v>
      </c>
      <c r="AE20">
        <v>1.9</v>
      </c>
      <c r="AF20">
        <v>1.7</v>
      </c>
      <c r="AG20">
        <v>1.9</v>
      </c>
      <c r="AH20">
        <v>1.9</v>
      </c>
      <c r="AI20">
        <v>1.9</v>
      </c>
      <c r="AJ20">
        <v>1.9</v>
      </c>
      <c r="AK20">
        <v>1.9</v>
      </c>
      <c r="AL20">
        <v>2</v>
      </c>
      <c r="AM20">
        <v>1.8</v>
      </c>
      <c r="AN20">
        <v>2</v>
      </c>
      <c r="AO20">
        <v>2.2000000000000002</v>
      </c>
      <c r="AP20">
        <v>2.2000000000000002</v>
      </c>
    </row>
    <row r="21" spans="1:125" x14ac:dyDescent="0.3">
      <c r="A21" t="s">
        <v>34</v>
      </c>
      <c r="B21" t="s">
        <v>35</v>
      </c>
      <c r="C21" t="e">
        <f>_xll.BDH($B21,$B$3:$B$3,"1/1/2005","","Dir=H","Dts=H","Sort=A","Quote=C","QtTyp=Y","Days=T","Per=cm","DtFmt=D","UseDPDF=Y","cols=40;rows=1")</f>
        <v>#N/A</v>
      </c>
      <c r="D21">
        <v>0.6</v>
      </c>
      <c r="E21">
        <v>0.8</v>
      </c>
      <c r="F21">
        <v>0.6</v>
      </c>
      <c r="G21">
        <v>0.7</v>
      </c>
      <c r="H21">
        <v>0.9</v>
      </c>
      <c r="I21">
        <v>1.1000000000000001</v>
      </c>
      <c r="J21">
        <v>0.6</v>
      </c>
      <c r="K21">
        <v>0.9</v>
      </c>
      <c r="L21">
        <v>0.8</v>
      </c>
      <c r="M21">
        <v>1</v>
      </c>
      <c r="N21">
        <v>0.6</v>
      </c>
      <c r="O21">
        <v>0.8</v>
      </c>
      <c r="P21">
        <v>0.7</v>
      </c>
      <c r="Q21">
        <v>0.8</v>
      </c>
      <c r="R21">
        <v>0.3</v>
      </c>
      <c r="S21">
        <v>0.4</v>
      </c>
      <c r="T21">
        <v>0.3</v>
      </c>
      <c r="U21">
        <v>0.5</v>
      </c>
      <c r="V21">
        <v>0.2</v>
      </c>
      <c r="W21">
        <v>0.7</v>
      </c>
      <c r="X21">
        <v>0.4</v>
      </c>
      <c r="Y21">
        <v>0.5</v>
      </c>
      <c r="Z21">
        <v>0.3</v>
      </c>
      <c r="AA21">
        <v>0.7</v>
      </c>
      <c r="AB21">
        <v>0.7</v>
      </c>
      <c r="AC21">
        <v>0.3</v>
      </c>
      <c r="AD21">
        <v>0.3</v>
      </c>
      <c r="AE21">
        <v>0.6</v>
      </c>
      <c r="AF21">
        <v>0.5</v>
      </c>
      <c r="AG21">
        <v>0.5</v>
      </c>
      <c r="AH21">
        <v>0.3</v>
      </c>
      <c r="AI21">
        <v>0.6</v>
      </c>
      <c r="AJ21">
        <v>0.5</v>
      </c>
      <c r="AK21">
        <v>0.5</v>
      </c>
      <c r="AL21">
        <v>0.3</v>
      </c>
      <c r="AM21">
        <v>0.4</v>
      </c>
      <c r="AN21">
        <v>0.7</v>
      </c>
      <c r="AO21">
        <v>0.7</v>
      </c>
      <c r="AP21">
        <v>0.4</v>
      </c>
    </row>
    <row r="22" spans="1:125" x14ac:dyDescent="0.3">
      <c r="A22" t="s">
        <v>36</v>
      </c>
      <c r="B22" t="s">
        <v>37</v>
      </c>
      <c r="C22" t="e">
        <f>_xll.BDH($B22,$B$3:$B$3,"1/1/2005","","Dir=H","Dts=H","Sort=A","Quote=C","QtTyp=Y","Days=T","Per=cm","DtFmt=D","UseDPDF=Y","cols=40;rows=1")</f>
        <v>#N/A</v>
      </c>
      <c r="D22">
        <v>1.8</v>
      </c>
      <c r="E22">
        <v>0.9</v>
      </c>
      <c r="F22">
        <v>1.4</v>
      </c>
      <c r="G22">
        <v>3.2</v>
      </c>
      <c r="H22">
        <v>2.7</v>
      </c>
      <c r="I22">
        <v>2.8</v>
      </c>
      <c r="J22">
        <v>3.2</v>
      </c>
      <c r="K22">
        <v>4.0999999999999996</v>
      </c>
      <c r="L22">
        <v>3.3</v>
      </c>
      <c r="M22">
        <v>1.8</v>
      </c>
      <c r="N22">
        <v>1.5</v>
      </c>
      <c r="O22">
        <v>1.1000000000000001</v>
      </c>
      <c r="P22">
        <v>0.9</v>
      </c>
      <c r="Q22">
        <v>2.4</v>
      </c>
      <c r="R22">
        <v>3.4</v>
      </c>
      <c r="S22">
        <v>-1.9</v>
      </c>
      <c r="T22">
        <v>-0.5</v>
      </c>
      <c r="U22">
        <v>-1.8</v>
      </c>
      <c r="V22">
        <v>-4</v>
      </c>
      <c r="W22">
        <v>-2</v>
      </c>
      <c r="X22">
        <v>-1.8</v>
      </c>
      <c r="Y22">
        <v>-1.1000000000000001</v>
      </c>
      <c r="Z22">
        <v>-0.4</v>
      </c>
      <c r="AA22">
        <v>3.4</v>
      </c>
      <c r="AB22">
        <v>1.7</v>
      </c>
      <c r="AC22">
        <v>2.6</v>
      </c>
      <c r="AD22">
        <v>0.5</v>
      </c>
      <c r="AE22">
        <v>0.6</v>
      </c>
      <c r="AF22">
        <v>1.2</v>
      </c>
      <c r="AG22">
        <v>-0.1</v>
      </c>
      <c r="AH22">
        <v>5.0999999999999996</v>
      </c>
      <c r="AI22">
        <v>0.4</v>
      </c>
      <c r="AJ22">
        <v>1.5</v>
      </c>
      <c r="AK22">
        <v>1.2</v>
      </c>
      <c r="AL22">
        <v>-2.1</v>
      </c>
      <c r="AM22">
        <v>2.5</v>
      </c>
      <c r="AN22">
        <v>0.7</v>
      </c>
      <c r="AO22">
        <v>1.2</v>
      </c>
      <c r="AP22">
        <v>2.6</v>
      </c>
    </row>
    <row r="23" spans="1:125" x14ac:dyDescent="0.3">
      <c r="A23" t="s">
        <v>38</v>
      </c>
      <c r="B23" t="s">
        <v>39</v>
      </c>
      <c r="C23" t="e">
        <f>_xll.BDH($B23,$B$3:$B$3,"1/1/2005","","Dir=H","Dts=H","Sort=A","Quote=C","QtTyp=Y","Days=T","Per=cm","DtFmt=D","UseDPDF=Y","cols=40;rows=1")</f>
        <v>#N/A</v>
      </c>
      <c r="D23">
        <v>2.6</v>
      </c>
      <c r="E23">
        <v>1.9</v>
      </c>
      <c r="F23">
        <v>2.2999999999999998</v>
      </c>
      <c r="G23">
        <v>6.1</v>
      </c>
      <c r="H23">
        <v>0.5</v>
      </c>
      <c r="I23">
        <v>2.2999999999999998</v>
      </c>
      <c r="J23">
        <v>4</v>
      </c>
      <c r="K23">
        <v>9.8000000000000007</v>
      </c>
      <c r="L23">
        <v>-2.7</v>
      </c>
      <c r="M23">
        <v>-3.2</v>
      </c>
      <c r="N23">
        <v>2.6</v>
      </c>
      <c r="O23">
        <v>8.1999999999999993</v>
      </c>
      <c r="P23">
        <v>-3.6</v>
      </c>
      <c r="Q23">
        <v>2.4</v>
      </c>
      <c r="R23">
        <v>7.1</v>
      </c>
      <c r="S23">
        <v>-12.3</v>
      </c>
      <c r="T23">
        <v>2.1</v>
      </c>
      <c r="U23">
        <v>-3</v>
      </c>
      <c r="V23">
        <v>-2.2999999999999998</v>
      </c>
      <c r="W23">
        <v>-4.8</v>
      </c>
      <c r="X23">
        <v>3.2</v>
      </c>
      <c r="Y23">
        <v>-0.2</v>
      </c>
      <c r="Z23">
        <v>0.2</v>
      </c>
      <c r="AA23">
        <v>11</v>
      </c>
      <c r="AB23">
        <v>-3.5</v>
      </c>
      <c r="AC23">
        <v>3.3</v>
      </c>
      <c r="AD23">
        <v>-7.7</v>
      </c>
      <c r="AE23">
        <v>11.4</v>
      </c>
      <c r="AF23">
        <v>-1.1000000000000001</v>
      </c>
      <c r="AG23">
        <v>-1.8</v>
      </c>
      <c r="AH23">
        <v>12.7</v>
      </c>
      <c r="AI23">
        <v>-7.1</v>
      </c>
      <c r="AJ23">
        <v>3.2</v>
      </c>
      <c r="AK23">
        <v>-2.9</v>
      </c>
      <c r="AL23">
        <v>-1.3</v>
      </c>
      <c r="AM23">
        <v>11.5</v>
      </c>
      <c r="AN23">
        <v>-3.7</v>
      </c>
      <c r="AO23">
        <v>-1</v>
      </c>
      <c r="AP23">
        <v>4.0999999999999996</v>
      </c>
    </row>
    <row r="24" spans="1:125" s="1" customFormat="1" x14ac:dyDescent="0.3">
      <c r="A24" s="1" t="s">
        <v>40</v>
      </c>
      <c r="C24"/>
    </row>
    <row r="25" spans="1:125" x14ac:dyDescent="0.3">
      <c r="A25" t="s">
        <v>41</v>
      </c>
      <c r="B25" t="s">
        <v>42</v>
      </c>
      <c r="C25" t="e">
        <f>_xll.BDH($B25,$B$3:$B$3,"1/1/2005","","Dir=H","Dts=H","Sort=A","Quote=C","QtTyp=Y","Days=T","Per=cm","DtFmt=D","UseDPDF=Y","cols=122;rows=1")</f>
        <v>#N/A</v>
      </c>
      <c r="D25">
        <v>2.6</v>
      </c>
      <c r="E25">
        <v>2.7</v>
      </c>
      <c r="F25">
        <v>2.8</v>
      </c>
      <c r="G25">
        <v>2.6</v>
      </c>
      <c r="H25">
        <v>2.2999999999999998</v>
      </c>
      <c r="I25">
        <v>2.6</v>
      </c>
      <c r="J25">
        <v>3</v>
      </c>
      <c r="K25">
        <v>3.7</v>
      </c>
      <c r="L25">
        <v>3.5</v>
      </c>
      <c r="M25">
        <v>2.9</v>
      </c>
      <c r="N25">
        <v>2.9</v>
      </c>
      <c r="O25">
        <v>3.3</v>
      </c>
      <c r="P25">
        <v>3</v>
      </c>
      <c r="Q25">
        <v>2.9</v>
      </c>
      <c r="R25">
        <v>3</v>
      </c>
      <c r="S25">
        <v>3.1</v>
      </c>
      <c r="T25">
        <v>3.3</v>
      </c>
      <c r="U25">
        <v>3.2</v>
      </c>
      <c r="V25">
        <v>3.1</v>
      </c>
      <c r="W25">
        <v>1.9</v>
      </c>
      <c r="X25">
        <v>1.5</v>
      </c>
      <c r="Y25">
        <v>1.7</v>
      </c>
      <c r="Z25">
        <v>2.1</v>
      </c>
      <c r="AA25">
        <v>2</v>
      </c>
      <c r="AB25">
        <v>2.2999999999999998</v>
      </c>
      <c r="AC25">
        <v>2.5</v>
      </c>
      <c r="AD25">
        <v>2.2999999999999998</v>
      </c>
      <c r="AE25">
        <v>2.2999999999999998</v>
      </c>
      <c r="AF25">
        <v>2.2999999999999998</v>
      </c>
      <c r="AG25">
        <v>2.1</v>
      </c>
      <c r="AH25">
        <v>1.8</v>
      </c>
      <c r="AI25">
        <v>2.5</v>
      </c>
      <c r="AJ25">
        <v>3.1</v>
      </c>
      <c r="AK25">
        <v>3.5</v>
      </c>
      <c r="AL25">
        <v>3.4</v>
      </c>
      <c r="AM25">
        <v>3.3</v>
      </c>
      <c r="AN25">
        <v>3.2</v>
      </c>
      <c r="AO25">
        <v>3.2</v>
      </c>
      <c r="AP25">
        <v>3.2</v>
      </c>
      <c r="AQ25">
        <v>3.4</v>
      </c>
      <c r="AR25">
        <v>3.9</v>
      </c>
      <c r="AS25">
        <v>4.2</v>
      </c>
      <c r="AT25">
        <v>4</v>
      </c>
      <c r="AU25">
        <v>3.7</v>
      </c>
      <c r="AV25">
        <v>2.9</v>
      </c>
      <c r="AW25">
        <v>1.2</v>
      </c>
      <c r="AX25">
        <v>0.4</v>
      </c>
      <c r="AY25">
        <v>0.2</v>
      </c>
      <c r="AZ25">
        <v>0.2</v>
      </c>
      <c r="BA25">
        <v>-0.2</v>
      </c>
      <c r="BB25">
        <v>-0.3</v>
      </c>
      <c r="BC25">
        <v>-0.6</v>
      </c>
      <c r="BD25">
        <v>-0.7</v>
      </c>
      <c r="BE25">
        <v>-1.2</v>
      </c>
      <c r="BF25">
        <v>-0.8</v>
      </c>
      <c r="BG25">
        <v>-0.8</v>
      </c>
      <c r="BH25">
        <v>0.1</v>
      </c>
      <c r="BI25">
        <v>1.5</v>
      </c>
      <c r="BJ25">
        <v>2.1</v>
      </c>
      <c r="BK25">
        <v>2.2000000000000002</v>
      </c>
      <c r="BL25">
        <v>2</v>
      </c>
      <c r="BM25">
        <v>2.2000000000000002</v>
      </c>
      <c r="BN25">
        <v>2</v>
      </c>
      <c r="BO25">
        <v>1.9</v>
      </c>
      <c r="BP25">
        <v>1.4</v>
      </c>
      <c r="BQ25">
        <v>1.5</v>
      </c>
      <c r="BR25">
        <v>1.4</v>
      </c>
      <c r="BS25">
        <v>1.3</v>
      </c>
      <c r="BT25">
        <v>1.3</v>
      </c>
      <c r="BU25">
        <v>1.2</v>
      </c>
      <c r="BV25">
        <v>1.4</v>
      </c>
      <c r="BW25">
        <v>1.4</v>
      </c>
      <c r="BX25">
        <v>1.7</v>
      </c>
      <c r="BY25">
        <v>2</v>
      </c>
      <c r="BZ25">
        <v>2.4</v>
      </c>
      <c r="CA25">
        <v>2.7</v>
      </c>
      <c r="CB25">
        <v>2.7</v>
      </c>
      <c r="CC25">
        <v>2.8</v>
      </c>
      <c r="CD25">
        <v>2.9</v>
      </c>
      <c r="CE25">
        <v>2.9</v>
      </c>
      <c r="CF25">
        <v>2.7</v>
      </c>
      <c r="CG25">
        <v>2.7</v>
      </c>
      <c r="CH25">
        <v>2.5</v>
      </c>
      <c r="CI25">
        <v>2.5</v>
      </c>
      <c r="CJ25">
        <v>2.5</v>
      </c>
      <c r="CK25">
        <v>2.2999999999999998</v>
      </c>
      <c r="CL25">
        <v>2</v>
      </c>
      <c r="CM25">
        <v>1.6</v>
      </c>
      <c r="CN25">
        <v>1.6</v>
      </c>
      <c r="CO25">
        <v>1.5</v>
      </c>
      <c r="CP25">
        <v>1.5</v>
      </c>
      <c r="CQ25">
        <v>1.6</v>
      </c>
      <c r="CR25">
        <v>1.8</v>
      </c>
      <c r="CS25">
        <v>1.6</v>
      </c>
      <c r="CT25">
        <v>1.5</v>
      </c>
      <c r="CU25">
        <v>1.4</v>
      </c>
      <c r="CV25">
        <v>1.5</v>
      </c>
      <c r="CW25">
        <v>1.2</v>
      </c>
      <c r="CX25">
        <v>1</v>
      </c>
      <c r="CY25">
        <v>1.1000000000000001</v>
      </c>
      <c r="CZ25">
        <v>1.4</v>
      </c>
      <c r="DA25">
        <v>1.5</v>
      </c>
      <c r="DB25">
        <v>1.2</v>
      </c>
      <c r="DC25">
        <v>1</v>
      </c>
      <c r="DD25">
        <v>0.9</v>
      </c>
      <c r="DE25">
        <v>1</v>
      </c>
      <c r="DF25">
        <v>1.2</v>
      </c>
      <c r="DG25">
        <v>1.2</v>
      </c>
      <c r="DH25">
        <v>1</v>
      </c>
      <c r="DI25">
        <v>1.2</v>
      </c>
      <c r="DJ25">
        <v>1.5</v>
      </c>
      <c r="DK25">
        <v>1.7</v>
      </c>
      <c r="DL25">
        <v>1.6</v>
      </c>
      <c r="DM25">
        <v>1.6</v>
      </c>
      <c r="DN25">
        <v>1.5</v>
      </c>
      <c r="DO25">
        <v>1.4</v>
      </c>
      <c r="DP25">
        <v>1.4</v>
      </c>
      <c r="DQ25">
        <v>1.2</v>
      </c>
      <c r="DR25">
        <v>0.8</v>
      </c>
      <c r="DS25">
        <v>0.2</v>
      </c>
      <c r="DT25">
        <v>0.3</v>
      </c>
    </row>
    <row r="26" spans="1:125" x14ac:dyDescent="0.3">
      <c r="A26" t="s">
        <v>43</v>
      </c>
      <c r="B26" t="s">
        <v>44</v>
      </c>
      <c r="C26" t="e">
        <f>_xll.BDH($B26,$B$3:$B$3,"1/1/2005","","Dir=H","Dts=H","Sort=A","Quote=C","QtTyp=Y","Days=T","Per=cm","DtFmt=D","UseDPDF=Y","cols=122;rows=1")</f>
        <v>#N/A</v>
      </c>
      <c r="D26">
        <v>2.1682600000000001</v>
      </c>
      <c r="E26">
        <v>2.22627</v>
      </c>
      <c r="F26">
        <v>2.10467</v>
      </c>
      <c r="G26">
        <v>2.1930700000000001</v>
      </c>
      <c r="H26">
        <v>2.0531199999999998</v>
      </c>
      <c r="I26">
        <v>2.0376500000000002</v>
      </c>
      <c r="J26">
        <v>2.0636299999999999</v>
      </c>
      <c r="K26">
        <v>2.11145</v>
      </c>
      <c r="L26">
        <v>2.2119900000000001</v>
      </c>
      <c r="M26">
        <v>2.2904999999999998</v>
      </c>
      <c r="N26">
        <v>2.2763800000000001</v>
      </c>
      <c r="O26">
        <v>2.1565500000000002</v>
      </c>
      <c r="P26">
        <v>2.1179000000000001</v>
      </c>
      <c r="Q26">
        <v>2.1137899999999998</v>
      </c>
      <c r="R26">
        <v>2.2410899999999998</v>
      </c>
      <c r="S26">
        <v>2.1957100000000001</v>
      </c>
      <c r="T26">
        <v>2.37574</v>
      </c>
      <c r="U26">
        <v>2.3420100000000001</v>
      </c>
      <c r="V26">
        <v>2.4506399999999999</v>
      </c>
      <c r="W26">
        <v>2.3923700000000001</v>
      </c>
      <c r="X26">
        <v>2.2713200000000002</v>
      </c>
      <c r="Y26">
        <v>2.0691799999999998</v>
      </c>
      <c r="Z26">
        <v>2.1349299999999998</v>
      </c>
      <c r="AA26">
        <v>2.3509199999999999</v>
      </c>
      <c r="AB26">
        <v>2.4497999999999998</v>
      </c>
      <c r="AC26">
        <v>2.2856399999999999</v>
      </c>
      <c r="AD26">
        <v>2.12629</v>
      </c>
      <c r="AE26">
        <v>2.0343499999999999</v>
      </c>
      <c r="AF26">
        <v>1.9493</v>
      </c>
      <c r="AG26">
        <v>1.9807600000000001</v>
      </c>
      <c r="AH26">
        <v>1.9430499999999999</v>
      </c>
      <c r="AI26">
        <v>2.0457200000000002</v>
      </c>
      <c r="AJ26">
        <v>2.14541</v>
      </c>
      <c r="AK26">
        <v>2.2724000000000002</v>
      </c>
      <c r="AL26">
        <v>2.3266299999999998</v>
      </c>
      <c r="AM26">
        <v>2.14588</v>
      </c>
      <c r="AN26">
        <v>2.0223</v>
      </c>
      <c r="AO26">
        <v>2.1691500000000001</v>
      </c>
      <c r="AP26">
        <v>2.1961200000000001</v>
      </c>
      <c r="AQ26">
        <v>2.2818700000000001</v>
      </c>
      <c r="AR26">
        <v>2.3207200000000001</v>
      </c>
      <c r="AS26">
        <v>2.3100800000000001</v>
      </c>
      <c r="AT26">
        <v>2.2597900000000002</v>
      </c>
      <c r="AU26">
        <v>2.1075699999999999</v>
      </c>
      <c r="AV26">
        <v>1.8479399999999999</v>
      </c>
      <c r="AW26">
        <v>1.6758999999999999</v>
      </c>
      <c r="AX26">
        <v>1.4010199999999999</v>
      </c>
      <c r="AY26">
        <v>1.22479</v>
      </c>
      <c r="AZ26">
        <v>1.20706</v>
      </c>
      <c r="BA26">
        <v>1.1037300000000001</v>
      </c>
      <c r="BB26">
        <v>1.2414499999999999</v>
      </c>
      <c r="BC26">
        <v>1.15296</v>
      </c>
      <c r="BD26">
        <v>1.0920799999999999</v>
      </c>
      <c r="BE26">
        <v>0.97143000000000002</v>
      </c>
      <c r="BF26">
        <v>0.97128000000000003</v>
      </c>
      <c r="BG26">
        <v>1.02851</v>
      </c>
      <c r="BH26">
        <v>1.3298300000000001</v>
      </c>
      <c r="BI26">
        <v>1.4215900000000001</v>
      </c>
      <c r="BJ26">
        <v>1.49655</v>
      </c>
      <c r="BK26">
        <v>1.55955</v>
      </c>
      <c r="BL26">
        <v>1.5419</v>
      </c>
      <c r="BM26">
        <v>1.56111</v>
      </c>
      <c r="BN26">
        <v>1.3274900000000001</v>
      </c>
      <c r="BO26">
        <v>1.34415</v>
      </c>
      <c r="BP26">
        <v>1.3143400000000001</v>
      </c>
      <c r="BQ26">
        <v>1.3541300000000001</v>
      </c>
      <c r="BR26">
        <v>1.3305400000000001</v>
      </c>
      <c r="BS26">
        <v>1.19353</v>
      </c>
      <c r="BT26">
        <v>0.97235000000000005</v>
      </c>
      <c r="BU26">
        <v>0.99238999999999999</v>
      </c>
      <c r="BV26">
        <v>0.94725000000000004</v>
      </c>
      <c r="BW26">
        <v>0.99299000000000004</v>
      </c>
      <c r="BX26">
        <v>1.0833600000000001</v>
      </c>
      <c r="BY26">
        <v>1.08677</v>
      </c>
      <c r="BZ26">
        <v>1.3091200000000001</v>
      </c>
      <c r="CA26">
        <v>1.4291100000000001</v>
      </c>
      <c r="CB26">
        <v>1.4601899999999999</v>
      </c>
      <c r="CC26">
        <v>1.5758100000000002</v>
      </c>
      <c r="CD26">
        <v>1.69062</v>
      </c>
      <c r="CE26">
        <v>1.7164600000000001</v>
      </c>
      <c r="CF26">
        <v>1.7841900000000002</v>
      </c>
      <c r="CG26">
        <v>1.84331</v>
      </c>
      <c r="CH26">
        <v>1.9563899999999999</v>
      </c>
      <c r="CI26">
        <v>2.0636899999999998</v>
      </c>
      <c r="CJ26">
        <v>2.0140600000000002</v>
      </c>
      <c r="CK26">
        <v>2.0689199999999999</v>
      </c>
      <c r="CL26">
        <v>1.96906</v>
      </c>
      <c r="CM26">
        <v>1.8610899999999999</v>
      </c>
      <c r="CN26">
        <v>1.8819300000000001</v>
      </c>
      <c r="CO26">
        <v>1.8146100000000001</v>
      </c>
      <c r="CP26">
        <v>1.6499200000000001</v>
      </c>
      <c r="CQ26">
        <v>1.66134</v>
      </c>
      <c r="CR26">
        <v>1.7296899999999999</v>
      </c>
      <c r="CS26">
        <v>1.64286</v>
      </c>
      <c r="CT26">
        <v>1.57637</v>
      </c>
      <c r="CU26">
        <v>1.5205600000000001</v>
      </c>
      <c r="CV26">
        <v>1.5081199999999999</v>
      </c>
      <c r="CW26">
        <v>1.4187799999999999</v>
      </c>
      <c r="CX26">
        <v>1.2825599999999999</v>
      </c>
      <c r="CY26">
        <v>1.256</v>
      </c>
      <c r="CZ26">
        <v>1.2741100000000001</v>
      </c>
      <c r="DA26">
        <v>1.2766</v>
      </c>
      <c r="DB26">
        <v>1.3265400000000001</v>
      </c>
      <c r="DC26">
        <v>1.34737</v>
      </c>
      <c r="DD26">
        <v>1.26285</v>
      </c>
      <c r="DE26">
        <v>1.3103400000000001</v>
      </c>
      <c r="DF26">
        <v>1.3439099999999999</v>
      </c>
      <c r="DG26">
        <v>1.24468</v>
      </c>
      <c r="DH26">
        <v>1.23099</v>
      </c>
      <c r="DI26">
        <v>1.26179</v>
      </c>
      <c r="DJ26">
        <v>1.44129</v>
      </c>
      <c r="DK26">
        <v>1.5172300000000001</v>
      </c>
      <c r="DL26">
        <v>1.49573</v>
      </c>
      <c r="DM26">
        <v>1.48566</v>
      </c>
      <c r="DN26">
        <v>1.46635</v>
      </c>
      <c r="DO26">
        <v>1.47895</v>
      </c>
      <c r="DP26">
        <v>1.48563</v>
      </c>
      <c r="DQ26">
        <v>1.4153199999999999</v>
      </c>
      <c r="DR26">
        <v>1.3401399999999999</v>
      </c>
      <c r="DS26">
        <v>1.32863</v>
      </c>
      <c r="DT26">
        <v>1.36568</v>
      </c>
    </row>
    <row r="27" spans="1:125" x14ac:dyDescent="0.3">
      <c r="A27" t="s">
        <v>45</v>
      </c>
      <c r="B27" t="s">
        <v>46</v>
      </c>
      <c r="C27" t="e">
        <f>_xll.BDH($B27,$B$3:$B$3,"1/1/2005","","Dir=H","Dts=H","Sort=A","Quote=C","QtTyp=Y","Days=T","Per=cm","DtFmt=D","UseDPDF=Y","cols=122;rows=1")</f>
        <v>#N/A</v>
      </c>
      <c r="D27">
        <v>3</v>
      </c>
      <c r="E27">
        <v>3.1</v>
      </c>
      <c r="F27">
        <v>3.5</v>
      </c>
      <c r="G27">
        <v>2.8</v>
      </c>
      <c r="H27">
        <v>2.5</v>
      </c>
      <c r="I27">
        <v>3.2</v>
      </c>
      <c r="J27">
        <v>3.6</v>
      </c>
      <c r="K27">
        <v>4.7</v>
      </c>
      <c r="L27">
        <v>4.3</v>
      </c>
      <c r="M27">
        <v>3.5</v>
      </c>
      <c r="N27">
        <v>3.4</v>
      </c>
      <c r="O27">
        <v>4</v>
      </c>
      <c r="P27">
        <v>3.6</v>
      </c>
      <c r="Q27">
        <v>3.4</v>
      </c>
      <c r="R27">
        <v>3.5</v>
      </c>
      <c r="S27">
        <v>4.2</v>
      </c>
      <c r="T27">
        <v>4.3</v>
      </c>
      <c r="U27">
        <v>4.0999999999999996</v>
      </c>
      <c r="V27">
        <v>3.8</v>
      </c>
      <c r="W27">
        <v>2.1</v>
      </c>
      <c r="X27">
        <v>1.3</v>
      </c>
      <c r="Y27">
        <v>2</v>
      </c>
      <c r="Z27">
        <v>2.5</v>
      </c>
      <c r="AA27">
        <v>2.1</v>
      </c>
      <c r="AB27">
        <v>2.4</v>
      </c>
      <c r="AC27">
        <v>2.8</v>
      </c>
      <c r="AD27">
        <v>2.6</v>
      </c>
      <c r="AE27">
        <v>2.7</v>
      </c>
      <c r="AF27">
        <v>2.7</v>
      </c>
      <c r="AG27">
        <v>2.4</v>
      </c>
      <c r="AH27">
        <v>2</v>
      </c>
      <c r="AI27">
        <v>2.8</v>
      </c>
      <c r="AJ27">
        <v>3.5</v>
      </c>
      <c r="AK27">
        <v>4.3</v>
      </c>
      <c r="AL27">
        <v>4.0999999999999996</v>
      </c>
      <c r="AM27">
        <v>4.3</v>
      </c>
      <c r="AN27">
        <v>4</v>
      </c>
      <c r="AO27">
        <v>4</v>
      </c>
      <c r="AP27">
        <v>3.9</v>
      </c>
      <c r="AQ27">
        <v>4.2</v>
      </c>
      <c r="AR27">
        <v>5</v>
      </c>
      <c r="AS27">
        <v>5.6</v>
      </c>
      <c r="AT27">
        <v>5.4</v>
      </c>
      <c r="AU27">
        <v>4.9000000000000004</v>
      </c>
      <c r="AV27">
        <v>3.7</v>
      </c>
      <c r="AW27">
        <v>1.1000000000000001</v>
      </c>
      <c r="AX27">
        <v>0.1</v>
      </c>
      <c r="AY27">
        <v>0</v>
      </c>
      <c r="AZ27">
        <v>0.2</v>
      </c>
      <c r="BA27">
        <v>-0.4</v>
      </c>
      <c r="BB27">
        <v>-0.7</v>
      </c>
      <c r="BC27">
        <v>-1.3</v>
      </c>
      <c r="BD27">
        <v>-1.4</v>
      </c>
      <c r="BE27">
        <v>-2.1</v>
      </c>
      <c r="BF27">
        <v>-1.5</v>
      </c>
      <c r="BG27">
        <v>-1.3</v>
      </c>
      <c r="BH27">
        <v>-0.2</v>
      </c>
      <c r="BI27">
        <v>1.8</v>
      </c>
      <c r="BJ27">
        <v>2.7</v>
      </c>
      <c r="BK27">
        <v>2.6</v>
      </c>
      <c r="BL27">
        <v>2.1</v>
      </c>
      <c r="BM27">
        <v>2.2999999999999998</v>
      </c>
      <c r="BN27">
        <v>2.2000000000000002</v>
      </c>
      <c r="BO27">
        <v>2</v>
      </c>
      <c r="BP27">
        <v>1.1000000000000001</v>
      </c>
      <c r="BQ27">
        <v>1.2</v>
      </c>
      <c r="BR27">
        <v>1.1000000000000001</v>
      </c>
      <c r="BS27">
        <v>1.1000000000000001</v>
      </c>
      <c r="BT27">
        <v>1.2</v>
      </c>
      <c r="BU27">
        <v>1.1000000000000001</v>
      </c>
      <c r="BV27">
        <v>1.5</v>
      </c>
      <c r="BW27">
        <v>1.6</v>
      </c>
      <c r="BX27">
        <v>2.1</v>
      </c>
      <c r="BY27">
        <v>2.7</v>
      </c>
      <c r="BZ27">
        <v>3.2</v>
      </c>
      <c r="CA27">
        <v>3.6</v>
      </c>
      <c r="CB27">
        <v>3.6</v>
      </c>
      <c r="CC27">
        <v>3.6</v>
      </c>
      <c r="CD27">
        <v>3.8</v>
      </c>
      <c r="CE27">
        <v>3.9</v>
      </c>
      <c r="CF27">
        <v>3.5</v>
      </c>
      <c r="CG27">
        <v>3.4</v>
      </c>
      <c r="CH27">
        <v>3</v>
      </c>
      <c r="CI27">
        <v>2.9</v>
      </c>
      <c r="CJ27">
        <v>2.9</v>
      </c>
      <c r="CK27">
        <v>2.7</v>
      </c>
      <c r="CL27">
        <v>2.2999999999999998</v>
      </c>
      <c r="CM27">
        <v>1.7</v>
      </c>
      <c r="CN27">
        <v>1.7</v>
      </c>
      <c r="CO27">
        <v>1.4</v>
      </c>
      <c r="CP27">
        <v>1.7</v>
      </c>
      <c r="CQ27">
        <v>2</v>
      </c>
      <c r="CR27">
        <v>2.2000000000000002</v>
      </c>
      <c r="CS27">
        <v>1.8</v>
      </c>
      <c r="CT27">
        <v>1.7</v>
      </c>
      <c r="CU27">
        <v>1.6</v>
      </c>
      <c r="CV27">
        <v>2</v>
      </c>
      <c r="CW27">
        <v>1.5</v>
      </c>
      <c r="CX27">
        <v>1.1000000000000001</v>
      </c>
      <c r="CY27">
        <v>1.4</v>
      </c>
      <c r="CZ27">
        <v>1.8</v>
      </c>
      <c r="DA27">
        <v>2</v>
      </c>
      <c r="DB27">
        <v>1.5</v>
      </c>
      <c r="DC27">
        <v>1.2</v>
      </c>
      <c r="DD27">
        <v>1</v>
      </c>
      <c r="DE27">
        <v>1.2</v>
      </c>
      <c r="DF27">
        <v>1.5</v>
      </c>
      <c r="DG27">
        <v>1.6</v>
      </c>
      <c r="DH27">
        <v>1.1000000000000001</v>
      </c>
      <c r="DI27">
        <v>1.5</v>
      </c>
      <c r="DJ27">
        <v>2</v>
      </c>
      <c r="DK27">
        <v>2.1</v>
      </c>
      <c r="DL27">
        <v>2.1</v>
      </c>
      <c r="DM27">
        <v>2</v>
      </c>
      <c r="DN27">
        <v>1.7</v>
      </c>
      <c r="DO27">
        <v>1.7</v>
      </c>
      <c r="DP27">
        <v>1.7</v>
      </c>
      <c r="DQ27">
        <v>1.3</v>
      </c>
      <c r="DR27">
        <v>0.8</v>
      </c>
      <c r="DS27">
        <v>-0.1</v>
      </c>
      <c r="DT27">
        <v>0</v>
      </c>
    </row>
    <row r="28" spans="1:125" x14ac:dyDescent="0.3">
      <c r="A28" t="s">
        <v>47</v>
      </c>
      <c r="B28" t="s">
        <v>48</v>
      </c>
      <c r="C28" t="e">
        <f>_xll.BDH($B28,$B$3:$B$3,"1/1/2005","","Dir=H","Dts=H","Sort=A","Quote=C","QtTyp=Y","Days=T","Per=cm","DtFmt=D","UseDPDF=Y","cols=122;rows=1")</f>
        <v>#N/A</v>
      </c>
      <c r="D28">
        <v>2.4</v>
      </c>
      <c r="E28">
        <v>2.2999999999999998</v>
      </c>
      <c r="F28">
        <v>2.2000000000000002</v>
      </c>
      <c r="G28">
        <v>2.2000000000000002</v>
      </c>
      <c r="H28">
        <v>2</v>
      </c>
      <c r="I28">
        <v>2.1</v>
      </c>
      <c r="J28">
        <v>2.1</v>
      </c>
      <c r="K28">
        <v>2</v>
      </c>
      <c r="L28">
        <v>2.1</v>
      </c>
      <c r="M28">
        <v>2.1</v>
      </c>
      <c r="N28">
        <v>2.2000000000000002</v>
      </c>
      <c r="O28">
        <v>2.1</v>
      </c>
      <c r="P28">
        <v>2.1</v>
      </c>
      <c r="Q28">
        <v>2.1</v>
      </c>
      <c r="R28">
        <v>2.2999999999999998</v>
      </c>
      <c r="S28">
        <v>2.4</v>
      </c>
      <c r="T28">
        <v>2.6</v>
      </c>
      <c r="U28">
        <v>2.7</v>
      </c>
      <c r="V28">
        <v>2.8</v>
      </c>
      <c r="W28">
        <v>2.9</v>
      </c>
      <c r="X28">
        <v>2.7</v>
      </c>
      <c r="Y28">
        <v>2.6</v>
      </c>
      <c r="Z28">
        <v>2.6</v>
      </c>
      <c r="AA28">
        <v>2.7</v>
      </c>
      <c r="AB28">
        <v>2.7</v>
      </c>
      <c r="AC28">
        <v>2.5</v>
      </c>
      <c r="AD28">
        <v>2.2999999999999998</v>
      </c>
      <c r="AE28">
        <v>2.2000000000000002</v>
      </c>
      <c r="AF28">
        <v>2.2000000000000002</v>
      </c>
      <c r="AG28">
        <v>2.2000000000000002</v>
      </c>
      <c r="AH28">
        <v>2.1</v>
      </c>
      <c r="AI28">
        <v>2.1</v>
      </c>
      <c r="AJ28">
        <v>2.2000000000000002</v>
      </c>
      <c r="AK28">
        <v>2.2999999999999998</v>
      </c>
      <c r="AL28">
        <v>2.4</v>
      </c>
      <c r="AM28">
        <v>2.5</v>
      </c>
      <c r="AN28">
        <v>2.2999999999999998</v>
      </c>
      <c r="AO28">
        <v>2.4</v>
      </c>
      <c r="AP28">
        <v>2.2999999999999998</v>
      </c>
      <c r="AQ28">
        <v>2.2999999999999998</v>
      </c>
      <c r="AR28">
        <v>2.4</v>
      </c>
      <c r="AS28">
        <v>2.5</v>
      </c>
      <c r="AT28">
        <v>2.5</v>
      </c>
      <c r="AU28">
        <v>2.5</v>
      </c>
      <c r="AV28">
        <v>2.2000000000000002</v>
      </c>
      <c r="AW28">
        <v>2</v>
      </c>
      <c r="AX28">
        <v>1.8</v>
      </c>
      <c r="AY28">
        <v>1.7</v>
      </c>
      <c r="AZ28">
        <v>1.8</v>
      </c>
      <c r="BA28">
        <v>1.8</v>
      </c>
      <c r="BB28">
        <v>1.9</v>
      </c>
      <c r="BC28">
        <v>1.8</v>
      </c>
      <c r="BD28">
        <v>1.7</v>
      </c>
      <c r="BE28">
        <v>1.5</v>
      </c>
      <c r="BF28">
        <v>1.4</v>
      </c>
      <c r="BG28">
        <v>1.5</v>
      </c>
      <c r="BH28">
        <v>1.7</v>
      </c>
      <c r="BI28">
        <v>1.7</v>
      </c>
      <c r="BJ28">
        <v>1.8</v>
      </c>
      <c r="BK28">
        <v>1.6</v>
      </c>
      <c r="BL28">
        <v>1.3</v>
      </c>
      <c r="BM28">
        <v>1.1000000000000001</v>
      </c>
      <c r="BN28">
        <v>0.9</v>
      </c>
      <c r="BO28">
        <v>0.9</v>
      </c>
      <c r="BP28">
        <v>0.9</v>
      </c>
      <c r="BQ28">
        <v>0.9</v>
      </c>
      <c r="BR28">
        <v>0.9</v>
      </c>
      <c r="BS28">
        <v>0.8</v>
      </c>
      <c r="BT28">
        <v>0.6</v>
      </c>
      <c r="BU28">
        <v>0.8</v>
      </c>
      <c r="BV28">
        <v>0.8</v>
      </c>
      <c r="BW28">
        <v>1</v>
      </c>
      <c r="BX28">
        <v>1.1000000000000001</v>
      </c>
      <c r="BY28">
        <v>1.2</v>
      </c>
      <c r="BZ28">
        <v>1.3</v>
      </c>
      <c r="CA28">
        <v>1.5</v>
      </c>
      <c r="CB28">
        <v>1.6</v>
      </c>
      <c r="CC28">
        <v>1.8</v>
      </c>
      <c r="CD28">
        <v>2</v>
      </c>
      <c r="CE28">
        <v>2</v>
      </c>
      <c r="CF28">
        <v>2.1</v>
      </c>
      <c r="CG28">
        <v>2.2000000000000002</v>
      </c>
      <c r="CH28">
        <v>2.2000000000000002</v>
      </c>
      <c r="CI28">
        <v>2.2999999999999998</v>
      </c>
      <c r="CJ28">
        <v>2.2000000000000002</v>
      </c>
      <c r="CK28">
        <v>2.2999999999999998</v>
      </c>
      <c r="CL28">
        <v>2.2999999999999998</v>
      </c>
      <c r="CM28">
        <v>2.2999999999999998</v>
      </c>
      <c r="CN28">
        <v>2.2000000000000002</v>
      </c>
      <c r="CO28">
        <v>2.1</v>
      </c>
      <c r="CP28">
        <v>1.9</v>
      </c>
      <c r="CQ28">
        <v>2</v>
      </c>
      <c r="CR28">
        <v>2</v>
      </c>
      <c r="CS28">
        <v>1.9</v>
      </c>
      <c r="CT28">
        <v>1.9</v>
      </c>
      <c r="CU28">
        <v>1.9</v>
      </c>
      <c r="CV28">
        <v>2</v>
      </c>
      <c r="CW28">
        <v>1.9</v>
      </c>
      <c r="CX28">
        <v>1.7</v>
      </c>
      <c r="CY28">
        <v>1.7</v>
      </c>
      <c r="CZ28">
        <v>1.6</v>
      </c>
      <c r="DA28">
        <v>1.7</v>
      </c>
      <c r="DB28">
        <v>1.8</v>
      </c>
      <c r="DC28">
        <v>1.7</v>
      </c>
      <c r="DD28">
        <v>1.7</v>
      </c>
      <c r="DE28">
        <v>1.7</v>
      </c>
      <c r="DF28">
        <v>1.7</v>
      </c>
      <c r="DG28">
        <v>1.6</v>
      </c>
      <c r="DH28">
        <v>1.6</v>
      </c>
      <c r="DI28">
        <v>1.7</v>
      </c>
      <c r="DJ28">
        <v>1.8</v>
      </c>
      <c r="DK28">
        <v>2</v>
      </c>
      <c r="DL28">
        <v>1.9</v>
      </c>
      <c r="DM28">
        <v>1.9</v>
      </c>
      <c r="DN28">
        <v>1.7</v>
      </c>
      <c r="DO28">
        <v>1.7</v>
      </c>
      <c r="DP28">
        <v>1.8</v>
      </c>
      <c r="DQ28">
        <v>1.7</v>
      </c>
      <c r="DR28">
        <v>1.6</v>
      </c>
      <c r="DS28">
        <v>1.6</v>
      </c>
      <c r="DT28">
        <v>1.7</v>
      </c>
    </row>
    <row r="29" spans="1:125" x14ac:dyDescent="0.3">
      <c r="A29" t="s">
        <v>49</v>
      </c>
      <c r="B29" t="s">
        <v>50</v>
      </c>
      <c r="C29" t="e">
        <f>_xll.BDH($B29,$B$3:$B$3,"1/1/2005","","Dir=H","Dts=H","Sort=A","Quote=C","QtTyp=Y","Days=T","Per=cm","DtFmt=D","UseDPDF=Y","cols=53;rows=1")</f>
        <v>#N/A</v>
      </c>
      <c r="D29">
        <v>2.8</v>
      </c>
      <c r="E29">
        <v>2.4</v>
      </c>
      <c r="F29">
        <v>3.3</v>
      </c>
      <c r="G29">
        <v>4</v>
      </c>
      <c r="H29">
        <v>4.2</v>
      </c>
      <c r="I29">
        <v>4.2</v>
      </c>
      <c r="J29">
        <v>4.3</v>
      </c>
      <c r="K29">
        <v>4.5</v>
      </c>
      <c r="L29">
        <v>4.4000000000000004</v>
      </c>
      <c r="M29">
        <v>4.5</v>
      </c>
      <c r="N29">
        <v>3.7</v>
      </c>
      <c r="O29">
        <v>3.7</v>
      </c>
      <c r="P29">
        <v>3.2</v>
      </c>
      <c r="Q29">
        <v>3.1</v>
      </c>
      <c r="R29">
        <v>2.8</v>
      </c>
      <c r="S29">
        <v>2.4</v>
      </c>
      <c r="T29">
        <v>2</v>
      </c>
      <c r="U29">
        <v>1.6</v>
      </c>
      <c r="V29">
        <v>1.3</v>
      </c>
      <c r="W29">
        <v>1</v>
      </c>
      <c r="X29">
        <v>1.2</v>
      </c>
      <c r="Y29">
        <v>1.5</v>
      </c>
      <c r="Z29">
        <v>1.9</v>
      </c>
      <c r="AA29">
        <v>1.7</v>
      </c>
      <c r="AB29">
        <v>1.9</v>
      </c>
      <c r="AC29">
        <v>1.6</v>
      </c>
      <c r="AD29">
        <v>1.6</v>
      </c>
      <c r="AE29">
        <v>1.3</v>
      </c>
      <c r="AF29">
        <v>0.9</v>
      </c>
      <c r="AG29">
        <v>0.9</v>
      </c>
      <c r="AH29">
        <v>1.7</v>
      </c>
      <c r="AI29">
        <v>2</v>
      </c>
      <c r="AJ29">
        <v>1.7</v>
      </c>
      <c r="AK29">
        <v>1.1000000000000001</v>
      </c>
      <c r="AL29">
        <v>1.2</v>
      </c>
      <c r="AM29">
        <v>1</v>
      </c>
      <c r="AN29">
        <v>1.1000000000000001</v>
      </c>
      <c r="AO29">
        <v>1.2</v>
      </c>
      <c r="AP29">
        <v>0.9</v>
      </c>
      <c r="AQ29">
        <v>1.4</v>
      </c>
      <c r="AR29">
        <v>2.1</v>
      </c>
      <c r="AS29">
        <v>2</v>
      </c>
      <c r="AT29">
        <v>1.9</v>
      </c>
      <c r="AU29">
        <v>1.7</v>
      </c>
      <c r="AV29">
        <v>1.8</v>
      </c>
      <c r="AW29">
        <v>1.6</v>
      </c>
      <c r="AX29">
        <v>1.5</v>
      </c>
      <c r="AY29">
        <v>1.4</v>
      </c>
      <c r="AZ29">
        <v>1.1000000000000001</v>
      </c>
      <c r="BA29">
        <v>0</v>
      </c>
      <c r="BB29">
        <v>-0.6</v>
      </c>
      <c r="BC29">
        <v>-0.8</v>
      </c>
    </row>
    <row r="30" spans="1:125" x14ac:dyDescent="0.3">
      <c r="A30" t="s">
        <v>51</v>
      </c>
      <c r="B30" t="s">
        <v>52</v>
      </c>
      <c r="C30" t="e">
        <f>_xll.BDH($B30,$B$3:$B$3,"1/1/2005","","Dir=H","Dts=H","Sort=A","Quote=C","QtTyp=Y","Days=T","Per=cm","DtFmt=D","UseDPDF=Y","cols=53;rows=1")</f>
        <v>#N/A</v>
      </c>
      <c r="D30">
        <v>2.4</v>
      </c>
      <c r="E30">
        <v>2.7</v>
      </c>
      <c r="F30">
        <v>3.1</v>
      </c>
      <c r="G30">
        <v>3</v>
      </c>
      <c r="H30">
        <v>2.5</v>
      </c>
      <c r="I30">
        <v>2.2999999999999998</v>
      </c>
      <c r="J30">
        <v>2.6</v>
      </c>
      <c r="K30">
        <v>2.7</v>
      </c>
      <c r="L30">
        <v>3</v>
      </c>
      <c r="M30">
        <v>2.9</v>
      </c>
      <c r="N30">
        <v>2.7</v>
      </c>
      <c r="O30">
        <v>2.7</v>
      </c>
      <c r="P30">
        <v>2.6</v>
      </c>
      <c r="Q30">
        <v>2.5</v>
      </c>
      <c r="R30">
        <v>2.6</v>
      </c>
      <c r="S30">
        <v>2.2999999999999998</v>
      </c>
      <c r="T30">
        <v>2.1</v>
      </c>
      <c r="U30">
        <v>2.2000000000000002</v>
      </c>
      <c r="V30">
        <v>1.9</v>
      </c>
      <c r="W30">
        <v>1.7</v>
      </c>
      <c r="X30">
        <v>1.2</v>
      </c>
      <c r="Y30">
        <v>1.4</v>
      </c>
      <c r="Z30">
        <v>1.6</v>
      </c>
      <c r="AA30">
        <v>1.8</v>
      </c>
      <c r="AB30">
        <v>2</v>
      </c>
      <c r="AC30">
        <v>1.7</v>
      </c>
      <c r="AD30">
        <v>1.4</v>
      </c>
      <c r="AE30">
        <v>1.5</v>
      </c>
      <c r="AF30">
        <v>1.3</v>
      </c>
      <c r="AG30">
        <v>0.9</v>
      </c>
      <c r="AH30">
        <v>1.3</v>
      </c>
      <c r="AI30">
        <v>1.7</v>
      </c>
      <c r="AJ30">
        <v>1.8</v>
      </c>
      <c r="AK30">
        <v>1.6</v>
      </c>
      <c r="AL30">
        <v>1.6</v>
      </c>
      <c r="AM30">
        <v>1.3</v>
      </c>
      <c r="AN30">
        <v>1.2</v>
      </c>
      <c r="AO30">
        <v>1.3</v>
      </c>
      <c r="AP30">
        <v>1.1000000000000001</v>
      </c>
      <c r="AQ30">
        <v>1.4</v>
      </c>
      <c r="AR30">
        <v>1.9</v>
      </c>
      <c r="AS30">
        <v>2</v>
      </c>
      <c r="AT30">
        <v>1.8</v>
      </c>
      <c r="AU30">
        <v>1.6</v>
      </c>
      <c r="AV30">
        <v>1.8</v>
      </c>
      <c r="AW30">
        <v>1.6</v>
      </c>
      <c r="AX30">
        <v>1.8</v>
      </c>
      <c r="AY30">
        <v>1.8</v>
      </c>
      <c r="AZ30">
        <v>2.1</v>
      </c>
      <c r="BA30">
        <v>1.6</v>
      </c>
      <c r="BB30">
        <v>1</v>
      </c>
      <c r="BC30">
        <v>0.9</v>
      </c>
    </row>
    <row r="31" spans="1:125" x14ac:dyDescent="0.3">
      <c r="A31" t="s">
        <v>53</v>
      </c>
      <c r="B31" t="s">
        <v>54</v>
      </c>
      <c r="C31" t="e">
        <f>_xll.BDH($B31,$B$3:$B$3,"1/1/2005","","Dir=H","Dts=H","Sort=A","Quote=C","QtTyp=Y","Days=T","Per=cm","DtFmt=D","UseDPDF=Y","cols=123;rows=1")</f>
        <v>#N/A</v>
      </c>
      <c r="D31">
        <v>6.1</v>
      </c>
      <c r="E31">
        <v>7.6</v>
      </c>
      <c r="F31">
        <v>8.4</v>
      </c>
      <c r="G31">
        <v>5.9</v>
      </c>
      <c r="H31">
        <v>7.4</v>
      </c>
      <c r="I31">
        <v>8.1999999999999993</v>
      </c>
      <c r="J31">
        <v>7.6</v>
      </c>
      <c r="K31">
        <v>5.9</v>
      </c>
      <c r="L31">
        <v>8.1999999999999993</v>
      </c>
      <c r="M31">
        <v>6.4</v>
      </c>
      <c r="N31">
        <v>8</v>
      </c>
      <c r="O31">
        <v>8.6999999999999993</v>
      </c>
      <c r="P31">
        <v>6.9</v>
      </c>
      <c r="Q31">
        <v>4.5</v>
      </c>
      <c r="R31">
        <v>5.8</v>
      </c>
      <c r="S31">
        <v>8.6</v>
      </c>
      <c r="T31">
        <v>7.4</v>
      </c>
      <c r="U31">
        <v>7</v>
      </c>
      <c r="V31">
        <v>6</v>
      </c>
      <c r="W31">
        <v>1.6</v>
      </c>
      <c r="X31">
        <v>-1</v>
      </c>
      <c r="Y31">
        <v>1.3</v>
      </c>
      <c r="Z31">
        <v>2.5</v>
      </c>
      <c r="AA31">
        <v>0</v>
      </c>
      <c r="AB31">
        <v>1.2</v>
      </c>
      <c r="AC31">
        <v>2.8</v>
      </c>
      <c r="AD31">
        <v>2.1</v>
      </c>
      <c r="AE31">
        <v>1.2</v>
      </c>
      <c r="AF31">
        <v>2.2999999999999998</v>
      </c>
      <c r="AG31">
        <v>2.8</v>
      </c>
      <c r="AH31">
        <v>1.9</v>
      </c>
      <c r="AI31">
        <v>4.8</v>
      </c>
      <c r="AJ31">
        <v>9.1</v>
      </c>
      <c r="AK31">
        <v>12</v>
      </c>
      <c r="AL31">
        <v>10.6</v>
      </c>
      <c r="AM31">
        <v>13.6</v>
      </c>
      <c r="AN31">
        <v>13.5</v>
      </c>
      <c r="AO31">
        <v>15.2</v>
      </c>
      <c r="AP31">
        <v>16.899999999999999</v>
      </c>
      <c r="AQ31">
        <v>19.100000000000001</v>
      </c>
      <c r="AR31">
        <v>21.3</v>
      </c>
      <c r="AS31">
        <v>21.4</v>
      </c>
      <c r="AT31">
        <v>18.100000000000001</v>
      </c>
      <c r="AU31">
        <v>13.1</v>
      </c>
      <c r="AV31">
        <v>4.9000000000000004</v>
      </c>
      <c r="AW31">
        <v>-5.9</v>
      </c>
      <c r="AX31">
        <v>-10.1</v>
      </c>
      <c r="AY31">
        <v>-12.5</v>
      </c>
      <c r="AZ31">
        <v>-12.7</v>
      </c>
      <c r="BA31">
        <v>-14.9</v>
      </c>
      <c r="BB31">
        <v>-16.399999999999999</v>
      </c>
      <c r="BC31">
        <v>-17.3</v>
      </c>
      <c r="BD31">
        <v>-17.5</v>
      </c>
      <c r="BE31">
        <v>-19.100000000000001</v>
      </c>
      <c r="BF31">
        <v>-15.3</v>
      </c>
      <c r="BG31">
        <v>-12</v>
      </c>
      <c r="BH31">
        <v>-5.6</v>
      </c>
      <c r="BI31">
        <v>3.4</v>
      </c>
      <c r="BJ31">
        <v>8.6</v>
      </c>
      <c r="BK31">
        <v>11.4</v>
      </c>
      <c r="BL31">
        <v>11.3</v>
      </c>
      <c r="BM31">
        <v>11.2</v>
      </c>
      <c r="BN31">
        <v>11.2</v>
      </c>
      <c r="BO31">
        <v>8.5</v>
      </c>
      <c r="BP31">
        <v>4.3</v>
      </c>
      <c r="BQ31">
        <v>4.9000000000000004</v>
      </c>
      <c r="BR31">
        <v>3.8</v>
      </c>
      <c r="BS31">
        <v>3.6</v>
      </c>
      <c r="BT31">
        <v>3.9</v>
      </c>
      <c r="BU31">
        <v>4.0999999999999996</v>
      </c>
      <c r="BV31">
        <v>5.3</v>
      </c>
      <c r="BW31">
        <v>5.6</v>
      </c>
      <c r="BX31">
        <v>7.6</v>
      </c>
      <c r="BY31">
        <v>10.3</v>
      </c>
      <c r="BZ31">
        <v>11.9</v>
      </c>
      <c r="CA31">
        <v>12.9</v>
      </c>
      <c r="CB31">
        <v>13.6</v>
      </c>
      <c r="CC31">
        <v>13.7</v>
      </c>
      <c r="CD31">
        <v>12.9</v>
      </c>
      <c r="CE31">
        <v>12.7</v>
      </c>
      <c r="CF31">
        <v>11.1</v>
      </c>
      <c r="CG31">
        <v>10.1</v>
      </c>
      <c r="CH31">
        <v>8.5</v>
      </c>
      <c r="CI31">
        <v>6.9</v>
      </c>
      <c r="CJ31">
        <v>5.0999999999999996</v>
      </c>
      <c r="CK31">
        <v>3.5</v>
      </c>
      <c r="CL31">
        <v>0.8</v>
      </c>
      <c r="CM31">
        <v>-0.8</v>
      </c>
      <c r="CN31">
        <v>-2.5</v>
      </c>
      <c r="CO31">
        <v>-3.3</v>
      </c>
      <c r="CP31">
        <v>-1.8</v>
      </c>
      <c r="CQ31">
        <v>-0.6</v>
      </c>
      <c r="CR31">
        <v>0</v>
      </c>
      <c r="CS31">
        <v>-1.4</v>
      </c>
      <c r="CT31">
        <v>-2</v>
      </c>
      <c r="CU31">
        <v>-1.5</v>
      </c>
      <c r="CV31">
        <v>-0.6</v>
      </c>
      <c r="CW31">
        <v>-2.1</v>
      </c>
      <c r="CX31">
        <v>-2.7</v>
      </c>
      <c r="CY31">
        <v>-1.8</v>
      </c>
      <c r="CZ31">
        <v>0.1</v>
      </c>
      <c r="DA31">
        <v>0.9</v>
      </c>
      <c r="DB31">
        <v>0</v>
      </c>
      <c r="DC31">
        <v>-0.7</v>
      </c>
      <c r="DD31">
        <v>-1.6</v>
      </c>
      <c r="DE31">
        <v>-1.8</v>
      </c>
      <c r="DF31">
        <v>-1.1000000000000001</v>
      </c>
      <c r="DG31">
        <v>-1.3</v>
      </c>
      <c r="DH31">
        <v>-1.1000000000000001</v>
      </c>
      <c r="DI31">
        <v>-0.5</v>
      </c>
      <c r="DJ31">
        <v>-0.4</v>
      </c>
      <c r="DK31">
        <v>0.5</v>
      </c>
      <c r="DL31">
        <v>1.2</v>
      </c>
      <c r="DM31">
        <v>0.9</v>
      </c>
      <c r="DN31">
        <v>-0.3</v>
      </c>
      <c r="DO31">
        <v>-1.4</v>
      </c>
      <c r="DP31">
        <v>-2.1</v>
      </c>
      <c r="DQ31">
        <v>-3.1</v>
      </c>
      <c r="DR31">
        <v>-5.6</v>
      </c>
      <c r="DS31">
        <v>-8.9</v>
      </c>
      <c r="DT31">
        <v>-9.6999999999999993</v>
      </c>
      <c r="DU31">
        <v>-10.5</v>
      </c>
    </row>
    <row r="32" spans="1:125" x14ac:dyDescent="0.3">
      <c r="A32" t="s">
        <v>55</v>
      </c>
      <c r="B32" t="s">
        <v>56</v>
      </c>
      <c r="C32" t="e">
        <f>_xll.BDH($B32,$B$3:$B$3,"1/1/2005","","Dir=H","Dts=H","Sort=A","Quote=C","QtTyp=Y","Days=T","Per=cm","DtFmt=D","UseDPDF=Y","cols=121;rows=1")</f>
        <v>#N/A</v>
      </c>
      <c r="D32">
        <v>10.3</v>
      </c>
      <c r="E32">
        <v>10.6</v>
      </c>
      <c r="F32">
        <v>10.7</v>
      </c>
      <c r="G32">
        <v>10.5</v>
      </c>
      <c r="H32">
        <v>10.3</v>
      </c>
      <c r="I32">
        <v>10.5</v>
      </c>
      <c r="J32">
        <v>10.5</v>
      </c>
      <c r="K32">
        <v>10.7</v>
      </c>
      <c r="L32">
        <v>10.5</v>
      </c>
      <c r="M32">
        <v>10.199999999999999</v>
      </c>
      <c r="N32">
        <v>9.9</v>
      </c>
      <c r="O32">
        <v>9.9</v>
      </c>
      <c r="P32">
        <v>9.3000000000000007</v>
      </c>
      <c r="Q32">
        <v>8.6</v>
      </c>
      <c r="R32">
        <v>7.9</v>
      </c>
      <c r="S32">
        <v>7.3</v>
      </c>
      <c r="T32">
        <v>6.4</v>
      </c>
      <c r="U32">
        <v>5.4</v>
      </c>
      <c r="V32">
        <v>4.9000000000000004</v>
      </c>
      <c r="W32">
        <v>3.9</v>
      </c>
      <c r="X32">
        <v>3.5</v>
      </c>
      <c r="Y32">
        <v>3.1</v>
      </c>
      <c r="Z32">
        <v>2.6</v>
      </c>
      <c r="AA32">
        <v>2.2000000000000002</v>
      </c>
      <c r="AB32">
        <v>2</v>
      </c>
      <c r="AC32">
        <v>2.1</v>
      </c>
      <c r="AD32">
        <v>1.9</v>
      </c>
      <c r="AE32">
        <v>1.1000000000000001</v>
      </c>
      <c r="AF32">
        <v>0.8</v>
      </c>
      <c r="AG32">
        <v>0.3</v>
      </c>
      <c r="AH32">
        <v>-0.4</v>
      </c>
      <c r="AI32">
        <v>-0.8</v>
      </c>
      <c r="AJ32">
        <v>-1.7</v>
      </c>
      <c r="AK32">
        <v>-2.6</v>
      </c>
      <c r="AL32">
        <v>-3.1</v>
      </c>
      <c r="AM32">
        <v>-4.4000000000000004</v>
      </c>
      <c r="AN32">
        <v>-4.8</v>
      </c>
      <c r="AO32">
        <v>-6.2</v>
      </c>
      <c r="AP32">
        <v>-7.2</v>
      </c>
      <c r="AQ32">
        <v>-7.7</v>
      </c>
      <c r="AR32">
        <v>-8</v>
      </c>
      <c r="AS32">
        <v>-8.4</v>
      </c>
      <c r="AT32">
        <v>-8.8000000000000007</v>
      </c>
      <c r="AU32">
        <v>-9.1999999999999993</v>
      </c>
      <c r="AV32">
        <v>-9.5</v>
      </c>
      <c r="AW32">
        <v>-10.5</v>
      </c>
      <c r="AX32">
        <v>-10.199999999999999</v>
      </c>
      <c r="AY32">
        <v>-8.4</v>
      </c>
      <c r="AZ32">
        <v>-7.8</v>
      </c>
      <c r="BA32">
        <v>-8</v>
      </c>
      <c r="BB32">
        <v>-7.6</v>
      </c>
      <c r="BC32">
        <v>-6.8</v>
      </c>
      <c r="BD32">
        <v>-6.3</v>
      </c>
      <c r="BE32">
        <v>-5.7</v>
      </c>
      <c r="BF32">
        <v>-5</v>
      </c>
      <c r="BG32">
        <v>-4.3</v>
      </c>
      <c r="BH32">
        <v>-3</v>
      </c>
      <c r="BI32">
        <v>-1</v>
      </c>
      <c r="BJ32">
        <v>-2</v>
      </c>
      <c r="BK32">
        <v>-2.7</v>
      </c>
      <c r="BL32">
        <v>-3.5</v>
      </c>
      <c r="BM32">
        <v>-2.2999999999999998</v>
      </c>
      <c r="BN32">
        <v>-1.6</v>
      </c>
      <c r="BO32">
        <v>-1.3</v>
      </c>
      <c r="BP32">
        <v>-2.4</v>
      </c>
      <c r="BQ32">
        <v>-2.8</v>
      </c>
      <c r="BR32">
        <v>-2.7</v>
      </c>
      <c r="BS32">
        <v>-3.4</v>
      </c>
      <c r="BT32">
        <v>-3.7</v>
      </c>
      <c r="BU32">
        <v>-4.2</v>
      </c>
      <c r="BV32">
        <v>-3.8</v>
      </c>
      <c r="BW32">
        <v>-4.5</v>
      </c>
      <c r="BX32">
        <v>-4.9000000000000004</v>
      </c>
      <c r="BY32">
        <v>-5.9</v>
      </c>
      <c r="BZ32">
        <v>-5.8</v>
      </c>
      <c r="CA32">
        <v>-6</v>
      </c>
      <c r="CB32">
        <v>-4.5</v>
      </c>
      <c r="CC32">
        <v>-3.6</v>
      </c>
      <c r="CD32">
        <v>-3.9</v>
      </c>
      <c r="CE32">
        <v>-2.5</v>
      </c>
      <c r="CF32">
        <v>-3</v>
      </c>
      <c r="CG32">
        <v>-2.2999999999999998</v>
      </c>
      <c r="CH32">
        <v>-1.2</v>
      </c>
      <c r="CI32">
        <v>-0.9</v>
      </c>
      <c r="CJ32">
        <v>0.3</v>
      </c>
      <c r="CK32">
        <v>2.2999999999999998</v>
      </c>
      <c r="CL32">
        <v>2.8</v>
      </c>
      <c r="CM32">
        <v>3.6</v>
      </c>
      <c r="CN32">
        <v>3.5</v>
      </c>
      <c r="CO32">
        <v>3.4</v>
      </c>
      <c r="CP32">
        <v>4.2</v>
      </c>
      <c r="CQ32">
        <v>4.0999999999999996</v>
      </c>
      <c r="CR32">
        <v>5.3</v>
      </c>
      <c r="CS32">
        <v>5.5</v>
      </c>
      <c r="CT32">
        <v>5.5</v>
      </c>
      <c r="CU32">
        <v>6.5</v>
      </c>
      <c r="CV32">
        <v>7.2</v>
      </c>
      <c r="CW32">
        <v>7.4</v>
      </c>
      <c r="CX32">
        <v>7.2</v>
      </c>
      <c r="CY32">
        <v>7.4</v>
      </c>
      <c r="CZ32">
        <v>7.7</v>
      </c>
      <c r="DA32">
        <v>8.3000000000000007</v>
      </c>
      <c r="DB32">
        <v>8.1999999999999993</v>
      </c>
      <c r="DC32">
        <v>8.1999999999999993</v>
      </c>
      <c r="DD32">
        <v>8.1</v>
      </c>
      <c r="DE32">
        <v>7.4</v>
      </c>
      <c r="DF32">
        <v>7.7</v>
      </c>
      <c r="DG32">
        <v>7.4</v>
      </c>
      <c r="DH32">
        <v>7.1</v>
      </c>
      <c r="DI32">
        <v>6.4</v>
      </c>
      <c r="DJ32">
        <v>6.1</v>
      </c>
      <c r="DK32">
        <v>5.5</v>
      </c>
      <c r="DL32">
        <v>5.3</v>
      </c>
      <c r="DM32">
        <v>4.8</v>
      </c>
      <c r="DN32">
        <v>4.9000000000000004</v>
      </c>
      <c r="DO32">
        <v>4.5</v>
      </c>
      <c r="DP32">
        <v>4.5</v>
      </c>
      <c r="DQ32">
        <v>5.3</v>
      </c>
      <c r="DR32">
        <v>5.4</v>
      </c>
      <c r="DS32">
        <v>5.0999999999999996</v>
      </c>
    </row>
    <row r="33" spans="1:125" x14ac:dyDescent="0.3">
      <c r="A33" t="s">
        <v>57</v>
      </c>
      <c r="B33" t="s">
        <v>58</v>
      </c>
      <c r="C33" t="e">
        <f>_xll.BDH($B33,$B$3:$B$3,"1/1/2005","","Dir=H","Dts=H","Sort=A","Quote=C","QtTyp=Y","Days=T","Per=cm","DtFmt=D","UseDPDF=Y","cols=121;rows=1")</f>
        <v>#N/A</v>
      </c>
      <c r="D33">
        <v>16.59</v>
      </c>
      <c r="E33">
        <v>16.600000000000001</v>
      </c>
      <c r="F33">
        <v>16.260000000000002</v>
      </c>
      <c r="G33">
        <v>15.85</v>
      </c>
      <c r="H33">
        <v>15.34</v>
      </c>
      <c r="I33">
        <v>15.07</v>
      </c>
      <c r="J33">
        <v>15.16</v>
      </c>
      <c r="K33">
        <v>15.44</v>
      </c>
      <c r="L33">
        <v>15.65</v>
      </c>
      <c r="M33">
        <v>15.73</v>
      </c>
      <c r="N33">
        <v>15.52</v>
      </c>
      <c r="O33">
        <v>14.74</v>
      </c>
      <c r="P33">
        <v>13.83</v>
      </c>
      <c r="Q33">
        <v>12.33</v>
      </c>
      <c r="R33">
        <v>11.17</v>
      </c>
      <c r="S33">
        <v>9.9600000000000009</v>
      </c>
      <c r="T33">
        <v>8.56</v>
      </c>
      <c r="U33">
        <v>7.19</v>
      </c>
      <c r="V33">
        <v>5.74</v>
      </c>
      <c r="W33">
        <v>4.28</v>
      </c>
      <c r="X33">
        <v>3.01</v>
      </c>
      <c r="Y33">
        <v>1.83</v>
      </c>
      <c r="Z33">
        <v>0.67</v>
      </c>
      <c r="AA33">
        <v>-0.06</v>
      </c>
      <c r="AB33">
        <v>-0.8</v>
      </c>
      <c r="AC33">
        <v>-1.3</v>
      </c>
      <c r="AD33">
        <v>-2.09</v>
      </c>
      <c r="AE33">
        <v>-2.79</v>
      </c>
      <c r="AF33">
        <v>-3.36</v>
      </c>
      <c r="AG33">
        <v>-3.7800000000000002</v>
      </c>
      <c r="AH33">
        <v>-4.2699999999999996</v>
      </c>
      <c r="AI33">
        <v>-4.91</v>
      </c>
      <c r="AJ33">
        <v>-6.05</v>
      </c>
      <c r="AK33">
        <v>-7.68</v>
      </c>
      <c r="AL33">
        <v>-9.0299999999999994</v>
      </c>
      <c r="AM33">
        <v>-10.69</v>
      </c>
      <c r="AN33">
        <v>-12.71</v>
      </c>
      <c r="AO33">
        <v>-14.33</v>
      </c>
      <c r="AP33">
        <v>-15.24</v>
      </c>
      <c r="AQ33">
        <v>-15.75</v>
      </c>
      <c r="AR33">
        <v>-15.87</v>
      </c>
      <c r="AS33">
        <v>-16.28</v>
      </c>
      <c r="AT33">
        <v>-16.579999999999998</v>
      </c>
      <c r="AU33">
        <v>-17.399999999999999</v>
      </c>
      <c r="AV33">
        <v>-18.079999999999998</v>
      </c>
      <c r="AW33">
        <v>-18.23</v>
      </c>
      <c r="AX33">
        <v>-18.61</v>
      </c>
      <c r="AY33">
        <v>-19.010000000000002</v>
      </c>
      <c r="AZ33">
        <v>-18.670000000000002</v>
      </c>
      <c r="BA33">
        <v>-18.66</v>
      </c>
      <c r="BB33">
        <v>-18.07</v>
      </c>
      <c r="BC33">
        <v>-16.98</v>
      </c>
      <c r="BD33">
        <v>-15.38</v>
      </c>
      <c r="BE33">
        <v>-13.25</v>
      </c>
      <c r="BF33">
        <v>-11.26</v>
      </c>
      <c r="BG33">
        <v>-9.2899999999999991</v>
      </c>
      <c r="BH33">
        <v>-7.34</v>
      </c>
      <c r="BI33">
        <v>-5.39</v>
      </c>
      <c r="BJ33">
        <v>-3.09</v>
      </c>
      <c r="BK33">
        <v>-0.7</v>
      </c>
      <c r="BL33">
        <v>0.66</v>
      </c>
      <c r="BM33">
        <v>2.34</v>
      </c>
      <c r="BN33">
        <v>3.81</v>
      </c>
      <c r="BO33">
        <v>4.63</v>
      </c>
      <c r="BP33">
        <v>4.24</v>
      </c>
      <c r="BQ33">
        <v>3.16</v>
      </c>
      <c r="BR33">
        <v>1.63</v>
      </c>
      <c r="BS33">
        <v>0.43</v>
      </c>
      <c r="BT33">
        <v>-0.85</v>
      </c>
      <c r="BU33">
        <v>-1.6400000000000001</v>
      </c>
      <c r="BV33">
        <v>-2.4</v>
      </c>
      <c r="BW33">
        <v>-3.12</v>
      </c>
      <c r="BX33">
        <v>-3.48</v>
      </c>
      <c r="BY33">
        <v>-3.98</v>
      </c>
      <c r="BZ33">
        <v>-4.24</v>
      </c>
      <c r="CA33">
        <v>-4.49</v>
      </c>
      <c r="CB33">
        <v>-4.3899999999999997</v>
      </c>
      <c r="CC33">
        <v>-4.0199999999999996</v>
      </c>
      <c r="CD33">
        <v>-3.7199999999999998</v>
      </c>
      <c r="CE33">
        <v>-3.59</v>
      </c>
      <c r="CF33">
        <v>-3.57</v>
      </c>
      <c r="CG33">
        <v>-3.89</v>
      </c>
      <c r="CH33">
        <v>-4.07</v>
      </c>
      <c r="CI33">
        <v>-3.96</v>
      </c>
      <c r="CJ33">
        <v>-3.57</v>
      </c>
      <c r="CK33">
        <v>-2.59</v>
      </c>
      <c r="CL33">
        <v>-1.77</v>
      </c>
      <c r="CM33">
        <v>-0.49</v>
      </c>
      <c r="CN33">
        <v>0.61</v>
      </c>
      <c r="CO33">
        <v>1.18</v>
      </c>
      <c r="CP33">
        <v>1.99</v>
      </c>
      <c r="CQ33">
        <v>3</v>
      </c>
      <c r="CR33">
        <v>4.28</v>
      </c>
      <c r="CS33">
        <v>5.53</v>
      </c>
      <c r="CT33">
        <v>6.9399999999999995</v>
      </c>
      <c r="CU33">
        <v>8.09</v>
      </c>
      <c r="CV33">
        <v>9.27</v>
      </c>
      <c r="CW33">
        <v>10.72</v>
      </c>
      <c r="CX33">
        <v>11.96</v>
      </c>
      <c r="CY33">
        <v>12.11</v>
      </c>
      <c r="CZ33">
        <v>12.01</v>
      </c>
      <c r="DA33">
        <v>12.31</v>
      </c>
      <c r="DB33">
        <v>12.8</v>
      </c>
      <c r="DC33">
        <v>13.25</v>
      </c>
      <c r="DD33">
        <v>13.6</v>
      </c>
      <c r="DE33">
        <v>13.7</v>
      </c>
      <c r="DF33">
        <v>13.38</v>
      </c>
      <c r="DG33">
        <v>13.17</v>
      </c>
      <c r="DH33">
        <v>12.86</v>
      </c>
      <c r="DI33">
        <v>12.37</v>
      </c>
      <c r="DJ33">
        <v>10.83</v>
      </c>
      <c r="DK33">
        <v>9.33</v>
      </c>
      <c r="DL33">
        <v>8.06</v>
      </c>
      <c r="DM33">
        <v>6.75</v>
      </c>
      <c r="DN33">
        <v>5.57</v>
      </c>
      <c r="DO33">
        <v>4.78</v>
      </c>
      <c r="DP33">
        <v>4.4400000000000004</v>
      </c>
      <c r="DQ33">
        <v>4.28</v>
      </c>
      <c r="DR33">
        <v>4.4400000000000004</v>
      </c>
      <c r="DS33">
        <v>4.5600000000000005</v>
      </c>
    </row>
    <row r="34" spans="1:125" x14ac:dyDescent="0.3">
      <c r="A34" t="s">
        <v>59</v>
      </c>
      <c r="B34" t="s">
        <v>60</v>
      </c>
      <c r="C34" t="e">
        <f>_xll.BDH($B34,$B$3:$B$3,"1/1/2005","","Dir=H","Dts=H","Sort=A","Quote=C","QtTyp=Y","Days=T","Per=cm","DtFmt=D","UseDPDF=Y","cols=123;rows=1")</f>
        <v>#N/A</v>
      </c>
      <c r="D34">
        <v>65.5</v>
      </c>
      <c r="E34">
        <v>73</v>
      </c>
      <c r="F34">
        <v>71</v>
      </c>
      <c r="G34">
        <v>58</v>
      </c>
      <c r="H34">
        <v>50.5</v>
      </c>
      <c r="I34">
        <v>48.5</v>
      </c>
      <c r="J34">
        <v>62.5</v>
      </c>
      <c r="K34">
        <v>78</v>
      </c>
      <c r="L34">
        <v>84</v>
      </c>
      <c r="M34">
        <v>74</v>
      </c>
      <c r="N34">
        <v>63</v>
      </c>
      <c r="O34">
        <v>65</v>
      </c>
      <c r="P34">
        <v>62.5</v>
      </c>
      <c r="Q34">
        <v>66.5</v>
      </c>
      <c r="R34">
        <v>71.5</v>
      </c>
      <c r="S34">
        <v>77</v>
      </c>
      <c r="T34">
        <v>76.5</v>
      </c>
      <c r="U34">
        <v>78.5</v>
      </c>
      <c r="V34">
        <v>73</v>
      </c>
      <c r="W34">
        <v>61</v>
      </c>
      <c r="X34">
        <v>47</v>
      </c>
      <c r="Y34">
        <v>53.5</v>
      </c>
      <c r="Z34">
        <v>47.5</v>
      </c>
      <c r="AA34">
        <v>53</v>
      </c>
      <c r="AB34">
        <v>59</v>
      </c>
      <c r="AC34">
        <v>65.5</v>
      </c>
      <c r="AD34">
        <v>73</v>
      </c>
      <c r="AE34">
        <v>71</v>
      </c>
      <c r="AF34">
        <v>68</v>
      </c>
      <c r="AG34">
        <v>65</v>
      </c>
      <c r="AH34">
        <v>63</v>
      </c>
      <c r="AI34">
        <v>59</v>
      </c>
      <c r="AJ34">
        <v>63</v>
      </c>
      <c r="AK34">
        <v>67.5</v>
      </c>
      <c r="AL34">
        <v>68</v>
      </c>
      <c r="AM34">
        <v>76</v>
      </c>
      <c r="AN34">
        <v>75.5</v>
      </c>
      <c r="AO34">
        <v>83.5</v>
      </c>
      <c r="AP34">
        <v>84.5</v>
      </c>
      <c r="AQ34">
        <v>87</v>
      </c>
      <c r="AR34">
        <v>91.5</v>
      </c>
      <c r="AS34">
        <v>88.5</v>
      </c>
      <c r="AT34">
        <v>77</v>
      </c>
      <c r="AU34">
        <v>53.5</v>
      </c>
      <c r="AV34">
        <v>37</v>
      </c>
      <c r="AW34">
        <v>25.5</v>
      </c>
      <c r="AX34">
        <v>18</v>
      </c>
      <c r="AY34">
        <v>29</v>
      </c>
      <c r="AZ34">
        <v>29</v>
      </c>
      <c r="BA34">
        <v>31</v>
      </c>
      <c r="BB34">
        <v>32</v>
      </c>
      <c r="BC34">
        <v>43.5</v>
      </c>
      <c r="BD34">
        <v>50</v>
      </c>
      <c r="BE34">
        <v>55</v>
      </c>
      <c r="BF34">
        <v>65</v>
      </c>
      <c r="BG34">
        <v>63.5</v>
      </c>
      <c r="BH34">
        <v>65</v>
      </c>
      <c r="BI34">
        <v>55</v>
      </c>
      <c r="BJ34">
        <v>61.5</v>
      </c>
      <c r="BK34">
        <v>70</v>
      </c>
      <c r="BL34">
        <v>67</v>
      </c>
      <c r="BM34">
        <v>75</v>
      </c>
      <c r="BN34">
        <v>78</v>
      </c>
      <c r="BO34">
        <v>77.5</v>
      </c>
      <c r="BP34">
        <v>57</v>
      </c>
      <c r="BQ34">
        <v>57.5</v>
      </c>
      <c r="BR34">
        <v>61.5</v>
      </c>
      <c r="BS34">
        <v>70.5</v>
      </c>
      <c r="BT34">
        <v>71</v>
      </c>
      <c r="BU34">
        <v>69.5</v>
      </c>
      <c r="BV34">
        <v>72.5</v>
      </c>
      <c r="BW34">
        <v>81.5</v>
      </c>
      <c r="BX34">
        <v>82</v>
      </c>
      <c r="BY34">
        <v>85</v>
      </c>
      <c r="BZ34">
        <v>85.5</v>
      </c>
      <c r="CA34">
        <v>76.5</v>
      </c>
      <c r="CB34">
        <v>68</v>
      </c>
      <c r="CC34">
        <v>59</v>
      </c>
      <c r="CD34">
        <v>55.5</v>
      </c>
      <c r="CE34">
        <v>56</v>
      </c>
      <c r="CF34">
        <v>41</v>
      </c>
      <c r="CG34">
        <v>45</v>
      </c>
      <c r="CH34">
        <v>47.5</v>
      </c>
      <c r="CI34">
        <v>55.5</v>
      </c>
      <c r="CJ34">
        <v>61.5</v>
      </c>
      <c r="CK34">
        <v>61</v>
      </c>
      <c r="CL34">
        <v>61</v>
      </c>
      <c r="CM34">
        <v>47.5</v>
      </c>
      <c r="CN34">
        <v>37</v>
      </c>
      <c r="CO34">
        <v>39.5</v>
      </c>
      <c r="CP34">
        <v>54</v>
      </c>
      <c r="CQ34">
        <v>58</v>
      </c>
      <c r="CR34">
        <v>55</v>
      </c>
      <c r="CS34">
        <v>52.5</v>
      </c>
      <c r="CT34">
        <v>55.5</v>
      </c>
      <c r="CU34">
        <v>56.5</v>
      </c>
      <c r="CV34">
        <v>61.5</v>
      </c>
      <c r="CW34">
        <v>54.5</v>
      </c>
      <c r="CX34">
        <v>50</v>
      </c>
      <c r="CY34">
        <v>49.5</v>
      </c>
      <c r="CZ34">
        <v>52.5</v>
      </c>
      <c r="DA34">
        <v>49</v>
      </c>
      <c r="DB34">
        <v>54</v>
      </c>
      <c r="DC34">
        <v>56.5</v>
      </c>
      <c r="DD34">
        <v>55.5</v>
      </c>
      <c r="DE34">
        <v>52.5</v>
      </c>
      <c r="DF34">
        <v>53.5</v>
      </c>
      <c r="DG34">
        <v>60.5</v>
      </c>
      <c r="DH34">
        <v>60</v>
      </c>
      <c r="DI34">
        <v>59</v>
      </c>
      <c r="DJ34">
        <v>56.5</v>
      </c>
      <c r="DK34">
        <v>60</v>
      </c>
      <c r="DL34">
        <v>58</v>
      </c>
      <c r="DM34">
        <v>59.5</v>
      </c>
      <c r="DN34">
        <v>58</v>
      </c>
      <c r="DO34">
        <v>59.5</v>
      </c>
      <c r="DP34">
        <v>53.5</v>
      </c>
      <c r="DQ34">
        <v>44.5</v>
      </c>
      <c r="DR34">
        <v>38.5</v>
      </c>
      <c r="DS34">
        <v>35</v>
      </c>
      <c r="DT34">
        <v>35</v>
      </c>
      <c r="DU34">
        <v>39</v>
      </c>
    </row>
    <row r="35" spans="1:125" x14ac:dyDescent="0.3">
      <c r="A35" t="s">
        <v>61</v>
      </c>
      <c r="B35" t="s">
        <v>62</v>
      </c>
      <c r="C35" t="e">
        <f>_xll.BDH($B35,$B$3:$B$3,"1/1/2005","","Dir=H","Dts=H","Sort=A","Quote=C","QtTyp=Y","Days=T","Per=cm","DtFmt=D","UseDPDF=Y","cols=123;rows=1")</f>
        <v>#N/A</v>
      </c>
      <c r="D35">
        <v>47.9</v>
      </c>
      <c r="E35">
        <v>35.799999999999997</v>
      </c>
      <c r="F35">
        <v>50.1</v>
      </c>
      <c r="G35">
        <v>28.9</v>
      </c>
      <c r="H35">
        <v>24.9</v>
      </c>
      <c r="I35">
        <v>27.1</v>
      </c>
      <c r="J35">
        <v>26.4</v>
      </c>
      <c r="K35">
        <v>50.3</v>
      </c>
      <c r="L35">
        <v>23.6</v>
      </c>
      <c r="M35">
        <v>53.9</v>
      </c>
      <c r="N35">
        <v>49.5</v>
      </c>
      <c r="O35">
        <v>43.8</v>
      </c>
      <c r="P35">
        <v>36.6</v>
      </c>
      <c r="Q35">
        <v>25.8</v>
      </c>
      <c r="R35">
        <v>31.7</v>
      </c>
      <c r="S35">
        <v>51.8</v>
      </c>
      <c r="T35">
        <v>43.7</v>
      </c>
      <c r="U35">
        <v>44.4</v>
      </c>
      <c r="V35">
        <v>43.6</v>
      </c>
      <c r="W35">
        <v>38</v>
      </c>
      <c r="X35">
        <v>30.2</v>
      </c>
      <c r="Y35">
        <v>26.7</v>
      </c>
      <c r="Z35">
        <v>23.9</v>
      </c>
      <c r="AA35">
        <v>16</v>
      </c>
      <c r="AB35">
        <v>21.8</v>
      </c>
      <c r="AC35">
        <v>26</v>
      </c>
      <c r="AD35">
        <v>26.4</v>
      </c>
      <c r="AE35">
        <v>27.5</v>
      </c>
      <c r="AF35">
        <v>22.3</v>
      </c>
      <c r="AG35">
        <v>21.4</v>
      </c>
      <c r="AH35">
        <v>11.3</v>
      </c>
      <c r="AI35">
        <v>24.6</v>
      </c>
      <c r="AJ35">
        <v>37.6</v>
      </c>
      <c r="AK35">
        <v>41.9</v>
      </c>
      <c r="AL35">
        <v>40.5</v>
      </c>
      <c r="AM35">
        <v>51.9</v>
      </c>
      <c r="AN35">
        <v>49.4</v>
      </c>
      <c r="AO35">
        <v>52.1</v>
      </c>
      <c r="AP35">
        <v>50.1</v>
      </c>
      <c r="AQ35">
        <v>50.2</v>
      </c>
      <c r="AR35">
        <v>64.3</v>
      </c>
      <c r="AS35">
        <v>71.2</v>
      </c>
      <c r="AT35">
        <v>53</v>
      </c>
      <c r="AU35">
        <v>34.200000000000003</v>
      </c>
      <c r="AV35">
        <v>9.4</v>
      </c>
      <c r="AW35">
        <v>-20.7</v>
      </c>
      <c r="AX35">
        <v>-28.4</v>
      </c>
      <c r="AY35">
        <v>-25.7</v>
      </c>
      <c r="AZ35">
        <v>-14.5</v>
      </c>
      <c r="BA35">
        <v>-34.299999999999997</v>
      </c>
      <c r="BB35">
        <v>-35.4</v>
      </c>
      <c r="BC35">
        <v>-24.7</v>
      </c>
      <c r="BD35">
        <v>-10.199999999999999</v>
      </c>
      <c r="BE35">
        <v>-2.2999999999999998</v>
      </c>
      <c r="BF35">
        <v>10.7</v>
      </c>
      <c r="BG35">
        <v>19.2</v>
      </c>
      <c r="BH35">
        <v>20.7</v>
      </c>
      <c r="BI35">
        <v>22.6</v>
      </c>
      <c r="BJ35">
        <v>30.2</v>
      </c>
      <c r="BK35">
        <v>27.5</v>
      </c>
      <c r="BL35">
        <v>26</v>
      </c>
      <c r="BM35">
        <v>32</v>
      </c>
      <c r="BN35">
        <v>34.299999999999997</v>
      </c>
      <c r="BO35">
        <v>34.4</v>
      </c>
      <c r="BP35">
        <v>20.2</v>
      </c>
      <c r="BQ35">
        <v>21.7</v>
      </c>
      <c r="BR35">
        <v>20.399999999999999</v>
      </c>
      <c r="BS35">
        <v>18.600000000000001</v>
      </c>
      <c r="BT35">
        <v>32.799999999999997</v>
      </c>
      <c r="BU35">
        <v>34</v>
      </c>
      <c r="BV35">
        <v>42.8</v>
      </c>
      <c r="BW35">
        <v>48.1</v>
      </c>
      <c r="BX35">
        <v>61.1</v>
      </c>
      <c r="BY35">
        <v>59</v>
      </c>
      <c r="BZ35">
        <v>52.1</v>
      </c>
      <c r="CA35">
        <v>49.8</v>
      </c>
      <c r="CB35">
        <v>37.4</v>
      </c>
      <c r="CC35">
        <v>34.4</v>
      </c>
      <c r="CD35">
        <v>23.6</v>
      </c>
      <c r="CE35">
        <v>30.7</v>
      </c>
      <c r="CF35">
        <v>23</v>
      </c>
      <c r="CG35">
        <v>22.2</v>
      </c>
      <c r="CH35">
        <v>25.1</v>
      </c>
      <c r="CI35">
        <v>25.8</v>
      </c>
      <c r="CJ35">
        <v>32.700000000000003</v>
      </c>
      <c r="CK35">
        <v>16.600000000000001</v>
      </c>
      <c r="CL35">
        <v>19.899999999999999</v>
      </c>
      <c r="CM35">
        <v>8.9</v>
      </c>
      <c r="CN35">
        <v>3.4</v>
      </c>
      <c r="CO35">
        <v>9</v>
      </c>
      <c r="CP35">
        <v>17</v>
      </c>
      <c r="CQ35">
        <v>14</v>
      </c>
      <c r="CR35">
        <v>18</v>
      </c>
      <c r="CS35">
        <v>22.8</v>
      </c>
      <c r="CT35">
        <v>20.8</v>
      </c>
      <c r="CU35">
        <v>12.3</v>
      </c>
      <c r="CV35">
        <v>11.9</v>
      </c>
      <c r="CW35">
        <v>11.4</v>
      </c>
      <c r="CX35">
        <v>7.6</v>
      </c>
      <c r="CY35">
        <v>11.9</v>
      </c>
      <c r="CZ35">
        <v>20.8</v>
      </c>
      <c r="DA35">
        <v>20.3</v>
      </c>
      <c r="DB35">
        <v>19.600000000000001</v>
      </c>
      <c r="DC35">
        <v>23.8</v>
      </c>
      <c r="DD35">
        <v>18.5</v>
      </c>
      <c r="DE35">
        <v>24.4</v>
      </c>
      <c r="DF35">
        <v>16.899999999999999</v>
      </c>
      <c r="DG35">
        <v>18.8</v>
      </c>
      <c r="DH35">
        <v>14.8</v>
      </c>
      <c r="DI35">
        <v>18.3</v>
      </c>
      <c r="DJ35">
        <v>14.5</v>
      </c>
      <c r="DK35">
        <v>26.5</v>
      </c>
      <c r="DL35">
        <v>32</v>
      </c>
      <c r="DM35">
        <v>32.299999999999997</v>
      </c>
      <c r="DN35">
        <v>24.1</v>
      </c>
      <c r="DO35">
        <v>24.4</v>
      </c>
      <c r="DP35">
        <v>24.9</v>
      </c>
      <c r="DQ35">
        <v>15.8</v>
      </c>
      <c r="DR35">
        <v>14.4</v>
      </c>
      <c r="DS35">
        <v>9.8000000000000007</v>
      </c>
      <c r="DT35">
        <v>4.7</v>
      </c>
      <c r="DU35">
        <v>-3</v>
      </c>
    </row>
    <row r="36" spans="1:125" x14ac:dyDescent="0.3">
      <c r="A36" t="s">
        <v>63</v>
      </c>
      <c r="B36" t="s">
        <v>64</v>
      </c>
      <c r="C36" t="e">
        <f>_xll.BDH($B36,$B$3:$B$3,"1/1/2005","","Dir=H","Dts=H","Sort=A","Quote=C","QtTyp=Y","Days=T","Per=cm","DtFmt=D","UseDPDF=Y","cols=123;rows=1")</f>
        <v>#N/A</v>
      </c>
      <c r="D36">
        <v>23.3</v>
      </c>
      <c r="E36">
        <v>18.2</v>
      </c>
      <c r="F36">
        <v>27.5</v>
      </c>
      <c r="G36">
        <v>17.7</v>
      </c>
      <c r="H36">
        <v>12.3</v>
      </c>
      <c r="I36">
        <v>11.7</v>
      </c>
      <c r="J36">
        <v>1.8</v>
      </c>
      <c r="K36">
        <v>6.4</v>
      </c>
      <c r="L36">
        <v>12.6</v>
      </c>
      <c r="M36">
        <v>32.700000000000003</v>
      </c>
      <c r="N36">
        <v>29</v>
      </c>
      <c r="O36">
        <v>19.399999999999999</v>
      </c>
      <c r="P36">
        <v>17.7</v>
      </c>
      <c r="Q36">
        <v>16.100000000000001</v>
      </c>
      <c r="R36">
        <v>16.100000000000001</v>
      </c>
      <c r="S36">
        <v>13.4</v>
      </c>
      <c r="T36">
        <v>15.6</v>
      </c>
      <c r="U36">
        <v>15.8</v>
      </c>
      <c r="V36">
        <v>15.2</v>
      </c>
      <c r="W36">
        <v>19.8</v>
      </c>
      <c r="X36">
        <v>16.8</v>
      </c>
      <c r="Y36">
        <v>8.5</v>
      </c>
      <c r="Z36">
        <v>10.7</v>
      </c>
      <c r="AA36">
        <v>10</v>
      </c>
      <c r="AB36">
        <v>9</v>
      </c>
      <c r="AC36">
        <v>17.2</v>
      </c>
      <c r="AD36">
        <v>6.1</v>
      </c>
      <c r="AE36">
        <v>5.2</v>
      </c>
      <c r="AF36">
        <v>4.4000000000000004</v>
      </c>
      <c r="AG36">
        <v>6.5</v>
      </c>
      <c r="AH36">
        <v>3.9</v>
      </c>
      <c r="AI36">
        <v>3.4</v>
      </c>
      <c r="AJ36">
        <v>12.1</v>
      </c>
      <c r="AK36">
        <v>20.6</v>
      </c>
      <c r="AL36">
        <v>18.899999999999999</v>
      </c>
      <c r="AM36">
        <v>30.6</v>
      </c>
      <c r="AN36">
        <v>23.6</v>
      </c>
      <c r="AO36">
        <v>21.7</v>
      </c>
      <c r="AP36">
        <v>30.6</v>
      </c>
      <c r="AQ36">
        <v>32.6</v>
      </c>
      <c r="AR36">
        <v>28</v>
      </c>
      <c r="AS36">
        <v>27.6</v>
      </c>
      <c r="AT36">
        <v>23.4</v>
      </c>
      <c r="AU36">
        <v>17.600000000000001</v>
      </c>
      <c r="AV36">
        <v>5</v>
      </c>
      <c r="AW36">
        <v>-11.8</v>
      </c>
      <c r="AX36">
        <v>-32.799999999999997</v>
      </c>
      <c r="AY36">
        <v>-27.3</v>
      </c>
      <c r="AZ36">
        <v>-29</v>
      </c>
      <c r="BA36">
        <v>-34</v>
      </c>
      <c r="BB36">
        <v>-40.6</v>
      </c>
      <c r="BC36">
        <v>-31.1</v>
      </c>
      <c r="BD36">
        <v>-17.3</v>
      </c>
      <c r="BE36">
        <v>-21.2</v>
      </c>
      <c r="BF36">
        <v>-2.9</v>
      </c>
      <c r="BG36">
        <v>-7</v>
      </c>
      <c r="BH36">
        <v>-3.5</v>
      </c>
      <c r="BI36">
        <v>-1.5</v>
      </c>
      <c r="BJ36">
        <v>-2.4</v>
      </c>
      <c r="BK36">
        <v>-0.8</v>
      </c>
      <c r="BL36">
        <v>-2.1</v>
      </c>
      <c r="BM36">
        <v>-3.7</v>
      </c>
      <c r="BN36">
        <v>-2.1</v>
      </c>
      <c r="BO36">
        <v>4.7</v>
      </c>
      <c r="BP36">
        <v>-4.4000000000000004</v>
      </c>
      <c r="BQ36">
        <v>-4.7</v>
      </c>
      <c r="BR36">
        <v>-9</v>
      </c>
      <c r="BS36">
        <v>-7.4</v>
      </c>
      <c r="BT36">
        <v>-5.7</v>
      </c>
      <c r="BU36">
        <v>-0.6</v>
      </c>
      <c r="BV36">
        <v>5.3</v>
      </c>
      <c r="BW36">
        <v>12.3</v>
      </c>
      <c r="BX36">
        <v>13.4</v>
      </c>
      <c r="BY36">
        <v>17.600000000000001</v>
      </c>
      <c r="BZ36">
        <v>23.6</v>
      </c>
      <c r="CA36">
        <v>20.6</v>
      </c>
      <c r="CB36">
        <v>7.2</v>
      </c>
      <c r="CC36">
        <v>5.5</v>
      </c>
      <c r="CD36">
        <v>-3.9</v>
      </c>
      <c r="CE36">
        <v>6.3</v>
      </c>
      <c r="CF36">
        <v>1.7</v>
      </c>
      <c r="CG36">
        <v>5.3</v>
      </c>
      <c r="CH36">
        <v>5.8</v>
      </c>
      <c r="CI36">
        <v>8.6</v>
      </c>
      <c r="CJ36">
        <v>9.9</v>
      </c>
      <c r="CK36">
        <v>6.5</v>
      </c>
      <c r="CL36">
        <v>10</v>
      </c>
      <c r="CM36">
        <v>0.9</v>
      </c>
      <c r="CN36">
        <v>-4.5</v>
      </c>
      <c r="CO36">
        <v>3.5</v>
      </c>
      <c r="CP36">
        <v>6.1</v>
      </c>
      <c r="CQ36">
        <v>2.6</v>
      </c>
      <c r="CR36">
        <v>5.2</v>
      </c>
      <c r="CS36">
        <v>5.0999999999999996</v>
      </c>
      <c r="CT36">
        <v>9.1999999999999993</v>
      </c>
      <c r="CU36">
        <v>-0.5</v>
      </c>
      <c r="CV36">
        <v>-0.7</v>
      </c>
      <c r="CW36">
        <v>0.6</v>
      </c>
      <c r="CX36">
        <v>-2.4</v>
      </c>
      <c r="CY36">
        <v>0.5</v>
      </c>
      <c r="CZ36">
        <v>13.6</v>
      </c>
      <c r="DA36">
        <v>6</v>
      </c>
      <c r="DB36">
        <v>12</v>
      </c>
      <c r="DC36">
        <v>11.6</v>
      </c>
      <c r="DD36">
        <v>10.199999999999999</v>
      </c>
      <c r="DE36">
        <v>7.6</v>
      </c>
      <c r="DF36">
        <v>8.5</v>
      </c>
      <c r="DG36">
        <v>6.3</v>
      </c>
      <c r="DH36">
        <v>7.9</v>
      </c>
      <c r="DI36">
        <v>6.4</v>
      </c>
      <c r="DJ36">
        <v>9.6</v>
      </c>
      <c r="DK36">
        <v>18</v>
      </c>
      <c r="DL36">
        <v>13.1</v>
      </c>
      <c r="DM36">
        <v>14.7</v>
      </c>
      <c r="DN36">
        <v>5.0999999999999996</v>
      </c>
      <c r="DO36">
        <v>8</v>
      </c>
      <c r="DP36">
        <v>18.2</v>
      </c>
      <c r="DQ36">
        <v>10</v>
      </c>
      <c r="DR36">
        <v>9.8000000000000007</v>
      </c>
      <c r="DS36">
        <v>-0.2</v>
      </c>
      <c r="DT36">
        <v>-0.2</v>
      </c>
      <c r="DU36">
        <v>-6.4</v>
      </c>
    </row>
    <row r="37" spans="1:125" x14ac:dyDescent="0.3">
      <c r="A37" t="s">
        <v>65</v>
      </c>
    </row>
    <row r="38" spans="1:125" x14ac:dyDescent="0.3">
      <c r="A38" t="s">
        <v>66</v>
      </c>
      <c r="B38" t="s">
        <v>67</v>
      </c>
      <c r="C38" t="e">
        <f>_xll.BDH($B38,$B$3:$B$3,"1/1/2005","","Dir=H","Dts=H","Sort=A","Quote=C","QtTyp=Y","Days=T","Per=cm","DtFmt=D","UseDPDF=Y","cols=123;rows=1")</f>
        <v>#N/A</v>
      </c>
      <c r="D38">
        <v>2.9533</v>
      </c>
      <c r="E38">
        <v>3.2151999999999998</v>
      </c>
      <c r="F38">
        <v>3.2172999999999998</v>
      </c>
      <c r="G38">
        <v>2.7782</v>
      </c>
      <c r="H38">
        <v>2.3913000000000002</v>
      </c>
      <c r="I38">
        <v>2.5198999999999998</v>
      </c>
      <c r="J38">
        <v>3.1501000000000001</v>
      </c>
      <c r="K38">
        <v>3.5268000000000002</v>
      </c>
      <c r="L38">
        <v>3.2063000000000001</v>
      </c>
      <c r="M38">
        <v>1.8902000000000001</v>
      </c>
      <c r="N38">
        <v>1.8010999999999999</v>
      </c>
      <c r="O38">
        <v>2.6947000000000001</v>
      </c>
      <c r="P38">
        <v>2.992</v>
      </c>
      <c r="Q38">
        <v>2.7738</v>
      </c>
      <c r="R38">
        <v>3.0682</v>
      </c>
      <c r="S38">
        <v>3.008</v>
      </c>
      <c r="T38">
        <v>2.6890999999999998</v>
      </c>
      <c r="U38">
        <v>2.4529999999999998</v>
      </c>
      <c r="V38">
        <v>2.1383000000000001</v>
      </c>
      <c r="W38">
        <v>1.7137</v>
      </c>
      <c r="X38">
        <v>1.2086000000000001</v>
      </c>
      <c r="Y38">
        <v>2.1823000000000001</v>
      </c>
      <c r="Z38">
        <v>2.3391999999999999</v>
      </c>
      <c r="AA38">
        <v>2.5125000000000002</v>
      </c>
      <c r="AB38">
        <v>2.6583000000000001</v>
      </c>
      <c r="AC38">
        <v>2.8881000000000001</v>
      </c>
      <c r="AD38">
        <v>2.8155000000000001</v>
      </c>
      <c r="AE38">
        <v>2.3460000000000001</v>
      </c>
      <c r="AF38">
        <v>2.1086999999999998</v>
      </c>
      <c r="AG38">
        <v>1.893</v>
      </c>
      <c r="AH38">
        <v>1.6431</v>
      </c>
      <c r="AI38">
        <v>1.88</v>
      </c>
      <c r="AJ38">
        <v>2.2263999999999999</v>
      </c>
      <c r="AK38">
        <v>2.1406000000000001</v>
      </c>
      <c r="AL38">
        <v>2.1225000000000001</v>
      </c>
      <c r="AM38">
        <v>1.9037999999999999</v>
      </c>
      <c r="AN38">
        <v>2.14</v>
      </c>
      <c r="AO38">
        <v>2.0194999999999999</v>
      </c>
      <c r="AP38">
        <v>2.2743000000000002</v>
      </c>
      <c r="AQ38">
        <v>2.5381</v>
      </c>
      <c r="AR38">
        <v>2.6263000000000001</v>
      </c>
      <c r="AS38">
        <v>1.8096999999999999</v>
      </c>
      <c r="AT38">
        <v>1.4219999999999999</v>
      </c>
      <c r="AU38">
        <v>-0.30259999999999998</v>
      </c>
      <c r="AV38">
        <v>-3.7907000000000002</v>
      </c>
      <c r="AW38">
        <v>-5.5811999999999999</v>
      </c>
      <c r="AX38">
        <v>-5.4414999999999996</v>
      </c>
      <c r="AY38">
        <v>-2.4615999999999998</v>
      </c>
      <c r="AZ38">
        <v>-1.2603</v>
      </c>
      <c r="BA38">
        <v>-0.74580000000000002</v>
      </c>
      <c r="BB38">
        <v>-0.39179999999999998</v>
      </c>
      <c r="BC38">
        <v>4.8000000000000001E-2</v>
      </c>
      <c r="BD38">
        <v>0.37269999999999998</v>
      </c>
      <c r="BE38">
        <v>0.34960000000000002</v>
      </c>
      <c r="BF38">
        <v>-7.4899999999999994E-2</v>
      </c>
      <c r="BG38">
        <v>0.3296</v>
      </c>
      <c r="BH38">
        <v>0.6008</v>
      </c>
      <c r="BI38">
        <v>1.0517000000000001</v>
      </c>
      <c r="BJ38">
        <v>1.2418</v>
      </c>
      <c r="BK38">
        <v>1.3058000000000001</v>
      </c>
      <c r="BL38">
        <v>1.4053</v>
      </c>
      <c r="BM38">
        <v>1.4663999999999999</v>
      </c>
      <c r="BN38">
        <v>1.575</v>
      </c>
      <c r="BO38">
        <v>0.56740000000000002</v>
      </c>
      <c r="BP38">
        <v>0.57310000000000005</v>
      </c>
      <c r="BQ38">
        <v>0.63270000000000004</v>
      </c>
      <c r="BR38">
        <v>0.46850000000000003</v>
      </c>
      <c r="BS38">
        <v>0.64380000000000004</v>
      </c>
      <c r="BT38">
        <v>0.83069999999999999</v>
      </c>
      <c r="BU38">
        <v>0.65239999999999998</v>
      </c>
      <c r="BV38">
        <v>1.2402</v>
      </c>
      <c r="BW38">
        <v>1.7427000000000001</v>
      </c>
      <c r="BX38">
        <v>2.1440000000000001</v>
      </c>
      <c r="BY38">
        <v>2.4874000000000001</v>
      </c>
      <c r="BZ38">
        <v>2.5903999999999998</v>
      </c>
      <c r="CA38">
        <v>1.8721000000000001</v>
      </c>
      <c r="CB38">
        <v>1.4882</v>
      </c>
      <c r="CC38">
        <v>1.6488</v>
      </c>
      <c r="CD38">
        <v>1.1556</v>
      </c>
      <c r="CE38">
        <v>1.0162</v>
      </c>
      <c r="CF38">
        <v>1.5039</v>
      </c>
      <c r="CG38">
        <v>1.228</v>
      </c>
      <c r="CH38">
        <v>1.3524</v>
      </c>
      <c r="CI38">
        <v>1.9074</v>
      </c>
      <c r="CJ38">
        <v>2.1800999999999999</v>
      </c>
      <c r="CK38">
        <v>2.0503</v>
      </c>
      <c r="CL38">
        <v>1.7724</v>
      </c>
      <c r="CM38">
        <v>1.1355</v>
      </c>
      <c r="CN38">
        <v>0.9173</v>
      </c>
      <c r="CO38">
        <v>1.2285999999999999</v>
      </c>
      <c r="CP38">
        <v>1.3942000000000001</v>
      </c>
      <c r="CQ38">
        <v>1.5606</v>
      </c>
      <c r="CR38">
        <v>1.3509</v>
      </c>
      <c r="CS38">
        <v>1.2101</v>
      </c>
      <c r="CT38">
        <v>1.6732</v>
      </c>
      <c r="CU38">
        <v>2.1690999999999998</v>
      </c>
      <c r="CV38">
        <v>2.2359999999999998</v>
      </c>
      <c r="CW38">
        <v>2.2837999999999998</v>
      </c>
      <c r="CX38">
        <v>1.5302</v>
      </c>
      <c r="CY38">
        <v>1.333</v>
      </c>
      <c r="CZ38">
        <v>1.2403999999999999</v>
      </c>
      <c r="DA38">
        <v>1.4302999999999999</v>
      </c>
      <c r="DB38">
        <v>1.2666999999999999</v>
      </c>
      <c r="DC38">
        <v>1.1721999999999999</v>
      </c>
      <c r="DD38">
        <v>1.1423000000000001</v>
      </c>
      <c r="DE38">
        <v>1.3915999999999999</v>
      </c>
      <c r="DF38">
        <v>1.6139000000000001</v>
      </c>
      <c r="DG38">
        <v>1.7673999999999999</v>
      </c>
      <c r="DH38">
        <v>1.9193</v>
      </c>
      <c r="DI38">
        <v>1.7395</v>
      </c>
      <c r="DJ38">
        <v>1.7403</v>
      </c>
      <c r="DK38">
        <v>1.6025</v>
      </c>
      <c r="DL38">
        <v>1.7222</v>
      </c>
      <c r="DM38">
        <v>1.5211000000000001</v>
      </c>
      <c r="DN38">
        <v>1.3073000000000001</v>
      </c>
      <c r="DO38">
        <v>1.0367</v>
      </c>
      <c r="DP38">
        <v>0.94040000000000001</v>
      </c>
      <c r="DQ38">
        <v>0.61439999999999995</v>
      </c>
      <c r="DR38">
        <v>7.0099999999999996E-2</v>
      </c>
      <c r="DS38">
        <v>0.44059999999999999</v>
      </c>
      <c r="DT38">
        <v>1.27</v>
      </c>
      <c r="DU38">
        <v>1.1678999999999999</v>
      </c>
    </row>
    <row r="39" spans="1:125" x14ac:dyDescent="0.3">
      <c r="A39" t="s">
        <v>68</v>
      </c>
      <c r="B39" t="s">
        <v>69</v>
      </c>
      <c r="C39" t="e">
        <f>_xll.BDH($B39,$B$3:$B$3,"1/1/2005","","Dir=H","Dts=H","Sort=A","Quote=C","QtTyp=Y","Days=T","Per=cm","DtFmt=D","UseDPDF=Y","cols=123;rows=1")</f>
        <v>#N/A</v>
      </c>
      <c r="D39">
        <v>2.8007</v>
      </c>
      <c r="E39">
        <v>2.8774999999999999</v>
      </c>
      <c r="F39">
        <v>2.7448000000000001</v>
      </c>
      <c r="G39">
        <v>2.4740000000000002</v>
      </c>
      <c r="H39">
        <v>2.3205999999999998</v>
      </c>
      <c r="I39">
        <v>2.3723999999999998</v>
      </c>
      <c r="J39">
        <v>2.4708000000000001</v>
      </c>
      <c r="K39">
        <v>2.7544</v>
      </c>
      <c r="L39">
        <v>2.6665000000000001</v>
      </c>
      <c r="M39">
        <v>2.343</v>
      </c>
      <c r="N39">
        <v>2.2766000000000002</v>
      </c>
      <c r="O39">
        <v>2.5701000000000001</v>
      </c>
      <c r="P39">
        <v>2.6987999999999999</v>
      </c>
      <c r="Q39">
        <v>2.5796000000000001</v>
      </c>
      <c r="R39">
        <v>2.6814</v>
      </c>
      <c r="S39">
        <v>2.6935000000000002</v>
      </c>
      <c r="T39">
        <v>2.6292999999999997</v>
      </c>
      <c r="U39">
        <v>2.5234999999999999</v>
      </c>
      <c r="V39">
        <v>2.4054000000000002</v>
      </c>
      <c r="W39">
        <v>2.2265000000000001</v>
      </c>
      <c r="X39">
        <v>2.0615000000000001</v>
      </c>
      <c r="Y39">
        <v>2.2065000000000001</v>
      </c>
      <c r="Z39">
        <v>2.2305999999999999</v>
      </c>
      <c r="AA39">
        <v>2.3797000000000001</v>
      </c>
      <c r="AB39">
        <v>2.3963000000000001</v>
      </c>
      <c r="AC39">
        <v>2.5127000000000002</v>
      </c>
      <c r="AD39">
        <v>2.4590999999999998</v>
      </c>
      <c r="AE39">
        <v>2.3254999999999999</v>
      </c>
      <c r="AF39">
        <v>2.2606000000000002</v>
      </c>
      <c r="AG39">
        <v>2.0987</v>
      </c>
      <c r="AH39">
        <v>1.9109</v>
      </c>
      <c r="AI39">
        <v>2.0520999999999998</v>
      </c>
      <c r="AJ39">
        <v>2.1974999999999998</v>
      </c>
      <c r="AK39">
        <v>2.2370000000000001</v>
      </c>
      <c r="AL39">
        <v>2.2599</v>
      </c>
      <c r="AM39">
        <v>2.0703999999999998</v>
      </c>
      <c r="AN39">
        <v>2.3029000000000002</v>
      </c>
      <c r="AO39">
        <v>2.1278999999999999</v>
      </c>
      <c r="AP39">
        <v>2.2059000000000002</v>
      </c>
      <c r="AQ39">
        <v>2.4363999999999999</v>
      </c>
      <c r="AR39">
        <v>2.6257999999999999</v>
      </c>
      <c r="AS39">
        <v>2.1061000000000001</v>
      </c>
      <c r="AT39">
        <v>1.8083</v>
      </c>
      <c r="AU39">
        <v>0.9718</v>
      </c>
      <c r="AV39">
        <v>-0.2399</v>
      </c>
      <c r="AW39">
        <v>-0.77800000000000002</v>
      </c>
      <c r="AX39">
        <v>-0.49430000000000002</v>
      </c>
      <c r="AY39">
        <v>0.1081</v>
      </c>
      <c r="AZ39">
        <v>0.36559999999999998</v>
      </c>
      <c r="BA39">
        <v>0.48709999999999998</v>
      </c>
      <c r="BB39">
        <v>0.82389999999999997</v>
      </c>
      <c r="BC39">
        <v>1.3902999999999999</v>
      </c>
      <c r="BD39">
        <v>1.3653999999999999</v>
      </c>
      <c r="BE39">
        <v>1.2756000000000001</v>
      </c>
      <c r="BF39">
        <v>1.0291999999999999</v>
      </c>
      <c r="BG39">
        <v>1.2501</v>
      </c>
      <c r="BH39">
        <v>1.4870000000000001</v>
      </c>
      <c r="BI39">
        <v>1.6118000000000001</v>
      </c>
      <c r="BJ39">
        <v>1.9451000000000001</v>
      </c>
      <c r="BK39">
        <v>1.7823</v>
      </c>
      <c r="BL39">
        <v>1.7154</v>
      </c>
      <c r="BM39">
        <v>1.7888999999999999</v>
      </c>
      <c r="BN39">
        <v>2.0202</v>
      </c>
      <c r="BO39">
        <v>1.7019</v>
      </c>
      <c r="BP39">
        <v>1.5196000000000001</v>
      </c>
      <c r="BQ39">
        <v>1.383</v>
      </c>
      <c r="BR39">
        <v>1.1642999999999999</v>
      </c>
      <c r="BS39">
        <v>1.2762</v>
      </c>
      <c r="BT39">
        <v>1.4205999999999999</v>
      </c>
      <c r="BU39">
        <v>1.4419999999999999</v>
      </c>
      <c r="BV39">
        <v>1.7337</v>
      </c>
      <c r="BW39">
        <v>1.9123000000000001</v>
      </c>
      <c r="BX39">
        <v>2.1575000000000002</v>
      </c>
      <c r="BY39">
        <v>2.2986</v>
      </c>
      <c r="BZ39">
        <v>2.4702000000000002</v>
      </c>
      <c r="CA39">
        <v>2.0373999999999999</v>
      </c>
      <c r="CB39">
        <v>2.0367999999999999</v>
      </c>
      <c r="CC39">
        <v>2.0672999999999999</v>
      </c>
      <c r="CD39">
        <v>1.6684000000000001</v>
      </c>
      <c r="CE39">
        <v>1.43</v>
      </c>
      <c r="CF39">
        <v>1.7576000000000001</v>
      </c>
      <c r="CG39">
        <v>1.6832</v>
      </c>
      <c r="CH39">
        <v>1.548</v>
      </c>
      <c r="CI39">
        <v>1.8086</v>
      </c>
      <c r="CJ39">
        <v>2.0623999999999998</v>
      </c>
      <c r="CK39">
        <v>2.0520999999999998</v>
      </c>
      <c r="CL39">
        <v>2.0714000000000001</v>
      </c>
      <c r="CM39">
        <v>1.7255</v>
      </c>
      <c r="CN39">
        <v>1.7314000000000001</v>
      </c>
      <c r="CO39">
        <v>1.8233999999999999</v>
      </c>
      <c r="CP39">
        <v>1.9527000000000001</v>
      </c>
      <c r="CQ39">
        <v>2.0781000000000001</v>
      </c>
      <c r="CR39">
        <v>2.0907</v>
      </c>
      <c r="CS39">
        <v>2.0243000000000002</v>
      </c>
      <c r="CT39">
        <v>2.0651999999999999</v>
      </c>
      <c r="CU39">
        <v>2.3348</v>
      </c>
      <c r="CV39">
        <v>2.2965999999999998</v>
      </c>
      <c r="CW39">
        <v>2.3323</v>
      </c>
      <c r="CX39">
        <v>2.0716999999999999</v>
      </c>
      <c r="CY39">
        <v>1.8972</v>
      </c>
      <c r="CZ39">
        <v>1.7654999999999998</v>
      </c>
      <c r="DA39">
        <v>1.8988</v>
      </c>
      <c r="DB39">
        <v>1.7941</v>
      </c>
      <c r="DC39">
        <v>1.8028</v>
      </c>
      <c r="DD39">
        <v>1.8033000000000001</v>
      </c>
      <c r="DE39">
        <v>1.7492999999999999</v>
      </c>
      <c r="DF39">
        <v>1.8325</v>
      </c>
      <c r="DG39">
        <v>1.8898000000000001</v>
      </c>
      <c r="DH39">
        <v>1.9483000000000001</v>
      </c>
      <c r="DI39">
        <v>1.8694</v>
      </c>
      <c r="DJ39">
        <v>1.9814000000000001</v>
      </c>
      <c r="DK39">
        <v>1.9771999999999998</v>
      </c>
      <c r="DL39">
        <v>2.0731000000000002</v>
      </c>
      <c r="DM39">
        <v>2.0379</v>
      </c>
      <c r="DN39">
        <v>1.8509</v>
      </c>
      <c r="DO39">
        <v>1.6423000000000001</v>
      </c>
      <c r="DP39">
        <v>1.5678999999999998</v>
      </c>
      <c r="DQ39">
        <v>1.3980000000000001</v>
      </c>
      <c r="DR39">
        <v>1.2068000000000001</v>
      </c>
      <c r="DS39">
        <v>1.3815</v>
      </c>
      <c r="DT39">
        <v>1.6414</v>
      </c>
      <c r="DU39">
        <v>1.5775999999999999</v>
      </c>
    </row>
    <row r="40" spans="1:125" x14ac:dyDescent="0.3">
      <c r="A40" t="s">
        <v>70</v>
      </c>
      <c r="B40" t="s">
        <v>71</v>
      </c>
      <c r="C40" t="e">
        <f>_xll.BDH($B40,$B$3:$B$3,"1/1/2005","","Dir=H","Dts=H","Sort=A","Quote=C","QtTyp=Y","Days=T","Per=cm","DtFmt=D","UseDPDF=Y","cols=123;rows=1")</f>
        <v>#N/A</v>
      </c>
      <c r="D40">
        <v>2.6741999999999999</v>
      </c>
      <c r="E40">
        <v>2.7101999999999999</v>
      </c>
      <c r="F40">
        <v>2.6025999999999998</v>
      </c>
      <c r="G40">
        <v>2.3774000000000002</v>
      </c>
      <c r="H40">
        <v>2.2738999999999998</v>
      </c>
      <c r="I40">
        <v>2.3805999999999998</v>
      </c>
      <c r="J40">
        <v>2.3730000000000002</v>
      </c>
      <c r="K40">
        <v>2.5628000000000002</v>
      </c>
      <c r="L40">
        <v>2.5657000000000001</v>
      </c>
      <c r="M40">
        <v>2.3694999999999999</v>
      </c>
      <c r="N40">
        <v>2.3368000000000002</v>
      </c>
      <c r="O40">
        <v>2.5327999999999999</v>
      </c>
      <c r="P40">
        <v>2.5529999999999999</v>
      </c>
      <c r="Q40">
        <v>2.5099</v>
      </c>
      <c r="R40">
        <v>2.6722000000000001</v>
      </c>
      <c r="S40">
        <v>2.6604999999999999</v>
      </c>
      <c r="T40">
        <v>2.6042000000000001</v>
      </c>
      <c r="U40">
        <v>2.5756000000000001</v>
      </c>
      <c r="V40">
        <v>2.4868000000000001</v>
      </c>
      <c r="W40">
        <v>2.3553000000000002</v>
      </c>
      <c r="X40">
        <v>2.2685</v>
      </c>
      <c r="Y40">
        <v>2.3088000000000002</v>
      </c>
      <c r="Z40">
        <v>2.2983000000000002</v>
      </c>
      <c r="AA40">
        <v>2.4245000000000001</v>
      </c>
      <c r="AB40">
        <v>2.3784000000000001</v>
      </c>
      <c r="AC40">
        <v>2.4426999999999999</v>
      </c>
      <c r="AD40">
        <v>2.4361000000000002</v>
      </c>
      <c r="AE40">
        <v>2.3893</v>
      </c>
      <c r="AF40">
        <v>2.3851</v>
      </c>
      <c r="AG40">
        <v>2.3963999999999999</v>
      </c>
      <c r="AH40">
        <v>2.2717000000000001</v>
      </c>
      <c r="AI40">
        <v>2.3161999999999998</v>
      </c>
      <c r="AJ40">
        <v>2.3561999999999999</v>
      </c>
      <c r="AK40">
        <v>2.3645</v>
      </c>
      <c r="AL40">
        <v>2.3323999999999998</v>
      </c>
      <c r="AM40">
        <v>2.3186999999999998</v>
      </c>
      <c r="AN40">
        <v>2.4398</v>
      </c>
      <c r="AO40">
        <v>2.3246000000000002</v>
      </c>
      <c r="AP40">
        <v>2.2797999999999998</v>
      </c>
      <c r="AQ40">
        <v>2.5249999999999999</v>
      </c>
      <c r="AR40">
        <v>2.5430000000000001</v>
      </c>
      <c r="AS40">
        <v>2.3069999999999999</v>
      </c>
      <c r="AT40">
        <v>2.1454</v>
      </c>
      <c r="AU40">
        <v>1.5857000000000001</v>
      </c>
      <c r="AV40">
        <v>0.90869999999999995</v>
      </c>
      <c r="AW40">
        <v>0.35620000000000002</v>
      </c>
      <c r="AX40">
        <v>8.8900000000000007E-2</v>
      </c>
      <c r="AY40">
        <v>1.095</v>
      </c>
      <c r="AZ40">
        <v>0.99180000000000001</v>
      </c>
      <c r="BA40">
        <v>1.3091999999999999</v>
      </c>
      <c r="BB40">
        <v>1.4731000000000001</v>
      </c>
      <c r="BC40">
        <v>1.8399000000000001</v>
      </c>
      <c r="BD40">
        <v>1.7669999999999999</v>
      </c>
      <c r="BE40">
        <v>1.7728000000000002</v>
      </c>
      <c r="BF40">
        <v>1.6558999999999999</v>
      </c>
      <c r="BG40">
        <v>1.7721</v>
      </c>
      <c r="BH40">
        <v>2.0152999999999999</v>
      </c>
      <c r="BI40">
        <v>2.1166</v>
      </c>
      <c r="BJ40">
        <v>2.4073000000000002</v>
      </c>
      <c r="BK40">
        <v>2.3186</v>
      </c>
      <c r="BL40">
        <v>2.1568000000000001</v>
      </c>
      <c r="BM40">
        <v>2.2591000000000001</v>
      </c>
      <c r="BN40">
        <v>2.3986000000000001</v>
      </c>
      <c r="BO40">
        <v>2.0461999999999998</v>
      </c>
      <c r="BP40">
        <v>1.8443000000000001</v>
      </c>
      <c r="BQ40">
        <v>1.7690999999999999</v>
      </c>
      <c r="BR40">
        <v>1.5487</v>
      </c>
      <c r="BS40">
        <v>1.8174000000000001</v>
      </c>
      <c r="BT40">
        <v>2.1518000000000002</v>
      </c>
      <c r="BU40">
        <v>2.1071</v>
      </c>
      <c r="BV40">
        <v>2.2776999999999998</v>
      </c>
      <c r="BW40">
        <v>2.3170000000000002</v>
      </c>
      <c r="BX40">
        <v>2.4058000000000002</v>
      </c>
      <c r="BY40">
        <v>2.4916999999999998</v>
      </c>
      <c r="BZ40">
        <v>2.5722</v>
      </c>
      <c r="CA40">
        <v>2.2427000000000001</v>
      </c>
      <c r="CB40">
        <v>2.3832</v>
      </c>
      <c r="CC40">
        <v>2.4371</v>
      </c>
      <c r="CD40">
        <v>2.0739999999999998</v>
      </c>
      <c r="CE40">
        <v>1.7583</v>
      </c>
      <c r="CF40">
        <v>2.0788000000000002</v>
      </c>
      <c r="CG40">
        <v>2.0589</v>
      </c>
      <c r="CH40">
        <v>1.9506999999999999</v>
      </c>
      <c r="CI40">
        <v>2.0983000000000001</v>
      </c>
      <c r="CJ40">
        <v>2.2683</v>
      </c>
      <c r="CK40">
        <v>2.3397999999999999</v>
      </c>
      <c r="CL40">
        <v>2.2631999999999999</v>
      </c>
      <c r="CM40">
        <v>2.0884</v>
      </c>
      <c r="CN40">
        <v>2.0968</v>
      </c>
      <c r="CO40">
        <v>2.177</v>
      </c>
      <c r="CP40">
        <v>2.2602000000000002</v>
      </c>
      <c r="CQ40">
        <v>2.4222999999999999</v>
      </c>
      <c r="CR40">
        <v>2.4971000000000001</v>
      </c>
      <c r="CS40">
        <v>2.4222000000000001</v>
      </c>
      <c r="CT40">
        <v>2.4518</v>
      </c>
      <c r="CU40">
        <v>2.5644</v>
      </c>
      <c r="CV40">
        <v>2.5419</v>
      </c>
      <c r="CW40">
        <v>2.5179</v>
      </c>
      <c r="CX40">
        <v>2.3433999999999999</v>
      </c>
      <c r="CY40">
        <v>2.1886999999999999</v>
      </c>
      <c r="CZ40">
        <v>1.9899</v>
      </c>
      <c r="DA40">
        <v>2.2046000000000001</v>
      </c>
      <c r="DB40">
        <v>2.1055999999999999</v>
      </c>
      <c r="DC40">
        <v>2.1943000000000001</v>
      </c>
      <c r="DD40">
        <v>2.1653000000000002</v>
      </c>
      <c r="DE40">
        <v>2.1564999999999999</v>
      </c>
      <c r="DF40">
        <v>2.2317999999999998</v>
      </c>
      <c r="DG40">
        <v>2.1316000000000002</v>
      </c>
      <c r="DH40">
        <v>2.1819999999999999</v>
      </c>
      <c r="DI40">
        <v>2.14</v>
      </c>
      <c r="DJ40">
        <v>2.1890000000000001</v>
      </c>
      <c r="DK40">
        <v>2.2147000000000001</v>
      </c>
      <c r="DL40">
        <v>2.2439</v>
      </c>
      <c r="DM40">
        <v>2.2684000000000002</v>
      </c>
      <c r="DN40">
        <v>2.1284999999999998</v>
      </c>
      <c r="DO40">
        <v>1.9725999999999999</v>
      </c>
      <c r="DP40">
        <v>1.9283000000000001</v>
      </c>
      <c r="DQ40">
        <v>1.8</v>
      </c>
      <c r="DR40">
        <v>1.6800999999999999</v>
      </c>
      <c r="DS40">
        <v>1.6448</v>
      </c>
      <c r="DT40">
        <v>1.8336000000000001</v>
      </c>
      <c r="DU40">
        <v>1.7772999999999999</v>
      </c>
    </row>
    <row r="41" spans="1:125" x14ac:dyDescent="0.3">
      <c r="A41" t="s">
        <v>72</v>
      </c>
      <c r="B41" t="s">
        <v>73</v>
      </c>
      <c r="C41" t="e">
        <f>_xll.BDH($B41,$B$3:$B$3,"1/1/2005","","Dir=H","Dts=H","Sort=A","Quote=C","QtTyp=Y","Days=T","Per=cm","DtFmt=D","UseDPDF=Y","cols=123;rows=1")</f>
        <v>#N/A</v>
      </c>
      <c r="D41">
        <v>2.6851000000000003</v>
      </c>
      <c r="E41">
        <v>2.7522000000000002</v>
      </c>
      <c r="F41">
        <v>2.6414999999999997</v>
      </c>
      <c r="G41">
        <v>2.4653</v>
      </c>
      <c r="H41">
        <v>2.3353000000000002</v>
      </c>
      <c r="I41">
        <v>2.5028999999999999</v>
      </c>
      <c r="J41">
        <v>2.4032999999999998</v>
      </c>
      <c r="K41">
        <v>2.6095000000000002</v>
      </c>
      <c r="L41">
        <v>2.6863000000000001</v>
      </c>
      <c r="M41">
        <v>2.6010999999999997</v>
      </c>
      <c r="N41">
        <v>2.4377</v>
      </c>
      <c r="O41">
        <v>2.6008</v>
      </c>
      <c r="P41">
        <v>2.5301999999999998</v>
      </c>
      <c r="Q41">
        <v>2.5958000000000001</v>
      </c>
      <c r="R41">
        <v>2.8178000000000001</v>
      </c>
      <c r="S41">
        <v>2.7528000000000001</v>
      </c>
      <c r="T41">
        <v>2.6813000000000002</v>
      </c>
      <c r="U41">
        <v>2.6863000000000001</v>
      </c>
      <c r="V41">
        <v>2.6755</v>
      </c>
      <c r="W41">
        <v>2.5712999999999999</v>
      </c>
      <c r="X41">
        <v>2.5983000000000001</v>
      </c>
      <c r="Y41">
        <v>2.5297000000000001</v>
      </c>
      <c r="Z41">
        <v>2.4737</v>
      </c>
      <c r="AA41">
        <v>2.5540000000000003</v>
      </c>
      <c r="AB41">
        <v>2.4861</v>
      </c>
      <c r="AC41">
        <v>2.5501</v>
      </c>
      <c r="AD41">
        <v>2.4805999999999999</v>
      </c>
      <c r="AE41">
        <v>2.5483000000000002</v>
      </c>
      <c r="AF41">
        <v>2.6097999999999999</v>
      </c>
      <c r="AG41">
        <v>2.6966999999999999</v>
      </c>
      <c r="AH41">
        <v>2.6555</v>
      </c>
      <c r="AI41">
        <v>2.8058999999999998</v>
      </c>
      <c r="AJ41">
        <v>2.7585999999999999</v>
      </c>
      <c r="AK41">
        <v>2.7696000000000001</v>
      </c>
      <c r="AL41">
        <v>2.7292999999999998</v>
      </c>
      <c r="AM41">
        <v>3.0173000000000001</v>
      </c>
      <c r="AN41">
        <v>2.9473000000000003</v>
      </c>
      <c r="AO41">
        <v>3.0146000000000002</v>
      </c>
      <c r="AP41">
        <v>2.7309000000000001</v>
      </c>
      <c r="AQ41">
        <v>2.8496999999999999</v>
      </c>
      <c r="AR41">
        <v>2.7679999999999998</v>
      </c>
      <c r="AS41">
        <v>2.8706</v>
      </c>
      <c r="AT41">
        <v>2.8294999999999999</v>
      </c>
      <c r="AU41">
        <v>2.7263999999999999</v>
      </c>
      <c r="AV41">
        <v>3.4062999999999999</v>
      </c>
      <c r="AW41">
        <v>2.5758000000000001</v>
      </c>
      <c r="AX41">
        <v>1.9725999999999999</v>
      </c>
      <c r="AY41">
        <v>2.867</v>
      </c>
      <c r="AZ41">
        <v>2.3675000000000002</v>
      </c>
      <c r="BA41">
        <v>2.4365000000000001</v>
      </c>
      <c r="BB41">
        <v>2.6894</v>
      </c>
      <c r="BC41">
        <v>3.0813000000000001</v>
      </c>
      <c r="BD41">
        <v>3.0257999999999998</v>
      </c>
      <c r="BE41">
        <v>3.1259999999999999</v>
      </c>
      <c r="BF41">
        <v>3.0055000000000001</v>
      </c>
      <c r="BG41">
        <v>2.9121999999999999</v>
      </c>
      <c r="BH41">
        <v>3.0453000000000001</v>
      </c>
      <c r="BI41">
        <v>3.0573999999999999</v>
      </c>
      <c r="BJ41">
        <v>3.2157</v>
      </c>
      <c r="BK41">
        <v>3.2568999999999999</v>
      </c>
      <c r="BL41">
        <v>2.9967999999999999</v>
      </c>
      <c r="BM41">
        <v>3.0265</v>
      </c>
      <c r="BN41">
        <v>3.1282000000000001</v>
      </c>
      <c r="BO41">
        <v>2.8128000000000002</v>
      </c>
      <c r="BP41">
        <v>2.5516999999999999</v>
      </c>
      <c r="BQ41">
        <v>2.5762</v>
      </c>
      <c r="BR41">
        <v>2.2518000000000002</v>
      </c>
      <c r="BS41">
        <v>2.4815</v>
      </c>
      <c r="BT41">
        <v>3.0169000000000001</v>
      </c>
      <c r="BU41">
        <v>2.8646000000000003</v>
      </c>
      <c r="BV41">
        <v>3.0114000000000001</v>
      </c>
      <c r="BW41">
        <v>2.9582000000000002</v>
      </c>
      <c r="BX41">
        <v>2.8289999999999997</v>
      </c>
      <c r="BY41">
        <v>2.9304999999999999</v>
      </c>
      <c r="BZ41">
        <v>2.9678</v>
      </c>
      <c r="CA41">
        <v>2.7839</v>
      </c>
      <c r="CB41">
        <v>3.1143000000000001</v>
      </c>
      <c r="CC41">
        <v>3.1722000000000001</v>
      </c>
      <c r="CD41">
        <v>2.7890999999999999</v>
      </c>
      <c r="CE41">
        <v>2.1602000000000001</v>
      </c>
      <c r="CF41">
        <v>2.4670000000000001</v>
      </c>
      <c r="CG41">
        <v>2.4727000000000001</v>
      </c>
      <c r="CH41">
        <v>2.3788999999999998</v>
      </c>
      <c r="CI41">
        <v>2.4746000000000001</v>
      </c>
      <c r="CJ41">
        <v>2.5056000000000003</v>
      </c>
      <c r="CK41">
        <v>2.6981999999999999</v>
      </c>
      <c r="CL41">
        <v>2.6131000000000002</v>
      </c>
      <c r="CM41">
        <v>2.4975999999999998</v>
      </c>
      <c r="CN41">
        <v>2.4797000000000002</v>
      </c>
      <c r="CO41">
        <v>2.4756</v>
      </c>
      <c r="CP41">
        <v>2.4316</v>
      </c>
      <c r="CQ41">
        <v>2.6696</v>
      </c>
      <c r="CR41">
        <v>2.8810000000000002</v>
      </c>
      <c r="CS41">
        <v>2.6912000000000003</v>
      </c>
      <c r="CT41">
        <v>2.7624</v>
      </c>
      <c r="CU41">
        <v>2.8681999999999999</v>
      </c>
      <c r="CV41">
        <v>2.7561</v>
      </c>
      <c r="CW41">
        <v>2.7128999999999999</v>
      </c>
      <c r="CX41">
        <v>2.7267999999999999</v>
      </c>
      <c r="CY41">
        <v>2.6497999999999999</v>
      </c>
      <c r="CZ41">
        <v>2.4377</v>
      </c>
      <c r="DA41">
        <v>2.6297000000000001</v>
      </c>
      <c r="DB41">
        <v>2.5657000000000001</v>
      </c>
      <c r="DC41">
        <v>2.6263000000000001</v>
      </c>
      <c r="DD41">
        <v>2.5563000000000002</v>
      </c>
      <c r="DE41">
        <v>2.6259000000000001</v>
      </c>
      <c r="DF41">
        <v>2.6890999999999998</v>
      </c>
      <c r="DG41">
        <v>2.4598</v>
      </c>
      <c r="DH41">
        <v>2.4455</v>
      </c>
      <c r="DI41">
        <v>2.3963999999999999</v>
      </c>
      <c r="DJ41">
        <v>2.4638</v>
      </c>
      <c r="DK41">
        <v>2.4845999999999999</v>
      </c>
      <c r="DL41">
        <v>2.4308000000000001</v>
      </c>
      <c r="DM41">
        <v>2.5319000000000003</v>
      </c>
      <c r="DN41">
        <v>2.3483999999999998</v>
      </c>
      <c r="DO41">
        <v>2.1722000000000001</v>
      </c>
      <c r="DP41">
        <v>2.1979000000000002</v>
      </c>
      <c r="DQ41">
        <v>2.032</v>
      </c>
      <c r="DR41">
        <v>1.9462999999999999</v>
      </c>
      <c r="DS41">
        <v>1.7534999999999998</v>
      </c>
      <c r="DT41">
        <v>1.8898999999999999</v>
      </c>
      <c r="DU41">
        <v>1.8327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Q297"/>
  <sheetViews>
    <sheetView topLeftCell="A188" workbookViewId="0">
      <selection activeCell="H11" sqref="H11"/>
    </sheetView>
  </sheetViews>
  <sheetFormatPr baseColWidth="10" defaultRowHeight="14.4" x14ac:dyDescent="0.3"/>
  <sheetData>
    <row r="15" spans="1:16" x14ac:dyDescent="0.3">
      <c r="A15" t="s">
        <v>28</v>
      </c>
      <c r="D15" t="s">
        <v>30</v>
      </c>
      <c r="G15" t="s">
        <v>32</v>
      </c>
      <c r="J15" t="s">
        <v>34</v>
      </c>
      <c r="M15" t="s">
        <v>36</v>
      </c>
      <c r="P15" t="s">
        <v>38</v>
      </c>
    </row>
    <row r="16" spans="1:16" x14ac:dyDescent="0.3">
      <c r="A16" t="s">
        <v>29</v>
      </c>
      <c r="D16" t="s">
        <v>31</v>
      </c>
      <c r="G16" t="s">
        <v>33</v>
      </c>
      <c r="J16" t="s">
        <v>35</v>
      </c>
      <c r="M16" t="s">
        <v>37</v>
      </c>
      <c r="O16" t="s">
        <v>113</v>
      </c>
      <c r="P16" t="s">
        <v>39</v>
      </c>
    </row>
    <row r="17" spans="1:17" x14ac:dyDescent="0.3">
      <c r="A17" t="s">
        <v>74</v>
      </c>
      <c r="B17" t="s">
        <v>75</v>
      </c>
      <c r="C17" t="s">
        <v>113</v>
      </c>
      <c r="D17" t="s">
        <v>74</v>
      </c>
      <c r="E17" t="s">
        <v>75</v>
      </c>
      <c r="G17" t="s">
        <v>74</v>
      </c>
      <c r="H17" t="s">
        <v>75</v>
      </c>
      <c r="J17" t="s">
        <v>74</v>
      </c>
      <c r="K17" t="s">
        <v>75</v>
      </c>
      <c r="M17" t="s">
        <v>74</v>
      </c>
      <c r="N17" t="s">
        <v>75</v>
      </c>
      <c r="P17" t="s">
        <v>74</v>
      </c>
      <c r="Q17" t="s">
        <v>75</v>
      </c>
    </row>
    <row r="18" spans="1:17" x14ac:dyDescent="0.3">
      <c r="A18" s="2">
        <f>_xll.BDH($A$16,$B$17:$B$17,"1/1/1900","","Dir=V","Dts=S","Sort=A","Quote=C","QtTyp=Y","Days=T","Per=cm","DtFmt=D","UseDPDF=Y","cols=2;rows=123")</f>
        <v>39172</v>
      </c>
      <c r="B18">
        <v>3.4</v>
      </c>
      <c r="C18">
        <f>AVERAGE(B18:B1048576)</f>
        <v>2.3878048780487804</v>
      </c>
      <c r="D18" s="2">
        <f>_xll.BDH($D$16,$E$17,"1/1/1900","","Dir=V","Dts=S","Sort=A","Quote=C","QtTyp=Y","Days=T","Per=cm","DtFmt=D","UseDPDF=Y","cols=2;rows=134")</f>
        <v>38837</v>
      </c>
      <c r="E18">
        <v>0.5</v>
      </c>
      <c r="G18" s="2">
        <f>_xll.BDH($G$16,$H$17,"1/1/1900","","Dir=V","Dts=S","Sort=A","Quote=C","QtTyp=Y","Days=T","Per=cm","DtFmt=D","UseDPDF=Y","cols=2;rows=65")</f>
        <v>36980</v>
      </c>
      <c r="H18">
        <v>3.9</v>
      </c>
      <c r="J18" s="2">
        <f>_xll.BDH($J$16,$K$17,"1/1/1900","","Dir=V","Dts=S","Sort=A","Quote=C","QtTyp=Y","Days=T","Per=cm","DtFmt=D","UseDPDF=Y","cols=2;rows=65")</f>
        <v>36980</v>
      </c>
      <c r="K18">
        <v>1.3</v>
      </c>
      <c r="M18" s="2">
        <f>_xll.BDH($M$16,$N$17,"1/1/1900","","Dir=V","Dts=S","Sort=A","Quote=C","QtTyp=Y","Days=T","Per=cm","DtFmt=D","UseDPDF=Y","cols=2;rows=277")</f>
        <v>17623</v>
      </c>
      <c r="N18">
        <v>6.2</v>
      </c>
      <c r="O18">
        <f>AVERAGE($N$18:$N$289)</f>
        <v>2.8393382352941181</v>
      </c>
      <c r="P18" s="2">
        <f>_xll.BDH($P$16,$Q$17,"1/1/1900","","Dir=V","Dts=S","Sort=A","Quote=C","QtTyp=Y","Days=T","Per=cm","DtFmt=D","UseDPDF=Y","cols=2;rows=280")</f>
        <v>17348</v>
      </c>
      <c r="Q18">
        <v>-0.1</v>
      </c>
    </row>
    <row r="19" spans="1:17" x14ac:dyDescent="0.3">
      <c r="A19" s="2">
        <v>39202</v>
      </c>
      <c r="B19">
        <v>3.1</v>
      </c>
      <c r="C19">
        <f>C18</f>
        <v>2.3878048780487804</v>
      </c>
      <c r="D19" s="2">
        <v>38868</v>
      </c>
      <c r="E19">
        <v>-0.1</v>
      </c>
      <c r="G19" s="2">
        <v>37071</v>
      </c>
      <c r="H19">
        <v>4</v>
      </c>
      <c r="J19" s="2">
        <v>37071</v>
      </c>
      <c r="K19">
        <v>0.9</v>
      </c>
      <c r="M19" s="2">
        <v>17714</v>
      </c>
      <c r="N19">
        <v>8</v>
      </c>
      <c r="O19">
        <f t="shared" ref="O19:O82" si="0">AVERAGE($N$18:$N$289)</f>
        <v>2.8393382352941181</v>
      </c>
      <c r="P19" s="2">
        <v>17440</v>
      </c>
      <c r="Q19">
        <v>26.6</v>
      </c>
    </row>
    <row r="20" spans="1:17" x14ac:dyDescent="0.3">
      <c r="A20" s="2">
        <v>39233</v>
      </c>
      <c r="B20">
        <v>3.5</v>
      </c>
      <c r="C20">
        <f t="shared" ref="C20:C83" si="1">C19</f>
        <v>2.3878048780487804</v>
      </c>
      <c r="D20" s="2">
        <v>38898</v>
      </c>
      <c r="E20">
        <v>0.5</v>
      </c>
      <c r="G20" s="2">
        <v>37162</v>
      </c>
      <c r="H20">
        <v>4.0999999999999996</v>
      </c>
      <c r="J20" s="2">
        <v>37162</v>
      </c>
      <c r="K20">
        <v>1.2</v>
      </c>
      <c r="M20" s="2">
        <v>17806</v>
      </c>
      <c r="N20">
        <v>3.7</v>
      </c>
      <c r="O20">
        <f t="shared" si="0"/>
        <v>2.8393382352941181</v>
      </c>
      <c r="P20" s="2">
        <v>17532</v>
      </c>
      <c r="Q20">
        <v>-6.8</v>
      </c>
    </row>
    <row r="21" spans="1:17" x14ac:dyDescent="0.3">
      <c r="A21" s="2">
        <v>39263</v>
      </c>
      <c r="B21">
        <v>3.6</v>
      </c>
      <c r="C21">
        <f t="shared" si="1"/>
        <v>2.3878048780487804</v>
      </c>
      <c r="D21" s="2">
        <v>38929</v>
      </c>
      <c r="E21">
        <v>0.3</v>
      </c>
      <c r="G21" s="2">
        <v>37256</v>
      </c>
      <c r="H21">
        <v>4.2</v>
      </c>
      <c r="J21" s="2">
        <v>37256</v>
      </c>
      <c r="K21">
        <v>0.7</v>
      </c>
      <c r="M21" s="2">
        <v>17898</v>
      </c>
      <c r="N21">
        <v>6.2</v>
      </c>
      <c r="O21">
        <f t="shared" si="0"/>
        <v>2.8393382352941181</v>
      </c>
      <c r="P21" s="2">
        <v>17623</v>
      </c>
      <c r="Q21">
        <v>8.1999999999999993</v>
      </c>
    </row>
    <row r="22" spans="1:17" x14ac:dyDescent="0.3">
      <c r="A22" s="2">
        <v>39294</v>
      </c>
      <c r="B22">
        <v>3.3</v>
      </c>
      <c r="C22">
        <f t="shared" si="1"/>
        <v>2.3878048780487804</v>
      </c>
      <c r="D22" s="2">
        <v>38960</v>
      </c>
      <c r="E22">
        <v>0.1</v>
      </c>
      <c r="G22" s="2">
        <v>37344</v>
      </c>
      <c r="H22">
        <v>3.8</v>
      </c>
      <c r="J22" s="2">
        <v>37344</v>
      </c>
      <c r="K22">
        <v>0.9</v>
      </c>
      <c r="M22" s="2">
        <v>17988</v>
      </c>
      <c r="N22">
        <v>3.8</v>
      </c>
      <c r="O22">
        <f t="shared" si="0"/>
        <v>2.8393382352941181</v>
      </c>
      <c r="P22" s="2">
        <v>17714</v>
      </c>
      <c r="Q22">
        <v>6.7</v>
      </c>
    </row>
    <row r="23" spans="1:17" x14ac:dyDescent="0.3">
      <c r="A23" s="2">
        <v>39325</v>
      </c>
      <c r="B23">
        <v>3.3</v>
      </c>
      <c r="C23">
        <f t="shared" si="1"/>
        <v>2.3878048780487804</v>
      </c>
      <c r="D23" s="2">
        <v>38990</v>
      </c>
      <c r="E23">
        <v>0.4</v>
      </c>
      <c r="G23" s="2">
        <v>37435</v>
      </c>
      <c r="H23">
        <v>3.7</v>
      </c>
      <c r="J23" s="2">
        <v>37435</v>
      </c>
      <c r="K23">
        <v>0.9</v>
      </c>
      <c r="M23" s="2">
        <v>18079</v>
      </c>
      <c r="N23">
        <v>1.3</v>
      </c>
      <c r="O23">
        <f t="shared" si="0"/>
        <v>2.8393382352941181</v>
      </c>
      <c r="P23" s="2">
        <v>17806</v>
      </c>
      <c r="Q23">
        <v>7.8</v>
      </c>
    </row>
    <row r="24" spans="1:17" x14ac:dyDescent="0.3">
      <c r="A24" s="2">
        <v>39355</v>
      </c>
      <c r="B24">
        <v>3.1</v>
      </c>
      <c r="C24">
        <f t="shared" si="1"/>
        <v>2.3878048780487804</v>
      </c>
      <c r="D24" s="2">
        <v>39021</v>
      </c>
      <c r="E24">
        <v>0.1</v>
      </c>
      <c r="G24" s="2">
        <v>37529</v>
      </c>
      <c r="H24">
        <v>3.5</v>
      </c>
      <c r="J24" s="2">
        <v>37529</v>
      </c>
      <c r="K24">
        <v>0.9</v>
      </c>
      <c r="M24" s="2">
        <v>18171</v>
      </c>
      <c r="N24">
        <v>-2.7</v>
      </c>
      <c r="O24">
        <f t="shared" si="0"/>
        <v>2.8393382352941181</v>
      </c>
      <c r="P24" s="2">
        <v>17898</v>
      </c>
      <c r="Q24">
        <v>2.2999999999999998</v>
      </c>
    </row>
    <row r="25" spans="1:17" x14ac:dyDescent="0.3">
      <c r="A25" s="2">
        <v>39386</v>
      </c>
      <c r="B25">
        <v>3</v>
      </c>
      <c r="C25">
        <f t="shared" si="1"/>
        <v>2.3878048780487804</v>
      </c>
      <c r="D25" s="2">
        <v>39051</v>
      </c>
      <c r="E25">
        <v>0.3</v>
      </c>
      <c r="G25" s="2">
        <v>37621</v>
      </c>
      <c r="H25">
        <v>3.3</v>
      </c>
      <c r="J25" s="2">
        <v>37621</v>
      </c>
      <c r="K25">
        <v>0.6</v>
      </c>
      <c r="M25" s="2">
        <v>18262</v>
      </c>
      <c r="N25">
        <v>-3.1</v>
      </c>
      <c r="O25">
        <f t="shared" si="0"/>
        <v>2.8393382352941181</v>
      </c>
      <c r="P25" s="2">
        <v>17988</v>
      </c>
      <c r="Q25">
        <v>-1.4</v>
      </c>
    </row>
    <row r="26" spans="1:17" x14ac:dyDescent="0.3">
      <c r="A26" s="2">
        <v>39416</v>
      </c>
      <c r="B26">
        <v>3.1</v>
      </c>
      <c r="C26">
        <f t="shared" si="1"/>
        <v>2.3878048780487804</v>
      </c>
      <c r="D26" s="2">
        <v>39082</v>
      </c>
      <c r="E26">
        <v>0.4</v>
      </c>
      <c r="G26" s="2">
        <v>37711</v>
      </c>
      <c r="H26">
        <v>3.8</v>
      </c>
      <c r="J26" s="2">
        <v>37711</v>
      </c>
      <c r="K26">
        <v>1.3</v>
      </c>
      <c r="M26" s="2">
        <v>18353</v>
      </c>
      <c r="N26">
        <v>-3.6</v>
      </c>
      <c r="O26">
        <f t="shared" si="0"/>
        <v>2.8393382352941181</v>
      </c>
      <c r="P26" s="2">
        <v>18079</v>
      </c>
      <c r="Q26">
        <v>-3.2</v>
      </c>
    </row>
    <row r="27" spans="1:17" x14ac:dyDescent="0.3">
      <c r="A27" s="2">
        <v>39447</v>
      </c>
      <c r="B27">
        <v>2.9</v>
      </c>
      <c r="C27">
        <f t="shared" si="1"/>
        <v>2.3878048780487804</v>
      </c>
      <c r="D27" s="2">
        <v>39113</v>
      </c>
      <c r="E27">
        <v>0.1</v>
      </c>
      <c r="G27" s="2">
        <v>37802</v>
      </c>
      <c r="H27">
        <v>3.7</v>
      </c>
      <c r="J27" s="2">
        <v>37802</v>
      </c>
      <c r="K27">
        <v>0.9</v>
      </c>
      <c r="M27" s="2">
        <v>18444</v>
      </c>
      <c r="N27">
        <v>-1.8</v>
      </c>
      <c r="O27">
        <f t="shared" si="0"/>
        <v>2.8393382352941181</v>
      </c>
      <c r="P27" s="2">
        <v>18171</v>
      </c>
      <c r="Q27">
        <v>-8.3000000000000007</v>
      </c>
    </row>
    <row r="28" spans="1:17" x14ac:dyDescent="0.3">
      <c r="A28" s="2">
        <v>39478</v>
      </c>
      <c r="B28">
        <v>2.9</v>
      </c>
      <c r="C28">
        <f t="shared" si="1"/>
        <v>2.3878048780487804</v>
      </c>
      <c r="D28" s="2">
        <v>39141</v>
      </c>
      <c r="E28">
        <v>0.4</v>
      </c>
      <c r="G28" s="2">
        <v>37894</v>
      </c>
      <c r="H28">
        <v>3.9</v>
      </c>
      <c r="J28" s="2">
        <v>37894</v>
      </c>
      <c r="K28">
        <v>1.1000000000000001</v>
      </c>
      <c r="M28" s="2">
        <v>18535</v>
      </c>
      <c r="N28">
        <v>0.2</v>
      </c>
      <c r="O28">
        <f t="shared" si="0"/>
        <v>2.8393382352941181</v>
      </c>
      <c r="P28" s="2">
        <v>18262</v>
      </c>
      <c r="Q28">
        <v>0.8</v>
      </c>
    </row>
    <row r="29" spans="1:17" x14ac:dyDescent="0.3">
      <c r="A29" s="2">
        <v>39507</v>
      </c>
      <c r="B29">
        <v>2.9</v>
      </c>
      <c r="C29">
        <f t="shared" si="1"/>
        <v>2.3878048780487804</v>
      </c>
      <c r="D29" s="2">
        <v>39172</v>
      </c>
      <c r="E29">
        <v>0.2</v>
      </c>
      <c r="G29" s="2">
        <v>37986</v>
      </c>
      <c r="H29">
        <v>3.9</v>
      </c>
      <c r="J29" s="2">
        <v>37986</v>
      </c>
      <c r="K29">
        <v>0.5</v>
      </c>
      <c r="M29" s="2">
        <v>18626</v>
      </c>
      <c r="N29">
        <v>2.2999999999999998</v>
      </c>
      <c r="O29">
        <f t="shared" si="0"/>
        <v>2.8393382352941181</v>
      </c>
      <c r="P29" s="2">
        <v>18353</v>
      </c>
      <c r="Q29">
        <v>-3.3</v>
      </c>
    </row>
    <row r="30" spans="1:17" x14ac:dyDescent="0.3">
      <c r="A30" s="2">
        <v>39538</v>
      </c>
      <c r="B30">
        <v>3</v>
      </c>
      <c r="C30">
        <f t="shared" si="1"/>
        <v>2.3878048780487804</v>
      </c>
      <c r="D30" s="2">
        <v>39202</v>
      </c>
      <c r="E30">
        <v>0.2</v>
      </c>
      <c r="G30" s="2">
        <v>38077</v>
      </c>
      <c r="H30">
        <v>3.7</v>
      </c>
      <c r="J30" s="2">
        <v>38077</v>
      </c>
      <c r="K30">
        <v>1.2</v>
      </c>
      <c r="M30" s="2">
        <v>18717</v>
      </c>
      <c r="N30">
        <v>5.4</v>
      </c>
      <c r="O30">
        <f t="shared" si="0"/>
        <v>2.8393382352941181</v>
      </c>
      <c r="P30" s="2">
        <v>18444</v>
      </c>
      <c r="Q30">
        <v>4.2</v>
      </c>
    </row>
    <row r="31" spans="1:17" x14ac:dyDescent="0.3">
      <c r="A31" s="2">
        <v>39568</v>
      </c>
      <c r="B31">
        <v>2.9</v>
      </c>
      <c r="C31">
        <f t="shared" si="1"/>
        <v>2.3878048780487804</v>
      </c>
      <c r="D31" s="2">
        <v>39233</v>
      </c>
      <c r="E31">
        <v>0.3</v>
      </c>
      <c r="G31" s="2">
        <v>38168</v>
      </c>
      <c r="H31">
        <v>3.8</v>
      </c>
      <c r="J31" s="2">
        <v>38168</v>
      </c>
      <c r="K31">
        <v>1</v>
      </c>
      <c r="M31" s="2">
        <v>18808</v>
      </c>
      <c r="N31">
        <v>7.1</v>
      </c>
      <c r="O31">
        <f t="shared" si="0"/>
        <v>2.8393382352941181</v>
      </c>
      <c r="P31" s="2">
        <v>18535</v>
      </c>
      <c r="Q31">
        <v>-0.8</v>
      </c>
    </row>
    <row r="32" spans="1:17" x14ac:dyDescent="0.3">
      <c r="A32" s="2">
        <v>39599</v>
      </c>
      <c r="B32">
        <v>3.1</v>
      </c>
      <c r="C32">
        <f t="shared" si="1"/>
        <v>2.3878048780487804</v>
      </c>
      <c r="D32" s="2">
        <v>39263</v>
      </c>
      <c r="E32">
        <v>0.6</v>
      </c>
      <c r="G32" s="2">
        <v>38260</v>
      </c>
      <c r="H32">
        <v>3.8</v>
      </c>
      <c r="J32" s="2">
        <v>38260</v>
      </c>
      <c r="K32">
        <v>1</v>
      </c>
      <c r="M32" s="2">
        <v>18899</v>
      </c>
      <c r="N32">
        <v>6.1</v>
      </c>
      <c r="O32">
        <f t="shared" si="0"/>
        <v>2.8393382352941181</v>
      </c>
      <c r="P32" s="2">
        <v>18626</v>
      </c>
      <c r="Q32">
        <v>9.6</v>
      </c>
    </row>
    <row r="33" spans="1:17" x14ac:dyDescent="0.3">
      <c r="A33" s="2">
        <v>39629</v>
      </c>
      <c r="B33">
        <v>2.7</v>
      </c>
      <c r="C33">
        <f t="shared" si="1"/>
        <v>2.3878048780487804</v>
      </c>
      <c r="D33" s="2">
        <v>39294</v>
      </c>
      <c r="E33">
        <v>0</v>
      </c>
      <c r="G33" s="2">
        <v>38352</v>
      </c>
      <c r="H33">
        <v>3.7</v>
      </c>
      <c r="J33" s="2">
        <v>38352</v>
      </c>
      <c r="K33">
        <v>0.5</v>
      </c>
      <c r="M33" s="2">
        <v>18993</v>
      </c>
      <c r="N33">
        <v>5.4</v>
      </c>
      <c r="O33">
        <f t="shared" si="0"/>
        <v>2.8393382352941181</v>
      </c>
      <c r="P33" s="2">
        <v>18717</v>
      </c>
      <c r="Q33">
        <v>9.1</v>
      </c>
    </row>
    <row r="34" spans="1:17" x14ac:dyDescent="0.3">
      <c r="A34" s="2">
        <v>39660</v>
      </c>
      <c r="B34">
        <v>3.1</v>
      </c>
      <c r="C34">
        <f t="shared" si="1"/>
        <v>2.3878048780487804</v>
      </c>
      <c r="D34" s="2">
        <v>39325</v>
      </c>
      <c r="E34">
        <v>0.2</v>
      </c>
      <c r="G34" s="2">
        <v>38442</v>
      </c>
      <c r="H34">
        <v>3.6</v>
      </c>
      <c r="J34" s="2">
        <v>38442</v>
      </c>
      <c r="K34">
        <v>1</v>
      </c>
      <c r="M34" s="2">
        <v>19084</v>
      </c>
      <c r="N34">
        <v>3.7</v>
      </c>
      <c r="O34">
        <f t="shared" si="0"/>
        <v>2.8393382352941181</v>
      </c>
      <c r="P34" s="2">
        <v>18808</v>
      </c>
      <c r="Q34">
        <v>10.7</v>
      </c>
    </row>
    <row r="35" spans="1:17" x14ac:dyDescent="0.3">
      <c r="A35" s="2">
        <v>39691</v>
      </c>
      <c r="B35">
        <v>3.3</v>
      </c>
      <c r="C35">
        <f t="shared" si="1"/>
        <v>2.3878048780487804</v>
      </c>
      <c r="D35" s="2">
        <v>39355</v>
      </c>
      <c r="E35">
        <v>0.2</v>
      </c>
      <c r="G35" s="2">
        <v>38533</v>
      </c>
      <c r="H35">
        <v>3.2</v>
      </c>
      <c r="J35" s="2">
        <v>38533</v>
      </c>
      <c r="K35">
        <v>0.6</v>
      </c>
      <c r="M35" s="2">
        <v>19175</v>
      </c>
      <c r="N35">
        <v>2</v>
      </c>
      <c r="O35">
        <f t="shared" si="0"/>
        <v>2.8393382352941181</v>
      </c>
      <c r="P35" s="2">
        <v>18899</v>
      </c>
      <c r="Q35">
        <v>-4.5</v>
      </c>
    </row>
    <row r="36" spans="1:17" x14ac:dyDescent="0.3">
      <c r="A36" s="2">
        <v>39721</v>
      </c>
      <c r="B36">
        <v>3.3</v>
      </c>
      <c r="C36">
        <f t="shared" si="1"/>
        <v>2.3878048780487804</v>
      </c>
      <c r="D36" s="2">
        <v>39386</v>
      </c>
      <c r="E36">
        <v>0.1</v>
      </c>
      <c r="G36" s="2">
        <v>38625</v>
      </c>
      <c r="H36">
        <v>3</v>
      </c>
      <c r="J36" s="2">
        <v>38625</v>
      </c>
      <c r="K36">
        <v>0.8</v>
      </c>
      <c r="M36" s="2">
        <v>19267</v>
      </c>
      <c r="N36">
        <v>4.8</v>
      </c>
      <c r="O36">
        <f t="shared" si="0"/>
        <v>2.8393382352941181</v>
      </c>
      <c r="P36" s="2">
        <v>18993</v>
      </c>
      <c r="Q36">
        <v>6.9</v>
      </c>
    </row>
    <row r="37" spans="1:17" x14ac:dyDescent="0.3">
      <c r="A37" s="2">
        <v>39752</v>
      </c>
      <c r="B37">
        <v>3.3</v>
      </c>
      <c r="C37">
        <f t="shared" si="1"/>
        <v>2.3878048780487804</v>
      </c>
      <c r="D37" s="2">
        <v>39416</v>
      </c>
      <c r="E37">
        <v>0.3</v>
      </c>
      <c r="G37" s="2">
        <v>38716</v>
      </c>
      <c r="H37">
        <v>3.1</v>
      </c>
      <c r="J37" s="2">
        <v>38716</v>
      </c>
      <c r="K37">
        <v>0.6</v>
      </c>
      <c r="M37" s="2">
        <v>19359</v>
      </c>
      <c r="N37">
        <v>3.6</v>
      </c>
      <c r="O37">
        <f t="shared" si="0"/>
        <v>2.8393382352941181</v>
      </c>
      <c r="P37" s="2">
        <v>19084</v>
      </c>
      <c r="Q37">
        <v>2.5</v>
      </c>
    </row>
    <row r="38" spans="1:17" x14ac:dyDescent="0.3">
      <c r="A38" s="2">
        <v>39782</v>
      </c>
      <c r="B38">
        <v>3.5</v>
      </c>
      <c r="C38">
        <f t="shared" si="1"/>
        <v>2.3878048780487804</v>
      </c>
      <c r="D38" s="2">
        <v>39447</v>
      </c>
      <c r="E38">
        <v>0.2</v>
      </c>
      <c r="G38" s="2">
        <v>38807</v>
      </c>
      <c r="H38">
        <v>2.8</v>
      </c>
      <c r="J38" s="2">
        <v>38807</v>
      </c>
      <c r="K38">
        <v>0.7</v>
      </c>
      <c r="M38" s="2">
        <v>19449</v>
      </c>
      <c r="N38">
        <v>3.3</v>
      </c>
      <c r="O38">
        <f t="shared" si="0"/>
        <v>2.8393382352941181</v>
      </c>
      <c r="P38" s="2">
        <v>19175</v>
      </c>
      <c r="Q38">
        <v>3.4</v>
      </c>
    </row>
    <row r="39" spans="1:17" x14ac:dyDescent="0.3">
      <c r="A39" s="2">
        <v>39813</v>
      </c>
      <c r="B39">
        <v>3.6</v>
      </c>
      <c r="C39">
        <f t="shared" si="1"/>
        <v>2.3878048780487804</v>
      </c>
      <c r="D39" s="2">
        <v>39478</v>
      </c>
      <c r="E39">
        <v>0.1</v>
      </c>
      <c r="G39" s="2">
        <v>38898</v>
      </c>
      <c r="H39">
        <v>3</v>
      </c>
      <c r="J39" s="2">
        <v>38898</v>
      </c>
      <c r="K39">
        <v>0.9</v>
      </c>
      <c r="M39" s="2">
        <v>19540</v>
      </c>
      <c r="N39">
        <v>3.4</v>
      </c>
      <c r="O39">
        <f t="shared" si="0"/>
        <v>2.8393382352941181</v>
      </c>
      <c r="P39" s="2">
        <v>19267</v>
      </c>
      <c r="Q39">
        <v>6.6</v>
      </c>
    </row>
    <row r="40" spans="1:17" x14ac:dyDescent="0.3">
      <c r="A40" s="2">
        <v>39844</v>
      </c>
      <c r="B40">
        <v>3.6</v>
      </c>
      <c r="C40">
        <f t="shared" si="1"/>
        <v>2.3878048780487804</v>
      </c>
      <c r="D40" s="2">
        <v>39507</v>
      </c>
      <c r="E40">
        <v>0.3</v>
      </c>
      <c r="G40" s="2">
        <v>38989</v>
      </c>
      <c r="H40">
        <v>3.3</v>
      </c>
      <c r="J40" s="2">
        <v>38989</v>
      </c>
      <c r="K40">
        <v>1.1000000000000001</v>
      </c>
      <c r="M40" s="2">
        <v>19632</v>
      </c>
      <c r="N40">
        <v>2.2999999999999998</v>
      </c>
      <c r="O40">
        <f t="shared" si="0"/>
        <v>2.8393382352941181</v>
      </c>
      <c r="P40" s="2">
        <v>19359</v>
      </c>
      <c r="Q40">
        <v>2</v>
      </c>
    </row>
    <row r="41" spans="1:17" x14ac:dyDescent="0.3">
      <c r="A41" s="2">
        <v>39872</v>
      </c>
      <c r="B41">
        <v>3.4</v>
      </c>
      <c r="C41">
        <f t="shared" si="1"/>
        <v>2.3878048780487804</v>
      </c>
      <c r="D41" s="2">
        <v>39538</v>
      </c>
      <c r="E41">
        <v>0.4</v>
      </c>
      <c r="G41" s="2">
        <v>39080</v>
      </c>
      <c r="H41">
        <v>3.3</v>
      </c>
      <c r="J41" s="2">
        <v>39080</v>
      </c>
      <c r="K41">
        <v>0.6</v>
      </c>
      <c r="M41" s="2">
        <v>19724</v>
      </c>
      <c r="N41">
        <v>3.2</v>
      </c>
      <c r="O41">
        <f t="shared" si="0"/>
        <v>2.8393382352941181</v>
      </c>
      <c r="P41" s="2">
        <v>19449</v>
      </c>
      <c r="Q41">
        <v>1.5</v>
      </c>
    </row>
    <row r="42" spans="1:17" x14ac:dyDescent="0.3">
      <c r="A42" s="2">
        <v>39903</v>
      </c>
      <c r="B42">
        <v>3.3</v>
      </c>
      <c r="C42">
        <f t="shared" si="1"/>
        <v>2.3878048780487804</v>
      </c>
      <c r="D42" s="2">
        <v>39568</v>
      </c>
      <c r="E42">
        <v>0.1</v>
      </c>
      <c r="G42" s="2">
        <v>39171</v>
      </c>
      <c r="H42">
        <v>3.5</v>
      </c>
      <c r="J42" s="2">
        <v>39171</v>
      </c>
      <c r="K42">
        <v>0.9</v>
      </c>
      <c r="M42" s="2">
        <v>19814</v>
      </c>
      <c r="N42">
        <v>3.5</v>
      </c>
      <c r="O42">
        <f t="shared" si="0"/>
        <v>2.8393382352941181</v>
      </c>
      <c r="P42" s="2">
        <v>19540</v>
      </c>
      <c r="Q42">
        <v>3.5</v>
      </c>
    </row>
    <row r="43" spans="1:17" x14ac:dyDescent="0.3">
      <c r="A43" s="2">
        <v>39933</v>
      </c>
      <c r="B43">
        <v>3.4</v>
      </c>
      <c r="C43">
        <f t="shared" si="1"/>
        <v>2.3878048780487804</v>
      </c>
      <c r="D43" s="2">
        <v>39599</v>
      </c>
      <c r="E43">
        <v>0.5</v>
      </c>
      <c r="G43" s="2">
        <v>39262</v>
      </c>
      <c r="H43">
        <v>3.3</v>
      </c>
      <c r="J43" s="2">
        <v>39262</v>
      </c>
      <c r="K43">
        <v>0.8</v>
      </c>
      <c r="M43" s="2">
        <v>19905</v>
      </c>
      <c r="N43">
        <v>2</v>
      </c>
      <c r="O43">
        <f t="shared" si="0"/>
        <v>2.8393382352941181</v>
      </c>
      <c r="P43" s="2">
        <v>19632</v>
      </c>
      <c r="Q43">
        <v>2.2999999999999998</v>
      </c>
    </row>
    <row r="44" spans="1:17" x14ac:dyDescent="0.3">
      <c r="A44" s="2">
        <v>39964</v>
      </c>
      <c r="B44">
        <v>2.9</v>
      </c>
      <c r="C44">
        <f t="shared" si="1"/>
        <v>2.3878048780487804</v>
      </c>
      <c r="D44" s="2">
        <v>39629</v>
      </c>
      <c r="E44">
        <v>0.2</v>
      </c>
      <c r="G44" s="2">
        <v>39353</v>
      </c>
      <c r="H44">
        <v>3.3</v>
      </c>
      <c r="J44" s="2">
        <v>39353</v>
      </c>
      <c r="K44">
        <v>1</v>
      </c>
      <c r="M44" s="2">
        <v>19997</v>
      </c>
      <c r="N44">
        <v>0.4</v>
      </c>
      <c r="O44">
        <f t="shared" si="0"/>
        <v>2.8393382352941181</v>
      </c>
      <c r="P44" s="2">
        <v>19724</v>
      </c>
      <c r="Q44">
        <v>5.6</v>
      </c>
    </row>
    <row r="45" spans="1:17" x14ac:dyDescent="0.3">
      <c r="A45" s="2">
        <v>39994</v>
      </c>
      <c r="B45">
        <v>2.9</v>
      </c>
      <c r="C45">
        <f t="shared" si="1"/>
        <v>2.3878048780487804</v>
      </c>
      <c r="D45" s="2">
        <v>39660</v>
      </c>
      <c r="E45">
        <v>0.4</v>
      </c>
      <c r="G45" s="2">
        <v>39447</v>
      </c>
      <c r="H45">
        <v>3.3</v>
      </c>
      <c r="J45" s="2">
        <v>39447</v>
      </c>
      <c r="K45">
        <v>0.6</v>
      </c>
      <c r="M45" s="2">
        <v>20089</v>
      </c>
      <c r="N45">
        <v>-1.1000000000000001</v>
      </c>
      <c r="O45">
        <f t="shared" si="0"/>
        <v>2.8393382352941181</v>
      </c>
      <c r="P45" s="2">
        <v>19814</v>
      </c>
      <c r="Q45">
        <v>2.8</v>
      </c>
    </row>
    <row r="46" spans="1:17" x14ac:dyDescent="0.3">
      <c r="A46" s="2">
        <v>40025</v>
      </c>
      <c r="B46">
        <v>2.7</v>
      </c>
      <c r="C46">
        <f t="shared" si="1"/>
        <v>2.3878048780487804</v>
      </c>
      <c r="D46" s="2">
        <v>39691</v>
      </c>
      <c r="E46">
        <v>0.5</v>
      </c>
      <c r="G46" s="2">
        <v>39538</v>
      </c>
      <c r="H46">
        <v>3.3</v>
      </c>
      <c r="J46" s="2">
        <v>39538</v>
      </c>
      <c r="K46">
        <v>0.8</v>
      </c>
      <c r="M46" s="2">
        <v>20179</v>
      </c>
      <c r="N46">
        <v>-3</v>
      </c>
      <c r="O46">
        <f t="shared" si="0"/>
        <v>2.8393382352941181</v>
      </c>
      <c r="P46" s="2">
        <v>19905</v>
      </c>
      <c r="Q46">
        <v>-2.4</v>
      </c>
    </row>
    <row r="47" spans="1:17" x14ac:dyDescent="0.3">
      <c r="A47" s="2">
        <v>40056</v>
      </c>
      <c r="B47">
        <v>2.4</v>
      </c>
      <c r="C47">
        <f t="shared" si="1"/>
        <v>2.3878048780487804</v>
      </c>
      <c r="D47" s="2">
        <v>39721</v>
      </c>
      <c r="E47">
        <v>0.1</v>
      </c>
      <c r="G47" s="2">
        <v>39629</v>
      </c>
      <c r="H47">
        <v>3.1</v>
      </c>
      <c r="J47" s="2">
        <v>39629</v>
      </c>
      <c r="K47">
        <v>0.7</v>
      </c>
      <c r="M47" s="2">
        <v>20270</v>
      </c>
      <c r="N47">
        <v>-1.9</v>
      </c>
      <c r="O47">
        <f t="shared" si="0"/>
        <v>2.8393382352941181</v>
      </c>
      <c r="P47" s="2">
        <v>19997</v>
      </c>
      <c r="Q47">
        <v>-4</v>
      </c>
    </row>
    <row r="48" spans="1:17" x14ac:dyDescent="0.3">
      <c r="A48" s="2">
        <v>40086</v>
      </c>
      <c r="B48">
        <v>2.4</v>
      </c>
      <c r="C48">
        <f t="shared" si="1"/>
        <v>2.3878048780487804</v>
      </c>
      <c r="D48" s="2">
        <v>39752</v>
      </c>
      <c r="E48">
        <v>0.1</v>
      </c>
      <c r="G48" s="2">
        <v>39721</v>
      </c>
      <c r="H48">
        <v>2.9</v>
      </c>
      <c r="J48" s="2">
        <v>39721</v>
      </c>
      <c r="K48">
        <v>0.8</v>
      </c>
      <c r="M48" s="2">
        <v>20362</v>
      </c>
      <c r="N48">
        <v>0.5</v>
      </c>
      <c r="O48">
        <f t="shared" si="0"/>
        <v>2.8393382352941181</v>
      </c>
      <c r="P48" s="2">
        <v>20089</v>
      </c>
      <c r="Q48">
        <v>-0.8</v>
      </c>
    </row>
    <row r="49" spans="1:17" x14ac:dyDescent="0.3">
      <c r="A49" s="2">
        <v>40117</v>
      </c>
      <c r="B49">
        <v>2.5</v>
      </c>
      <c r="C49">
        <f t="shared" si="1"/>
        <v>2.3878048780487804</v>
      </c>
      <c r="D49" s="2">
        <v>39782</v>
      </c>
      <c r="E49">
        <v>0.5</v>
      </c>
      <c r="G49" s="2">
        <v>39813</v>
      </c>
      <c r="H49">
        <v>2.6</v>
      </c>
      <c r="J49" s="2">
        <v>39813</v>
      </c>
      <c r="K49">
        <v>0.3</v>
      </c>
      <c r="M49" s="2">
        <v>20453</v>
      </c>
      <c r="N49">
        <v>1.9</v>
      </c>
      <c r="O49">
        <f t="shared" si="0"/>
        <v>2.8393382352941181</v>
      </c>
      <c r="P49" s="2">
        <v>20179</v>
      </c>
      <c r="Q49">
        <v>-4.7</v>
      </c>
    </row>
    <row r="50" spans="1:17" x14ac:dyDescent="0.3">
      <c r="A50" s="2">
        <v>40147</v>
      </c>
      <c r="B50">
        <v>2.1</v>
      </c>
      <c r="C50">
        <f t="shared" si="1"/>
        <v>2.3878048780487804</v>
      </c>
      <c r="D50" s="2">
        <v>39813</v>
      </c>
      <c r="E50">
        <v>0.3</v>
      </c>
      <c r="G50" s="2">
        <v>39903</v>
      </c>
      <c r="H50">
        <v>2.1</v>
      </c>
      <c r="J50" s="2">
        <v>39903</v>
      </c>
      <c r="K50">
        <v>0.4</v>
      </c>
      <c r="M50" s="2">
        <v>20544</v>
      </c>
      <c r="N50">
        <v>6.1</v>
      </c>
      <c r="O50">
        <f t="shared" si="0"/>
        <v>2.8393382352941181</v>
      </c>
      <c r="P50" s="2">
        <v>20270</v>
      </c>
      <c r="Q50">
        <v>2.1</v>
      </c>
    </row>
    <row r="51" spans="1:17" x14ac:dyDescent="0.3">
      <c r="A51" s="2">
        <v>40178</v>
      </c>
      <c r="B51">
        <v>2</v>
      </c>
      <c r="C51">
        <f t="shared" si="1"/>
        <v>2.3878048780487804</v>
      </c>
      <c r="D51" s="2">
        <v>39844</v>
      </c>
      <c r="E51">
        <v>0.1</v>
      </c>
      <c r="G51" s="2">
        <v>39994</v>
      </c>
      <c r="H51">
        <v>1.8</v>
      </c>
      <c r="J51" s="2">
        <v>39994</v>
      </c>
      <c r="K51">
        <v>0.3</v>
      </c>
      <c r="M51" s="2">
        <v>20635</v>
      </c>
      <c r="N51">
        <v>7.1</v>
      </c>
      <c r="O51">
        <f t="shared" si="0"/>
        <v>2.8393382352941181</v>
      </c>
      <c r="P51" s="2">
        <v>20362</v>
      </c>
      <c r="Q51">
        <v>5.6</v>
      </c>
    </row>
    <row r="52" spans="1:17" x14ac:dyDescent="0.3">
      <c r="A52" s="2">
        <v>40209</v>
      </c>
      <c r="B52">
        <v>2.1</v>
      </c>
      <c r="C52">
        <f t="shared" si="1"/>
        <v>2.3878048780487804</v>
      </c>
      <c r="D52" s="2">
        <v>39872</v>
      </c>
      <c r="E52">
        <v>0.2</v>
      </c>
      <c r="G52" s="2">
        <v>40086</v>
      </c>
      <c r="H52">
        <v>1.5</v>
      </c>
      <c r="J52" s="2">
        <v>40086</v>
      </c>
      <c r="K52">
        <v>0.5</v>
      </c>
      <c r="M52" s="2">
        <v>20726</v>
      </c>
      <c r="N52">
        <v>7.2</v>
      </c>
      <c r="O52">
        <f t="shared" si="0"/>
        <v>2.8393382352941181</v>
      </c>
      <c r="P52" s="2">
        <v>20453</v>
      </c>
      <c r="Q52">
        <v>4.9000000000000004</v>
      </c>
    </row>
    <row r="53" spans="1:17" x14ac:dyDescent="0.3">
      <c r="A53" s="2">
        <v>40237</v>
      </c>
      <c r="B53">
        <v>2.1</v>
      </c>
      <c r="C53">
        <f t="shared" si="1"/>
        <v>2.3878048780487804</v>
      </c>
      <c r="D53" s="2">
        <v>39903</v>
      </c>
      <c r="E53">
        <v>0.3</v>
      </c>
      <c r="G53" s="2">
        <v>40178</v>
      </c>
      <c r="H53">
        <v>1.4</v>
      </c>
      <c r="J53" s="2">
        <v>40178</v>
      </c>
      <c r="K53">
        <v>0.2</v>
      </c>
      <c r="M53" s="2">
        <v>20820</v>
      </c>
      <c r="N53">
        <v>6.6</v>
      </c>
      <c r="O53">
        <f t="shared" si="0"/>
        <v>2.8393382352941181</v>
      </c>
      <c r="P53" s="2">
        <v>20544</v>
      </c>
      <c r="Q53">
        <v>11.9</v>
      </c>
    </row>
    <row r="54" spans="1:17" x14ac:dyDescent="0.3">
      <c r="A54" s="2">
        <v>40268</v>
      </c>
      <c r="B54">
        <v>1.8</v>
      </c>
      <c r="C54">
        <f t="shared" si="1"/>
        <v>2.3878048780487804</v>
      </c>
      <c r="D54" s="2">
        <v>39933</v>
      </c>
      <c r="E54">
        <v>0.2</v>
      </c>
      <c r="G54" s="2">
        <v>40268</v>
      </c>
      <c r="H54">
        <v>1.7</v>
      </c>
      <c r="J54" s="2">
        <v>40268</v>
      </c>
      <c r="K54">
        <v>0.7</v>
      </c>
      <c r="M54" s="2">
        <v>20908</v>
      </c>
      <c r="N54">
        <v>3.9</v>
      </c>
      <c r="O54">
        <f t="shared" si="0"/>
        <v>2.8393382352941181</v>
      </c>
      <c r="P54" s="2">
        <v>20635</v>
      </c>
      <c r="Q54">
        <v>6</v>
      </c>
    </row>
    <row r="55" spans="1:17" x14ac:dyDescent="0.3">
      <c r="A55" s="2">
        <v>40298</v>
      </c>
      <c r="B55">
        <v>1.8</v>
      </c>
      <c r="C55">
        <f t="shared" si="1"/>
        <v>2.3878048780487804</v>
      </c>
      <c r="D55" s="2">
        <v>39964</v>
      </c>
      <c r="E55">
        <v>0</v>
      </c>
      <c r="G55" s="2">
        <v>40359</v>
      </c>
      <c r="H55">
        <v>1.9</v>
      </c>
      <c r="J55" s="2">
        <v>40359</v>
      </c>
      <c r="K55">
        <v>0.4</v>
      </c>
      <c r="M55" s="2">
        <v>20999</v>
      </c>
      <c r="N55">
        <v>3.9</v>
      </c>
      <c r="O55">
        <f t="shared" si="0"/>
        <v>2.8393382352941181</v>
      </c>
      <c r="P55" s="2">
        <v>20726</v>
      </c>
      <c r="Q55">
        <v>6.2</v>
      </c>
    </row>
    <row r="56" spans="1:17" x14ac:dyDescent="0.3">
      <c r="A56" s="2">
        <v>40329</v>
      </c>
      <c r="B56">
        <v>1.9</v>
      </c>
      <c r="C56">
        <f t="shared" si="1"/>
        <v>2.3878048780487804</v>
      </c>
      <c r="D56" s="2">
        <v>39994</v>
      </c>
      <c r="E56">
        <v>0.1</v>
      </c>
      <c r="G56" s="2">
        <v>40451</v>
      </c>
      <c r="H56">
        <v>1.9</v>
      </c>
      <c r="J56" s="2">
        <v>40451</v>
      </c>
      <c r="K56">
        <v>0.5</v>
      </c>
      <c r="M56" s="2">
        <v>21093</v>
      </c>
      <c r="N56">
        <v>2.2000000000000002</v>
      </c>
      <c r="O56">
        <f t="shared" si="0"/>
        <v>2.8393382352941181</v>
      </c>
      <c r="P56" s="2">
        <v>20820</v>
      </c>
      <c r="Q56">
        <v>2.5</v>
      </c>
    </row>
    <row r="57" spans="1:17" x14ac:dyDescent="0.3">
      <c r="A57" s="2">
        <v>40359</v>
      </c>
      <c r="B57">
        <v>1.8</v>
      </c>
      <c r="C57">
        <f t="shared" si="1"/>
        <v>2.3878048780487804</v>
      </c>
      <c r="D57" s="2">
        <v>40025</v>
      </c>
      <c r="E57">
        <v>0.2</v>
      </c>
      <c r="G57" s="2">
        <v>40543</v>
      </c>
      <c r="H57">
        <v>2</v>
      </c>
      <c r="J57" s="2">
        <v>40543</v>
      </c>
      <c r="K57">
        <v>0.3</v>
      </c>
      <c r="M57" s="2">
        <v>21185</v>
      </c>
      <c r="N57">
        <v>2.6</v>
      </c>
      <c r="O57">
        <f t="shared" si="0"/>
        <v>2.8393382352941181</v>
      </c>
      <c r="P57" s="2">
        <v>20908</v>
      </c>
      <c r="Q57">
        <v>1.2</v>
      </c>
    </row>
    <row r="58" spans="1:17" x14ac:dyDescent="0.3">
      <c r="A58" s="2">
        <v>40390</v>
      </c>
      <c r="B58">
        <v>1.8</v>
      </c>
      <c r="C58">
        <f t="shared" si="1"/>
        <v>2.3878048780487804</v>
      </c>
      <c r="D58" s="2">
        <v>40056</v>
      </c>
      <c r="E58">
        <v>0.2</v>
      </c>
      <c r="G58" s="2">
        <v>40633</v>
      </c>
      <c r="H58">
        <v>2</v>
      </c>
      <c r="J58" s="2">
        <v>40633</v>
      </c>
      <c r="K58">
        <v>0.7</v>
      </c>
      <c r="M58" s="2">
        <v>21275</v>
      </c>
      <c r="N58">
        <v>3.8</v>
      </c>
      <c r="O58">
        <f t="shared" si="0"/>
        <v>2.8393382352941181</v>
      </c>
      <c r="P58" s="2">
        <v>20999</v>
      </c>
      <c r="Q58">
        <v>5.6</v>
      </c>
    </row>
    <row r="59" spans="1:17" x14ac:dyDescent="0.3">
      <c r="A59" s="2">
        <v>40421</v>
      </c>
      <c r="B59">
        <v>1.8</v>
      </c>
      <c r="C59">
        <f t="shared" si="1"/>
        <v>2.3878048780487804</v>
      </c>
      <c r="D59" s="2">
        <v>40086</v>
      </c>
      <c r="E59">
        <v>0.1</v>
      </c>
      <c r="G59" s="2">
        <v>40724</v>
      </c>
      <c r="H59">
        <v>2.2000000000000002</v>
      </c>
      <c r="J59" s="2">
        <v>40724</v>
      </c>
      <c r="K59">
        <v>0.7</v>
      </c>
      <c r="M59" s="2">
        <v>21366</v>
      </c>
      <c r="N59">
        <v>1.3</v>
      </c>
      <c r="O59">
        <f t="shared" si="0"/>
        <v>2.8393382352941181</v>
      </c>
      <c r="P59" s="2">
        <v>21093</v>
      </c>
      <c r="Q59">
        <v>-0.4</v>
      </c>
    </row>
    <row r="60" spans="1:17" x14ac:dyDescent="0.3">
      <c r="A60" s="2">
        <v>40451</v>
      </c>
      <c r="B60">
        <v>1.8</v>
      </c>
      <c r="C60">
        <f t="shared" si="1"/>
        <v>2.3878048780487804</v>
      </c>
      <c r="D60" s="2">
        <v>40117</v>
      </c>
      <c r="E60">
        <v>0.2</v>
      </c>
      <c r="G60" s="2">
        <v>40816</v>
      </c>
      <c r="H60">
        <v>2</v>
      </c>
      <c r="J60" s="2">
        <v>40816</v>
      </c>
      <c r="K60">
        <v>0.3</v>
      </c>
      <c r="M60" s="2">
        <v>21458</v>
      </c>
      <c r="N60">
        <v>1.8</v>
      </c>
      <c r="O60">
        <f t="shared" si="0"/>
        <v>2.8393382352941181</v>
      </c>
      <c r="P60" s="2">
        <v>21185</v>
      </c>
      <c r="Q60">
        <v>4.2</v>
      </c>
    </row>
    <row r="61" spans="1:17" x14ac:dyDescent="0.3">
      <c r="A61" s="2">
        <v>40482</v>
      </c>
      <c r="B61">
        <v>1.9</v>
      </c>
      <c r="C61">
        <f t="shared" si="1"/>
        <v>2.3878048780487804</v>
      </c>
      <c r="D61" s="2">
        <v>40147</v>
      </c>
      <c r="E61">
        <v>0.1</v>
      </c>
      <c r="G61" s="2">
        <v>40907</v>
      </c>
      <c r="H61">
        <v>2</v>
      </c>
      <c r="J61" s="2">
        <v>40907</v>
      </c>
      <c r="K61">
        <v>0.3</v>
      </c>
      <c r="M61" s="2">
        <v>21550</v>
      </c>
      <c r="N61">
        <v>-0.5</v>
      </c>
      <c r="O61">
        <f t="shared" si="0"/>
        <v>2.8393382352941181</v>
      </c>
      <c r="P61" s="2">
        <v>21275</v>
      </c>
      <c r="Q61">
        <v>6</v>
      </c>
    </row>
    <row r="62" spans="1:17" x14ac:dyDescent="0.3">
      <c r="A62" s="2">
        <v>40512</v>
      </c>
      <c r="B62">
        <v>1.8</v>
      </c>
      <c r="C62">
        <f t="shared" si="1"/>
        <v>2.3878048780487804</v>
      </c>
      <c r="D62" s="2">
        <v>40178</v>
      </c>
      <c r="E62">
        <v>0.1</v>
      </c>
      <c r="G62" s="2">
        <v>40998</v>
      </c>
      <c r="H62">
        <v>1.9</v>
      </c>
      <c r="J62" s="2">
        <v>40998</v>
      </c>
      <c r="K62">
        <v>0.6</v>
      </c>
      <c r="M62" s="2">
        <v>21640</v>
      </c>
      <c r="N62">
        <v>-1</v>
      </c>
      <c r="O62">
        <f t="shared" si="0"/>
        <v>2.8393382352941181</v>
      </c>
      <c r="P62" s="2">
        <v>21366</v>
      </c>
      <c r="Q62">
        <v>-4.3</v>
      </c>
    </row>
    <row r="63" spans="1:17" x14ac:dyDescent="0.3">
      <c r="A63" s="2">
        <v>40543</v>
      </c>
      <c r="B63">
        <v>1.7</v>
      </c>
      <c r="C63">
        <f t="shared" si="1"/>
        <v>2.3878048780487804</v>
      </c>
      <c r="D63" s="2">
        <v>40209</v>
      </c>
      <c r="E63">
        <v>0.2</v>
      </c>
      <c r="G63" s="2">
        <v>41089</v>
      </c>
      <c r="H63">
        <v>1.7</v>
      </c>
      <c r="J63" s="2">
        <v>41089</v>
      </c>
      <c r="K63">
        <v>0.5</v>
      </c>
      <c r="M63" s="2">
        <v>21731</v>
      </c>
      <c r="N63">
        <v>-0.3</v>
      </c>
      <c r="O63">
        <f t="shared" si="0"/>
        <v>2.8393382352941181</v>
      </c>
      <c r="P63" s="2">
        <v>21458</v>
      </c>
      <c r="Q63">
        <v>1.8</v>
      </c>
    </row>
    <row r="64" spans="1:17" x14ac:dyDescent="0.3">
      <c r="A64" s="2">
        <v>40574</v>
      </c>
      <c r="B64">
        <v>1.9</v>
      </c>
      <c r="C64">
        <f t="shared" si="1"/>
        <v>2.3878048780487804</v>
      </c>
      <c r="D64" s="2">
        <v>40237</v>
      </c>
      <c r="E64">
        <v>0.2</v>
      </c>
      <c r="G64" s="2">
        <v>41180</v>
      </c>
      <c r="H64">
        <v>1.9</v>
      </c>
      <c r="J64" s="2">
        <v>41180</v>
      </c>
      <c r="K64">
        <v>0.5</v>
      </c>
      <c r="M64" s="2">
        <v>21823</v>
      </c>
      <c r="N64">
        <v>0.1</v>
      </c>
      <c r="O64">
        <f t="shared" si="0"/>
        <v>2.8393382352941181</v>
      </c>
      <c r="P64" s="2">
        <v>21550</v>
      </c>
      <c r="Q64">
        <v>-5</v>
      </c>
    </row>
    <row r="65" spans="1:17" x14ac:dyDescent="0.3">
      <c r="A65" s="2">
        <v>40602</v>
      </c>
      <c r="B65">
        <v>1.8</v>
      </c>
      <c r="C65">
        <f t="shared" si="1"/>
        <v>2.3878048780487804</v>
      </c>
      <c r="D65" s="2">
        <v>40268</v>
      </c>
      <c r="E65">
        <v>0</v>
      </c>
      <c r="G65" s="2">
        <v>41274</v>
      </c>
      <c r="H65">
        <v>1.9</v>
      </c>
      <c r="J65" s="2">
        <v>41274</v>
      </c>
      <c r="K65">
        <v>0.3</v>
      </c>
      <c r="M65" s="2">
        <v>21915</v>
      </c>
      <c r="N65">
        <v>2.5</v>
      </c>
      <c r="O65">
        <f t="shared" si="0"/>
        <v>2.8393382352941181</v>
      </c>
      <c r="P65" s="2">
        <v>21640</v>
      </c>
      <c r="Q65">
        <v>3.7</v>
      </c>
    </row>
    <row r="66" spans="1:17" x14ac:dyDescent="0.3">
      <c r="A66" s="2">
        <v>40633</v>
      </c>
      <c r="B66">
        <v>1.8</v>
      </c>
      <c r="C66">
        <f t="shared" si="1"/>
        <v>2.3878048780487804</v>
      </c>
      <c r="D66" s="2">
        <v>40298</v>
      </c>
      <c r="E66">
        <v>0.2</v>
      </c>
      <c r="G66" s="2">
        <v>41362</v>
      </c>
      <c r="H66">
        <v>1.9</v>
      </c>
      <c r="J66" s="2">
        <v>41362</v>
      </c>
      <c r="K66">
        <v>0.6</v>
      </c>
      <c r="M66" s="2">
        <v>22006</v>
      </c>
      <c r="N66">
        <v>1.4</v>
      </c>
      <c r="O66">
        <f t="shared" si="0"/>
        <v>2.8393382352941181</v>
      </c>
      <c r="P66" s="2">
        <v>21731</v>
      </c>
      <c r="Q66">
        <v>-1.4</v>
      </c>
    </row>
    <row r="67" spans="1:17" x14ac:dyDescent="0.3">
      <c r="A67" s="2">
        <v>40663</v>
      </c>
      <c r="B67">
        <v>1.9</v>
      </c>
      <c r="C67">
        <f t="shared" si="1"/>
        <v>2.3878048780487804</v>
      </c>
      <c r="D67" s="2">
        <v>40329</v>
      </c>
      <c r="E67">
        <v>0.1</v>
      </c>
      <c r="G67" s="2">
        <v>41453</v>
      </c>
      <c r="H67">
        <v>1.9</v>
      </c>
      <c r="J67" s="2">
        <v>41453</v>
      </c>
      <c r="K67">
        <v>0.5</v>
      </c>
      <c r="M67" s="2">
        <v>22097</v>
      </c>
      <c r="N67">
        <v>3.8</v>
      </c>
      <c r="O67">
        <f t="shared" si="0"/>
        <v>2.8393382352941181</v>
      </c>
      <c r="P67" s="2">
        <v>21823</v>
      </c>
      <c r="Q67">
        <v>3.2</v>
      </c>
    </row>
    <row r="68" spans="1:17" x14ac:dyDescent="0.3">
      <c r="A68" s="2">
        <v>40694</v>
      </c>
      <c r="B68">
        <v>2</v>
      </c>
      <c r="C68">
        <f t="shared" si="1"/>
        <v>2.3878048780487804</v>
      </c>
      <c r="D68" s="2">
        <v>40359</v>
      </c>
      <c r="E68">
        <v>0</v>
      </c>
      <c r="G68" s="2">
        <v>41547</v>
      </c>
      <c r="H68">
        <v>1.9</v>
      </c>
      <c r="J68" s="2">
        <v>41547</v>
      </c>
      <c r="K68">
        <v>0.5</v>
      </c>
      <c r="M68" s="2">
        <v>22189</v>
      </c>
      <c r="N68">
        <v>3.3</v>
      </c>
      <c r="O68">
        <f t="shared" si="0"/>
        <v>2.8393382352941181</v>
      </c>
      <c r="P68" s="2">
        <v>21915</v>
      </c>
      <c r="Q68">
        <v>4.5999999999999996</v>
      </c>
    </row>
    <row r="69" spans="1:17" x14ac:dyDescent="0.3">
      <c r="A69" s="2">
        <v>40724</v>
      </c>
      <c r="B69">
        <v>2.1</v>
      </c>
      <c r="C69">
        <f t="shared" si="1"/>
        <v>2.3878048780487804</v>
      </c>
      <c r="D69" s="2">
        <v>40390</v>
      </c>
      <c r="E69">
        <v>0.3</v>
      </c>
      <c r="G69" s="2">
        <v>41639</v>
      </c>
      <c r="H69">
        <v>2</v>
      </c>
      <c r="J69" s="2">
        <v>41639</v>
      </c>
      <c r="K69">
        <v>0.3</v>
      </c>
      <c r="M69" s="2">
        <v>22280</v>
      </c>
      <c r="N69">
        <v>3.9</v>
      </c>
      <c r="O69">
        <f t="shared" si="0"/>
        <v>2.8393382352941181</v>
      </c>
      <c r="P69" s="2">
        <v>22006</v>
      </c>
      <c r="Q69">
        <v>-0.7</v>
      </c>
    </row>
    <row r="70" spans="1:17" x14ac:dyDescent="0.3">
      <c r="A70" s="2">
        <v>40755</v>
      </c>
      <c r="B70">
        <v>2.2999999999999998</v>
      </c>
      <c r="C70">
        <f t="shared" si="1"/>
        <v>2.3878048780487804</v>
      </c>
      <c r="D70" s="2">
        <v>40421</v>
      </c>
      <c r="E70">
        <v>0.1</v>
      </c>
      <c r="G70" s="2">
        <v>41729</v>
      </c>
      <c r="H70">
        <v>1.8</v>
      </c>
      <c r="J70" s="2">
        <v>41729</v>
      </c>
      <c r="K70">
        <v>0.4</v>
      </c>
      <c r="M70" s="2">
        <v>22371</v>
      </c>
      <c r="N70">
        <v>3.6</v>
      </c>
      <c r="O70">
        <f t="shared" si="0"/>
        <v>2.8393382352941181</v>
      </c>
      <c r="P70" s="2">
        <v>22097</v>
      </c>
      <c r="Q70">
        <v>8.3000000000000007</v>
      </c>
    </row>
    <row r="71" spans="1:17" x14ac:dyDescent="0.3">
      <c r="A71" s="2">
        <v>40786</v>
      </c>
      <c r="B71">
        <v>1.9</v>
      </c>
      <c r="C71">
        <f t="shared" si="1"/>
        <v>2.3878048780487804</v>
      </c>
      <c r="D71" s="2">
        <v>40451</v>
      </c>
      <c r="E71">
        <v>0.2</v>
      </c>
      <c r="G71" s="2">
        <v>41820</v>
      </c>
      <c r="H71">
        <v>2</v>
      </c>
      <c r="J71" s="2">
        <v>41820</v>
      </c>
      <c r="K71">
        <v>0.7</v>
      </c>
      <c r="M71" s="2">
        <v>22462</v>
      </c>
      <c r="N71">
        <v>0.1</v>
      </c>
      <c r="O71">
        <f t="shared" si="0"/>
        <v>2.8393382352941181</v>
      </c>
      <c r="P71" s="2">
        <v>22189</v>
      </c>
      <c r="Q71">
        <v>1.3</v>
      </c>
    </row>
    <row r="72" spans="1:17" x14ac:dyDescent="0.3">
      <c r="A72" s="2">
        <v>40816</v>
      </c>
      <c r="B72">
        <v>1.9</v>
      </c>
      <c r="C72">
        <f t="shared" si="1"/>
        <v>2.3878048780487804</v>
      </c>
      <c r="D72" s="2">
        <v>40482</v>
      </c>
      <c r="E72">
        <v>0.3</v>
      </c>
      <c r="G72" s="2">
        <v>41912</v>
      </c>
      <c r="H72">
        <v>2.2000000000000002</v>
      </c>
      <c r="J72" s="2">
        <v>41912</v>
      </c>
      <c r="K72">
        <v>0.7</v>
      </c>
      <c r="M72" s="2">
        <v>22553</v>
      </c>
      <c r="N72">
        <v>-0.8</v>
      </c>
      <c r="O72">
        <f t="shared" si="0"/>
        <v>2.8393382352941181</v>
      </c>
      <c r="P72" s="2">
        <v>22280</v>
      </c>
      <c r="Q72">
        <v>6.9</v>
      </c>
    </row>
    <row r="73" spans="1:17" x14ac:dyDescent="0.3">
      <c r="A73" s="2">
        <v>40847</v>
      </c>
      <c r="B73">
        <v>2.1</v>
      </c>
      <c r="C73">
        <f t="shared" si="1"/>
        <v>2.3878048780487804</v>
      </c>
      <c r="D73" s="2">
        <v>40512</v>
      </c>
      <c r="E73">
        <v>0</v>
      </c>
      <c r="G73" s="2">
        <v>42004</v>
      </c>
      <c r="H73">
        <v>2.2000000000000002</v>
      </c>
      <c r="J73" s="2">
        <v>42004</v>
      </c>
      <c r="K73">
        <v>0.4</v>
      </c>
      <c r="M73" s="2">
        <v>22644</v>
      </c>
      <c r="N73">
        <v>-2.6</v>
      </c>
      <c r="O73">
        <f t="shared" si="0"/>
        <v>2.8393382352941181</v>
      </c>
      <c r="P73" s="2">
        <v>22371</v>
      </c>
      <c r="Q73">
        <v>-1.6</v>
      </c>
    </row>
    <row r="74" spans="1:17" x14ac:dyDescent="0.3">
      <c r="A74" s="2">
        <v>40877</v>
      </c>
      <c r="B74">
        <v>2</v>
      </c>
      <c r="C74">
        <f t="shared" si="1"/>
        <v>2.3878048780487804</v>
      </c>
      <c r="D74" s="2">
        <v>40543</v>
      </c>
      <c r="E74">
        <v>0.1</v>
      </c>
      <c r="G74" s="2">
        <v>42094</v>
      </c>
      <c r="H74">
        <v>2.6</v>
      </c>
      <c r="J74" s="2">
        <v>42094</v>
      </c>
      <c r="K74">
        <v>0.7</v>
      </c>
      <c r="M74" s="2">
        <v>22735</v>
      </c>
      <c r="N74">
        <v>-2.2999999999999998</v>
      </c>
      <c r="O74">
        <f t="shared" si="0"/>
        <v>2.8393382352941181</v>
      </c>
      <c r="P74" s="2">
        <v>22462</v>
      </c>
      <c r="Q74">
        <v>-5.6</v>
      </c>
    </row>
    <row r="75" spans="1:17" x14ac:dyDescent="0.3">
      <c r="A75" s="2">
        <v>40908</v>
      </c>
      <c r="B75">
        <v>2.1</v>
      </c>
      <c r="C75">
        <f t="shared" si="1"/>
        <v>2.3878048780487804</v>
      </c>
      <c r="D75" s="2">
        <v>40574</v>
      </c>
      <c r="E75">
        <v>0.4</v>
      </c>
      <c r="G75" s="2">
        <v>42185</v>
      </c>
      <c r="H75">
        <v>2</v>
      </c>
      <c r="J75" s="2">
        <v>42185</v>
      </c>
      <c r="K75">
        <v>0.2</v>
      </c>
      <c r="M75" s="2">
        <v>22826</v>
      </c>
      <c r="N75">
        <v>-0.1</v>
      </c>
      <c r="O75">
        <f t="shared" si="0"/>
        <v>2.8393382352941181</v>
      </c>
      <c r="P75" s="2">
        <v>22553</v>
      </c>
      <c r="Q75">
        <v>-2.5</v>
      </c>
    </row>
    <row r="76" spans="1:17" x14ac:dyDescent="0.3">
      <c r="A76" s="2">
        <v>40939</v>
      </c>
      <c r="B76">
        <v>1.8</v>
      </c>
      <c r="C76">
        <f t="shared" si="1"/>
        <v>2.3878048780487804</v>
      </c>
      <c r="D76" s="2">
        <v>40602</v>
      </c>
      <c r="E76">
        <v>0.1</v>
      </c>
      <c r="G76" s="2">
        <v>42277</v>
      </c>
      <c r="H76">
        <v>2</v>
      </c>
      <c r="J76" s="2">
        <v>42277</v>
      </c>
      <c r="K76">
        <v>0.6</v>
      </c>
      <c r="M76" s="2">
        <v>22917</v>
      </c>
      <c r="N76">
        <v>0</v>
      </c>
      <c r="O76">
        <f t="shared" si="0"/>
        <v>2.8393382352941181</v>
      </c>
      <c r="P76" s="2">
        <v>22644</v>
      </c>
      <c r="Q76">
        <v>-0.8</v>
      </c>
    </row>
    <row r="77" spans="1:17" x14ac:dyDescent="0.3">
      <c r="A77" s="2">
        <v>40968</v>
      </c>
      <c r="B77">
        <v>1.8</v>
      </c>
      <c r="C77">
        <f t="shared" si="1"/>
        <v>2.3878048780487804</v>
      </c>
      <c r="D77" s="2">
        <v>40633</v>
      </c>
      <c r="E77">
        <v>0</v>
      </c>
      <c r="G77" s="2">
        <v>42369</v>
      </c>
      <c r="H77">
        <v>2</v>
      </c>
      <c r="J77" s="2">
        <v>42369</v>
      </c>
      <c r="K77">
        <v>0.4</v>
      </c>
      <c r="M77" s="2">
        <v>23011</v>
      </c>
      <c r="N77">
        <v>0.2</v>
      </c>
      <c r="O77">
        <f t="shared" si="0"/>
        <v>2.8393382352941181</v>
      </c>
      <c r="P77" s="2">
        <v>22735</v>
      </c>
      <c r="Q77">
        <v>-0.3</v>
      </c>
    </row>
    <row r="78" spans="1:17" x14ac:dyDescent="0.3">
      <c r="A78" s="2">
        <v>40999</v>
      </c>
      <c r="B78">
        <v>2.1</v>
      </c>
      <c r="C78">
        <f t="shared" si="1"/>
        <v>2.3878048780487804</v>
      </c>
      <c r="D78" s="2">
        <v>40663</v>
      </c>
      <c r="E78">
        <v>0.2</v>
      </c>
      <c r="G78" s="2">
        <v>42460</v>
      </c>
      <c r="H78">
        <v>1.9</v>
      </c>
      <c r="J78" s="2">
        <v>42460</v>
      </c>
      <c r="K78">
        <v>0.7</v>
      </c>
      <c r="M78" s="2">
        <v>23099</v>
      </c>
      <c r="N78">
        <v>1</v>
      </c>
      <c r="O78">
        <f t="shared" si="0"/>
        <v>2.8393382352941181</v>
      </c>
      <c r="P78" s="2">
        <v>22826</v>
      </c>
      <c r="Q78">
        <v>3.4</v>
      </c>
    </row>
    <row r="79" spans="1:17" x14ac:dyDescent="0.3">
      <c r="A79" s="2">
        <v>41029</v>
      </c>
      <c r="B79">
        <v>2.1</v>
      </c>
      <c r="C79">
        <f t="shared" si="1"/>
        <v>2.3878048780487804</v>
      </c>
      <c r="D79" s="2">
        <v>40694</v>
      </c>
      <c r="E79">
        <v>0.3</v>
      </c>
      <c r="G79" s="2">
        <v>42551</v>
      </c>
      <c r="H79">
        <v>2.2999999999999998</v>
      </c>
      <c r="J79" s="2">
        <v>42551</v>
      </c>
      <c r="K79">
        <v>0.6</v>
      </c>
      <c r="M79" s="2">
        <v>23190</v>
      </c>
      <c r="N79">
        <v>-0.4</v>
      </c>
      <c r="O79">
        <f t="shared" si="0"/>
        <v>2.8393382352941181</v>
      </c>
      <c r="P79" s="2">
        <v>22917</v>
      </c>
      <c r="Q79">
        <v>-2.4</v>
      </c>
    </row>
    <row r="80" spans="1:17" x14ac:dyDescent="0.3">
      <c r="A80" s="2">
        <v>41060</v>
      </c>
      <c r="B80">
        <v>1.7</v>
      </c>
      <c r="C80">
        <f t="shared" si="1"/>
        <v>2.3878048780487804</v>
      </c>
      <c r="D80" s="2">
        <v>40724</v>
      </c>
      <c r="E80">
        <v>0.1</v>
      </c>
      <c r="G80" s="2">
        <v>42643</v>
      </c>
      <c r="H80">
        <v>2.2999999999999998</v>
      </c>
      <c r="J80" s="2">
        <v>42643</v>
      </c>
      <c r="K80">
        <v>0.6</v>
      </c>
      <c r="M80" s="2">
        <v>23284</v>
      </c>
      <c r="N80">
        <v>-0.9</v>
      </c>
      <c r="O80">
        <f t="shared" si="0"/>
        <v>2.8393382352941181</v>
      </c>
      <c r="P80" s="2">
        <v>23011</v>
      </c>
      <c r="Q80">
        <v>0.3</v>
      </c>
    </row>
    <row r="81" spans="1:17" x14ac:dyDescent="0.3">
      <c r="A81" s="2">
        <v>41090</v>
      </c>
      <c r="B81">
        <v>2</v>
      </c>
      <c r="C81">
        <f t="shared" si="1"/>
        <v>2.3878048780487804</v>
      </c>
      <c r="D81" s="2">
        <v>40755</v>
      </c>
      <c r="E81">
        <v>0.4</v>
      </c>
      <c r="G81" s="2">
        <v>42734</v>
      </c>
      <c r="H81">
        <v>2.2000000000000002</v>
      </c>
      <c r="J81" s="2">
        <v>42734</v>
      </c>
      <c r="K81">
        <v>0.3</v>
      </c>
      <c r="M81" s="2">
        <v>23376</v>
      </c>
      <c r="N81">
        <v>0.2</v>
      </c>
      <c r="O81">
        <f t="shared" si="0"/>
        <v>2.8393382352941181</v>
      </c>
      <c r="P81" s="2">
        <v>23099</v>
      </c>
      <c r="Q81">
        <v>2.7</v>
      </c>
    </row>
    <row r="82" spans="1:17" x14ac:dyDescent="0.3">
      <c r="A82" s="2">
        <v>41121</v>
      </c>
      <c r="B82">
        <v>1.7</v>
      </c>
      <c r="C82">
        <f t="shared" si="1"/>
        <v>2.3878048780487804</v>
      </c>
      <c r="D82" s="2">
        <v>40786</v>
      </c>
      <c r="E82">
        <v>-0.2</v>
      </c>
      <c r="G82" s="2">
        <v>42825</v>
      </c>
      <c r="H82">
        <v>2.4</v>
      </c>
      <c r="J82" s="2">
        <v>42825</v>
      </c>
      <c r="K82">
        <v>0.9</v>
      </c>
      <c r="M82" s="2">
        <v>23467</v>
      </c>
      <c r="N82">
        <v>-1.4</v>
      </c>
      <c r="O82">
        <f t="shared" si="0"/>
        <v>2.8393382352941181</v>
      </c>
      <c r="P82" s="2">
        <v>23190</v>
      </c>
      <c r="Q82">
        <v>-2</v>
      </c>
    </row>
    <row r="83" spans="1:17" x14ac:dyDescent="0.3">
      <c r="A83" s="2">
        <v>41152</v>
      </c>
      <c r="B83">
        <v>1.9</v>
      </c>
      <c r="C83">
        <f t="shared" si="1"/>
        <v>2.3878048780487804</v>
      </c>
      <c r="D83" s="2">
        <v>40816</v>
      </c>
      <c r="E83">
        <v>0.2</v>
      </c>
      <c r="M83" s="2">
        <v>23558</v>
      </c>
      <c r="N83">
        <v>-0.5</v>
      </c>
      <c r="O83">
        <f t="shared" ref="O83:O146" si="2">AVERAGE($N$18:$N$289)</f>
        <v>2.8393382352941181</v>
      </c>
      <c r="P83" s="2">
        <v>23284</v>
      </c>
      <c r="Q83">
        <v>-4.3</v>
      </c>
    </row>
    <row r="84" spans="1:17" x14ac:dyDescent="0.3">
      <c r="A84" s="2">
        <v>41182</v>
      </c>
      <c r="B84">
        <v>2</v>
      </c>
      <c r="C84">
        <f t="shared" ref="C84:C126" si="3">C83</f>
        <v>2.3878048780487804</v>
      </c>
      <c r="D84" s="2">
        <v>40847</v>
      </c>
      <c r="E84">
        <v>0.4</v>
      </c>
      <c r="M84" s="2">
        <v>23650</v>
      </c>
      <c r="N84">
        <v>1.2</v>
      </c>
      <c r="O84">
        <f t="shared" si="2"/>
        <v>2.8393382352941181</v>
      </c>
      <c r="P84" s="2">
        <v>23376</v>
      </c>
      <c r="Q84">
        <v>4.7</v>
      </c>
    </row>
    <row r="85" spans="1:17" x14ac:dyDescent="0.3">
      <c r="A85" s="2">
        <v>41213</v>
      </c>
      <c r="B85">
        <v>1.5</v>
      </c>
      <c r="C85">
        <f t="shared" si="3"/>
        <v>2.3878048780487804</v>
      </c>
      <c r="D85" s="2">
        <v>40877</v>
      </c>
      <c r="E85">
        <v>-0.1</v>
      </c>
      <c r="M85" s="2">
        <v>23742</v>
      </c>
      <c r="N85">
        <v>1.7</v>
      </c>
      <c r="O85">
        <f t="shared" si="2"/>
        <v>2.8393382352941181</v>
      </c>
      <c r="P85" s="2">
        <v>23467</v>
      </c>
      <c r="Q85">
        <v>-3.8</v>
      </c>
    </row>
    <row r="86" spans="1:17" x14ac:dyDescent="0.3">
      <c r="A86" s="2">
        <v>41243</v>
      </c>
      <c r="B86">
        <v>1.9</v>
      </c>
      <c r="C86">
        <f t="shared" si="3"/>
        <v>2.3878048780487804</v>
      </c>
      <c r="D86" s="2">
        <v>40908</v>
      </c>
      <c r="E86">
        <v>0.2</v>
      </c>
      <c r="M86" s="2">
        <v>23832</v>
      </c>
      <c r="N86">
        <v>1.5</v>
      </c>
      <c r="O86">
        <f t="shared" si="2"/>
        <v>2.8393382352941181</v>
      </c>
      <c r="P86" s="2">
        <v>23558</v>
      </c>
      <c r="Q86">
        <v>1.7</v>
      </c>
    </row>
    <row r="87" spans="1:17" x14ac:dyDescent="0.3">
      <c r="A87" s="2">
        <v>41274</v>
      </c>
      <c r="B87">
        <v>2.1</v>
      </c>
      <c r="C87">
        <f t="shared" si="3"/>
        <v>2.3878048780487804</v>
      </c>
      <c r="D87" s="2">
        <v>40939</v>
      </c>
      <c r="E87">
        <v>0.1</v>
      </c>
      <c r="M87" s="2">
        <v>23923</v>
      </c>
      <c r="N87">
        <v>1.2</v>
      </c>
      <c r="O87">
        <f t="shared" si="2"/>
        <v>2.8393382352941181</v>
      </c>
      <c r="P87" s="2">
        <v>23650</v>
      </c>
      <c r="Q87">
        <v>2.2999999999999998</v>
      </c>
    </row>
    <row r="88" spans="1:17" x14ac:dyDescent="0.3">
      <c r="A88" s="2">
        <v>41305</v>
      </c>
      <c r="B88">
        <v>2.1</v>
      </c>
      <c r="C88">
        <f t="shared" si="3"/>
        <v>2.3878048780487804</v>
      </c>
      <c r="D88" s="2">
        <v>40968</v>
      </c>
      <c r="E88">
        <v>0.1</v>
      </c>
      <c r="M88" s="2">
        <v>24015</v>
      </c>
      <c r="N88">
        <v>-0.1</v>
      </c>
      <c r="O88">
        <f t="shared" si="2"/>
        <v>2.8393382352941181</v>
      </c>
      <c r="P88" s="2">
        <v>23742</v>
      </c>
      <c r="Q88">
        <v>6.8</v>
      </c>
    </row>
    <row r="89" spans="1:17" x14ac:dyDescent="0.3">
      <c r="A89" s="2">
        <v>41333</v>
      </c>
      <c r="B89">
        <v>2.2000000000000002</v>
      </c>
      <c r="C89">
        <f t="shared" si="3"/>
        <v>2.3878048780487804</v>
      </c>
      <c r="D89" s="2">
        <v>40999</v>
      </c>
      <c r="E89">
        <v>0.3</v>
      </c>
      <c r="M89" s="2">
        <v>24107</v>
      </c>
      <c r="N89">
        <v>-2</v>
      </c>
      <c r="O89">
        <f t="shared" si="2"/>
        <v>2.8393382352941181</v>
      </c>
      <c r="P89" s="2">
        <v>23832</v>
      </c>
      <c r="Q89">
        <v>-4.2</v>
      </c>
    </row>
    <row r="90" spans="1:17" x14ac:dyDescent="0.3">
      <c r="A90" s="2">
        <v>41364</v>
      </c>
      <c r="B90">
        <v>1.9</v>
      </c>
      <c r="C90">
        <f t="shared" si="3"/>
        <v>2.3878048780487804</v>
      </c>
      <c r="D90" s="2">
        <v>41029</v>
      </c>
      <c r="E90">
        <v>0.2</v>
      </c>
      <c r="M90" s="2">
        <v>24197</v>
      </c>
      <c r="N90">
        <v>-0.7</v>
      </c>
      <c r="O90">
        <f t="shared" si="2"/>
        <v>2.8393382352941181</v>
      </c>
      <c r="P90" s="2">
        <v>23923</v>
      </c>
      <c r="Q90">
        <v>0.3</v>
      </c>
    </row>
    <row r="91" spans="1:17" x14ac:dyDescent="0.3">
      <c r="A91" s="2">
        <v>41394</v>
      </c>
      <c r="B91">
        <v>2</v>
      </c>
      <c r="C91">
        <f t="shared" si="3"/>
        <v>2.3878048780487804</v>
      </c>
      <c r="D91" s="2">
        <v>41060</v>
      </c>
      <c r="E91">
        <v>0</v>
      </c>
      <c r="M91" s="2">
        <v>24288</v>
      </c>
      <c r="N91">
        <v>1.5</v>
      </c>
      <c r="O91">
        <f t="shared" si="2"/>
        <v>2.8393382352941181</v>
      </c>
      <c r="P91" s="2">
        <v>24015</v>
      </c>
      <c r="Q91">
        <v>-2.9</v>
      </c>
    </row>
    <row r="92" spans="1:17" x14ac:dyDescent="0.3">
      <c r="A92" s="2">
        <v>41425</v>
      </c>
      <c r="B92">
        <v>2.1</v>
      </c>
      <c r="C92">
        <f t="shared" si="3"/>
        <v>2.3878048780487804</v>
      </c>
      <c r="D92" s="2">
        <v>41090</v>
      </c>
      <c r="E92">
        <v>0.3</v>
      </c>
      <c r="M92" s="2">
        <v>24380</v>
      </c>
      <c r="N92">
        <v>3.5</v>
      </c>
      <c r="O92">
        <f t="shared" si="2"/>
        <v>2.8393382352941181</v>
      </c>
      <c r="P92" s="2">
        <v>24107</v>
      </c>
      <c r="Q92">
        <v>-1.3</v>
      </c>
    </row>
    <row r="93" spans="1:17" x14ac:dyDescent="0.3">
      <c r="A93" s="2">
        <v>41455</v>
      </c>
      <c r="B93">
        <v>2.2000000000000002</v>
      </c>
      <c r="C93">
        <f t="shared" si="3"/>
        <v>2.3878048780487804</v>
      </c>
      <c r="D93" s="2">
        <v>41121</v>
      </c>
      <c r="E93">
        <v>0.2</v>
      </c>
      <c r="M93" s="2">
        <v>24471</v>
      </c>
      <c r="N93">
        <v>4.5</v>
      </c>
      <c r="O93">
        <f t="shared" si="2"/>
        <v>2.8393382352941181</v>
      </c>
      <c r="P93" s="2">
        <v>24197</v>
      </c>
      <c r="Q93">
        <v>1.3</v>
      </c>
    </row>
    <row r="94" spans="1:17" x14ac:dyDescent="0.3">
      <c r="A94" s="2">
        <v>41486</v>
      </c>
      <c r="B94">
        <v>2</v>
      </c>
      <c r="C94">
        <f t="shared" si="3"/>
        <v>2.3878048780487804</v>
      </c>
      <c r="D94" s="2">
        <v>41152</v>
      </c>
      <c r="E94">
        <v>0</v>
      </c>
      <c r="M94" s="2">
        <v>24562</v>
      </c>
      <c r="N94">
        <v>4.7</v>
      </c>
      <c r="O94">
        <f t="shared" si="2"/>
        <v>2.8393382352941181</v>
      </c>
      <c r="P94" s="2">
        <v>24288</v>
      </c>
      <c r="Q94">
        <v>9.1</v>
      </c>
    </row>
    <row r="95" spans="1:17" x14ac:dyDescent="0.3">
      <c r="A95" s="2">
        <v>41517</v>
      </c>
      <c r="B95">
        <v>2.2999999999999998</v>
      </c>
      <c r="C95">
        <f t="shared" si="3"/>
        <v>2.3878048780487804</v>
      </c>
      <c r="D95" s="2">
        <v>41182</v>
      </c>
      <c r="E95">
        <v>0.3</v>
      </c>
      <c r="M95" s="2">
        <v>24653</v>
      </c>
      <c r="N95">
        <v>3.7</v>
      </c>
      <c r="O95">
        <f t="shared" si="2"/>
        <v>2.8393382352941181</v>
      </c>
      <c r="P95" s="2">
        <v>24380</v>
      </c>
      <c r="Q95">
        <v>5.2</v>
      </c>
    </row>
    <row r="96" spans="1:17" x14ac:dyDescent="0.3">
      <c r="A96" s="2">
        <v>41547</v>
      </c>
      <c r="B96">
        <v>2.1</v>
      </c>
      <c r="C96">
        <f t="shared" si="3"/>
        <v>2.3878048780487804</v>
      </c>
      <c r="D96" s="2">
        <v>41213</v>
      </c>
      <c r="E96">
        <v>0</v>
      </c>
      <c r="M96" s="2">
        <v>24744</v>
      </c>
      <c r="N96">
        <v>3.4</v>
      </c>
      <c r="O96">
        <f t="shared" si="2"/>
        <v>2.8393382352941181</v>
      </c>
      <c r="P96" s="2">
        <v>24471</v>
      </c>
      <c r="Q96">
        <v>2.7</v>
      </c>
    </row>
    <row r="97" spans="1:17" x14ac:dyDescent="0.3">
      <c r="A97" s="2">
        <v>41578</v>
      </c>
      <c r="B97">
        <v>2.2000000000000002</v>
      </c>
      <c r="C97">
        <f t="shared" si="3"/>
        <v>2.3878048780487804</v>
      </c>
      <c r="D97" s="2">
        <v>41243</v>
      </c>
      <c r="E97">
        <v>0.3</v>
      </c>
      <c r="M97" s="2">
        <v>24835</v>
      </c>
      <c r="N97">
        <v>3.7</v>
      </c>
      <c r="O97">
        <f t="shared" si="2"/>
        <v>2.8393382352941181</v>
      </c>
      <c r="P97" s="2">
        <v>24562</v>
      </c>
      <c r="Q97">
        <v>2</v>
      </c>
    </row>
    <row r="98" spans="1:17" x14ac:dyDescent="0.3">
      <c r="A98" s="2">
        <v>41608</v>
      </c>
      <c r="B98">
        <v>2.2000000000000002</v>
      </c>
      <c r="C98">
        <f t="shared" si="3"/>
        <v>2.3878048780487804</v>
      </c>
      <c r="D98" s="2">
        <v>41274</v>
      </c>
      <c r="E98">
        <v>0.3</v>
      </c>
      <c r="M98" s="2">
        <v>24926</v>
      </c>
      <c r="N98">
        <v>3.6</v>
      </c>
      <c r="O98">
        <f t="shared" si="2"/>
        <v>2.8393382352941181</v>
      </c>
      <c r="P98" s="2">
        <v>24653</v>
      </c>
      <c r="Q98">
        <v>4.9000000000000004</v>
      </c>
    </row>
    <row r="99" spans="1:17" x14ac:dyDescent="0.3">
      <c r="A99" s="2">
        <v>41639</v>
      </c>
      <c r="B99">
        <v>2</v>
      </c>
      <c r="C99">
        <f t="shared" si="3"/>
        <v>2.3878048780487804</v>
      </c>
      <c r="D99" s="2">
        <v>41305</v>
      </c>
      <c r="E99">
        <v>0.1</v>
      </c>
      <c r="M99" s="2">
        <v>25017</v>
      </c>
      <c r="N99">
        <v>3.1</v>
      </c>
      <c r="O99">
        <f t="shared" si="2"/>
        <v>2.8393382352941181</v>
      </c>
      <c r="P99" s="2">
        <v>24744</v>
      </c>
      <c r="Q99">
        <v>3.8</v>
      </c>
    </row>
    <row r="100" spans="1:17" x14ac:dyDescent="0.3">
      <c r="A100" s="2">
        <v>41670</v>
      </c>
      <c r="B100">
        <v>2</v>
      </c>
      <c r="C100">
        <f t="shared" si="3"/>
        <v>2.3878048780487804</v>
      </c>
      <c r="D100" s="2">
        <v>41333</v>
      </c>
      <c r="E100">
        <v>0.2</v>
      </c>
      <c r="M100" s="2">
        <v>25111</v>
      </c>
      <c r="N100">
        <v>3.8</v>
      </c>
      <c r="O100">
        <f t="shared" si="2"/>
        <v>2.8393382352941181</v>
      </c>
      <c r="P100" s="2">
        <v>24835</v>
      </c>
      <c r="Q100">
        <v>4</v>
      </c>
    </row>
    <row r="101" spans="1:17" x14ac:dyDescent="0.3">
      <c r="A101" s="2">
        <v>41698</v>
      </c>
      <c r="B101">
        <v>2.2000000000000002</v>
      </c>
      <c r="C101">
        <f t="shared" si="3"/>
        <v>2.3878048780487804</v>
      </c>
      <c r="D101" s="2">
        <v>41364</v>
      </c>
      <c r="E101">
        <v>0</v>
      </c>
      <c r="M101" s="2">
        <v>25203</v>
      </c>
      <c r="N101">
        <v>5</v>
      </c>
      <c r="O101">
        <f t="shared" si="2"/>
        <v>2.8393382352941181</v>
      </c>
      <c r="P101" s="2">
        <v>24926</v>
      </c>
      <c r="Q101">
        <v>1.8</v>
      </c>
    </row>
    <row r="102" spans="1:17" x14ac:dyDescent="0.3">
      <c r="A102" s="2">
        <v>41729</v>
      </c>
      <c r="B102">
        <v>2.1</v>
      </c>
      <c r="C102">
        <f t="shared" si="3"/>
        <v>2.3878048780487804</v>
      </c>
      <c r="D102" s="2">
        <v>41394</v>
      </c>
      <c r="E102">
        <v>0.3</v>
      </c>
      <c r="M102" s="2">
        <v>25293</v>
      </c>
      <c r="N102">
        <v>5.2</v>
      </c>
      <c r="O102">
        <f t="shared" si="2"/>
        <v>2.8393382352941181</v>
      </c>
      <c r="P102" s="2">
        <v>25017</v>
      </c>
      <c r="Q102">
        <v>2.7</v>
      </c>
    </row>
    <row r="103" spans="1:17" x14ac:dyDescent="0.3">
      <c r="A103" s="2">
        <v>41759</v>
      </c>
      <c r="B103">
        <v>2</v>
      </c>
      <c r="C103">
        <f t="shared" si="3"/>
        <v>2.3878048780487804</v>
      </c>
      <c r="D103" s="2">
        <v>41425</v>
      </c>
      <c r="E103">
        <v>0.1</v>
      </c>
      <c r="M103" s="2">
        <v>25384</v>
      </c>
      <c r="N103">
        <v>7</v>
      </c>
      <c r="O103">
        <f t="shared" si="2"/>
        <v>2.8393382352941181</v>
      </c>
      <c r="P103" s="2">
        <v>25111</v>
      </c>
      <c r="Q103">
        <v>6.9</v>
      </c>
    </row>
    <row r="104" spans="1:17" x14ac:dyDescent="0.3">
      <c r="A104" s="2">
        <v>41790</v>
      </c>
      <c r="B104">
        <v>2.1</v>
      </c>
      <c r="C104">
        <f t="shared" si="3"/>
        <v>2.3878048780487804</v>
      </c>
      <c r="D104" s="2">
        <v>41455</v>
      </c>
      <c r="E104">
        <v>0.3</v>
      </c>
      <c r="M104" s="2">
        <v>25476</v>
      </c>
      <c r="N104">
        <v>7.1</v>
      </c>
      <c r="O104">
        <f t="shared" si="2"/>
        <v>2.8393382352941181</v>
      </c>
      <c r="P104" s="2">
        <v>25203</v>
      </c>
      <c r="Q104">
        <v>9</v>
      </c>
    </row>
    <row r="105" spans="1:17" x14ac:dyDescent="0.3">
      <c r="A105" s="2">
        <v>41820</v>
      </c>
      <c r="B105">
        <v>2</v>
      </c>
      <c r="C105">
        <f t="shared" si="3"/>
        <v>2.3878048780487804</v>
      </c>
      <c r="D105" s="2">
        <v>41486</v>
      </c>
      <c r="E105">
        <v>0</v>
      </c>
      <c r="M105" s="2">
        <v>25568</v>
      </c>
      <c r="N105">
        <v>7.3</v>
      </c>
      <c r="O105">
        <f t="shared" si="2"/>
        <v>2.8393382352941181</v>
      </c>
      <c r="P105" s="2">
        <v>25293</v>
      </c>
      <c r="Q105">
        <v>2.4</v>
      </c>
    </row>
    <row r="106" spans="1:17" x14ac:dyDescent="0.3">
      <c r="A106" s="2">
        <v>41851</v>
      </c>
      <c r="B106">
        <v>2.1</v>
      </c>
      <c r="C106">
        <f t="shared" si="3"/>
        <v>2.3878048780487804</v>
      </c>
      <c r="D106" s="2">
        <v>41517</v>
      </c>
      <c r="E106">
        <v>0.2</v>
      </c>
      <c r="M106" s="2">
        <v>25658</v>
      </c>
      <c r="N106">
        <v>8.3000000000000007</v>
      </c>
      <c r="O106">
        <f t="shared" si="2"/>
        <v>2.8393382352941181</v>
      </c>
      <c r="P106" s="2">
        <v>25384</v>
      </c>
      <c r="Q106">
        <v>10.1</v>
      </c>
    </row>
    <row r="107" spans="1:17" x14ac:dyDescent="0.3">
      <c r="A107" s="2">
        <v>41882</v>
      </c>
      <c r="B107">
        <v>2.2000000000000002</v>
      </c>
      <c r="C107">
        <f t="shared" si="3"/>
        <v>2.3878048780487804</v>
      </c>
      <c r="D107" s="2">
        <v>41547</v>
      </c>
      <c r="E107">
        <v>0.2</v>
      </c>
      <c r="M107" s="2">
        <v>25749</v>
      </c>
      <c r="N107">
        <v>5.8</v>
      </c>
      <c r="O107">
        <f t="shared" si="2"/>
        <v>2.8393382352941181</v>
      </c>
      <c r="P107" s="2">
        <v>25476</v>
      </c>
      <c r="Q107">
        <v>7.1</v>
      </c>
    </row>
    <row r="108" spans="1:17" x14ac:dyDescent="0.3">
      <c r="A108" s="2">
        <v>41912</v>
      </c>
      <c r="B108">
        <v>2</v>
      </c>
      <c r="C108">
        <f t="shared" si="3"/>
        <v>2.3878048780487804</v>
      </c>
      <c r="D108" s="2">
        <v>41578</v>
      </c>
      <c r="E108">
        <v>0.1</v>
      </c>
      <c r="M108" s="2">
        <v>25841</v>
      </c>
      <c r="N108">
        <v>4.0999999999999996</v>
      </c>
      <c r="O108">
        <f t="shared" si="2"/>
        <v>2.8393382352941181</v>
      </c>
      <c r="P108" s="2">
        <v>25568</v>
      </c>
      <c r="Q108">
        <v>9.8000000000000007</v>
      </c>
    </row>
    <row r="109" spans="1:17" x14ac:dyDescent="0.3">
      <c r="A109" s="2">
        <v>41943</v>
      </c>
      <c r="B109">
        <v>2</v>
      </c>
      <c r="C109">
        <f t="shared" si="3"/>
        <v>2.3878048780487804</v>
      </c>
      <c r="D109" s="2">
        <v>41608</v>
      </c>
      <c r="E109">
        <v>0.3</v>
      </c>
      <c r="M109" s="2">
        <v>25933</v>
      </c>
      <c r="N109">
        <v>3.6</v>
      </c>
      <c r="O109">
        <f t="shared" si="2"/>
        <v>2.8393382352941181</v>
      </c>
      <c r="P109" s="2">
        <v>25658</v>
      </c>
      <c r="Q109">
        <v>6.3</v>
      </c>
    </row>
    <row r="110" spans="1:17" x14ac:dyDescent="0.3">
      <c r="A110" s="2">
        <v>41973</v>
      </c>
      <c r="B110">
        <v>2</v>
      </c>
      <c r="C110">
        <f t="shared" si="3"/>
        <v>2.3878048780487804</v>
      </c>
      <c r="D110" s="2">
        <v>41639</v>
      </c>
      <c r="E110">
        <v>0.1</v>
      </c>
      <c r="M110" s="2">
        <v>26023</v>
      </c>
      <c r="N110">
        <v>1.2</v>
      </c>
      <c r="O110">
        <f t="shared" si="2"/>
        <v>2.8393382352941181</v>
      </c>
      <c r="P110" s="2">
        <v>25749</v>
      </c>
      <c r="Q110">
        <v>0.3</v>
      </c>
    </row>
    <row r="111" spans="1:17" x14ac:dyDescent="0.3">
      <c r="A111" s="2">
        <v>42004</v>
      </c>
      <c r="B111">
        <v>1.9</v>
      </c>
      <c r="C111">
        <f t="shared" si="3"/>
        <v>2.3878048780487804</v>
      </c>
      <c r="D111" s="2">
        <v>41670</v>
      </c>
      <c r="E111">
        <v>0.1</v>
      </c>
      <c r="M111" s="2">
        <v>26114</v>
      </c>
      <c r="N111">
        <v>2.2999999999999998</v>
      </c>
      <c r="O111">
        <f t="shared" si="2"/>
        <v>2.8393382352941181</v>
      </c>
      <c r="P111" s="2">
        <v>25841</v>
      </c>
      <c r="Q111">
        <v>0.4</v>
      </c>
    </row>
    <row r="112" spans="1:17" x14ac:dyDescent="0.3">
      <c r="A112" s="2">
        <v>42035</v>
      </c>
      <c r="B112">
        <v>2.2000000000000002</v>
      </c>
      <c r="C112">
        <f t="shared" si="3"/>
        <v>2.3878048780487804</v>
      </c>
      <c r="D112" s="2">
        <v>41698</v>
      </c>
      <c r="E112">
        <v>0.4</v>
      </c>
      <c r="M112" s="2">
        <v>26206</v>
      </c>
      <c r="N112">
        <v>2.7</v>
      </c>
      <c r="O112">
        <f t="shared" si="2"/>
        <v>2.8393382352941181</v>
      </c>
      <c r="P112" s="2">
        <v>25933</v>
      </c>
      <c r="Q112">
        <v>7.7</v>
      </c>
    </row>
    <row r="113" spans="1:17" x14ac:dyDescent="0.3">
      <c r="A113" s="2">
        <v>42063</v>
      </c>
      <c r="B113">
        <v>1.9</v>
      </c>
      <c r="C113">
        <f t="shared" si="3"/>
        <v>2.3878048780487804</v>
      </c>
      <c r="D113" s="2">
        <v>41729</v>
      </c>
      <c r="E113">
        <v>0</v>
      </c>
      <c r="M113" s="2">
        <v>26298</v>
      </c>
      <c r="N113">
        <v>2.2999999999999998</v>
      </c>
      <c r="O113">
        <f t="shared" si="2"/>
        <v>2.8393382352941181</v>
      </c>
      <c r="P113" s="2">
        <v>26023</v>
      </c>
      <c r="Q113">
        <v>-3.2</v>
      </c>
    </row>
    <row r="114" spans="1:17" x14ac:dyDescent="0.3">
      <c r="A114" s="2">
        <v>42094</v>
      </c>
      <c r="B114">
        <v>2.2000000000000002</v>
      </c>
      <c r="C114">
        <f t="shared" si="3"/>
        <v>2.3878048780487804</v>
      </c>
      <c r="D114" s="2">
        <v>41759</v>
      </c>
      <c r="E114">
        <v>0.1</v>
      </c>
      <c r="M114" s="2">
        <v>26389</v>
      </c>
      <c r="N114">
        <v>4.4000000000000004</v>
      </c>
      <c r="O114">
        <f t="shared" si="2"/>
        <v>2.8393382352941181</v>
      </c>
      <c r="P114" s="2">
        <v>26114</v>
      </c>
      <c r="Q114">
        <v>4.5999999999999996</v>
      </c>
    </row>
    <row r="115" spans="1:17" x14ac:dyDescent="0.3">
      <c r="A115" s="2">
        <v>42124</v>
      </c>
      <c r="B115">
        <v>2.2999999999999998</v>
      </c>
      <c r="C115">
        <f t="shared" si="3"/>
        <v>2.3878048780487804</v>
      </c>
      <c r="D115" s="2">
        <v>41790</v>
      </c>
      <c r="E115">
        <v>0.2</v>
      </c>
      <c r="M115" s="2">
        <v>26480</v>
      </c>
      <c r="N115">
        <v>2.4</v>
      </c>
      <c r="O115">
        <f t="shared" si="2"/>
        <v>2.8393382352941181</v>
      </c>
      <c r="P115" s="2">
        <v>26206</v>
      </c>
      <c r="Q115">
        <v>1.9</v>
      </c>
    </row>
    <row r="116" spans="1:17" x14ac:dyDescent="0.3">
      <c r="A116" s="2">
        <v>42155</v>
      </c>
      <c r="B116">
        <v>2.2999999999999998</v>
      </c>
      <c r="C116">
        <f t="shared" si="3"/>
        <v>2.3878048780487804</v>
      </c>
      <c r="D116" s="2">
        <v>41820</v>
      </c>
      <c r="E116">
        <v>0.2</v>
      </c>
      <c r="M116" s="2">
        <v>26571</v>
      </c>
      <c r="N116">
        <v>2.7</v>
      </c>
      <c r="O116">
        <f t="shared" si="2"/>
        <v>2.8393382352941181</v>
      </c>
      <c r="P116" s="2">
        <v>26298</v>
      </c>
      <c r="Q116">
        <v>6.1</v>
      </c>
    </row>
    <row r="117" spans="1:17" x14ac:dyDescent="0.3">
      <c r="A117" s="2">
        <v>42185</v>
      </c>
      <c r="B117">
        <v>2.1</v>
      </c>
      <c r="C117">
        <f t="shared" si="3"/>
        <v>2.3878048780487804</v>
      </c>
      <c r="D117" s="2">
        <v>41851</v>
      </c>
      <c r="E117">
        <v>0.1</v>
      </c>
      <c r="M117" s="2">
        <v>26662</v>
      </c>
      <c r="N117">
        <v>2.2999999999999998</v>
      </c>
      <c r="O117">
        <f t="shared" si="2"/>
        <v>2.8393382352941181</v>
      </c>
      <c r="P117" s="2">
        <v>26389</v>
      </c>
      <c r="Q117">
        <v>5.0999999999999996</v>
      </c>
    </row>
    <row r="118" spans="1:17" x14ac:dyDescent="0.3">
      <c r="A118" s="2">
        <v>42216</v>
      </c>
      <c r="B118">
        <v>2.2000000000000002</v>
      </c>
      <c r="C118">
        <f t="shared" si="3"/>
        <v>2.3878048780487804</v>
      </c>
      <c r="D118" s="2">
        <v>41882</v>
      </c>
      <c r="E118">
        <v>0.3</v>
      </c>
      <c r="M118" s="2">
        <v>26753</v>
      </c>
      <c r="N118">
        <v>1.4</v>
      </c>
      <c r="O118">
        <f t="shared" si="2"/>
        <v>2.8393382352941181</v>
      </c>
      <c r="P118" s="2">
        <v>26480</v>
      </c>
      <c r="Q118">
        <v>-3.3</v>
      </c>
    </row>
    <row r="119" spans="1:17" x14ac:dyDescent="0.3">
      <c r="A119" s="2">
        <v>42247</v>
      </c>
      <c r="B119">
        <v>2.2000000000000002</v>
      </c>
      <c r="C119">
        <f t="shared" si="3"/>
        <v>2.3878048780487804</v>
      </c>
      <c r="D119" s="2">
        <v>41912</v>
      </c>
      <c r="E119">
        <v>0</v>
      </c>
      <c r="M119" s="2">
        <v>26844</v>
      </c>
      <c r="N119">
        <v>3.6</v>
      </c>
      <c r="O119">
        <f t="shared" si="2"/>
        <v>2.8393382352941181</v>
      </c>
      <c r="P119" s="2">
        <v>26571</v>
      </c>
      <c r="Q119">
        <v>3.2</v>
      </c>
    </row>
    <row r="120" spans="1:17" x14ac:dyDescent="0.3">
      <c r="A120" s="2">
        <v>42277</v>
      </c>
      <c r="B120">
        <v>2.2999999999999998</v>
      </c>
      <c r="C120">
        <f t="shared" si="3"/>
        <v>2.3878048780487804</v>
      </c>
      <c r="D120" s="2">
        <v>41943</v>
      </c>
      <c r="E120">
        <v>0.1</v>
      </c>
      <c r="M120" s="2">
        <v>26935</v>
      </c>
      <c r="N120">
        <v>5.6</v>
      </c>
      <c r="O120">
        <f t="shared" si="2"/>
        <v>2.8393382352941181</v>
      </c>
      <c r="P120" s="2">
        <v>26662</v>
      </c>
      <c r="Q120">
        <v>4.3</v>
      </c>
    </row>
    <row r="121" spans="1:17" x14ac:dyDescent="0.3">
      <c r="A121" s="2">
        <v>42308</v>
      </c>
      <c r="B121">
        <v>2.6</v>
      </c>
      <c r="C121">
        <f t="shared" si="3"/>
        <v>2.3878048780487804</v>
      </c>
      <c r="D121" s="2">
        <v>41973</v>
      </c>
      <c r="E121">
        <v>0.3</v>
      </c>
      <c r="M121" s="2">
        <v>27029</v>
      </c>
      <c r="N121">
        <v>7.3</v>
      </c>
      <c r="O121">
        <f t="shared" si="2"/>
        <v>2.8393382352941181</v>
      </c>
      <c r="P121" s="2">
        <v>26753</v>
      </c>
      <c r="Q121">
        <v>1.5</v>
      </c>
    </row>
    <row r="122" spans="1:17" x14ac:dyDescent="0.3">
      <c r="A122" s="2">
        <v>42338</v>
      </c>
      <c r="B122">
        <v>2.4</v>
      </c>
      <c r="C122">
        <f t="shared" si="3"/>
        <v>2.3878048780487804</v>
      </c>
      <c r="D122" s="2">
        <v>42004</v>
      </c>
      <c r="E122">
        <v>0</v>
      </c>
      <c r="M122" s="2">
        <v>27117</v>
      </c>
      <c r="N122">
        <v>9.5</v>
      </c>
      <c r="O122">
        <f t="shared" si="2"/>
        <v>2.8393382352941181</v>
      </c>
      <c r="P122" s="2">
        <v>26844</v>
      </c>
      <c r="Q122">
        <v>5.3</v>
      </c>
    </row>
    <row r="123" spans="1:17" x14ac:dyDescent="0.3">
      <c r="A123" s="2">
        <v>42369</v>
      </c>
      <c r="B123">
        <v>2.5</v>
      </c>
      <c r="C123">
        <f t="shared" si="3"/>
        <v>2.3878048780487804</v>
      </c>
      <c r="D123" s="2">
        <v>42035</v>
      </c>
      <c r="E123">
        <v>0.4</v>
      </c>
      <c r="M123" s="2">
        <v>27208</v>
      </c>
      <c r="N123">
        <v>11.2</v>
      </c>
      <c r="O123">
        <f t="shared" si="2"/>
        <v>2.8393382352941181</v>
      </c>
      <c r="P123" s="2">
        <v>26935</v>
      </c>
      <c r="Q123">
        <v>11.4</v>
      </c>
    </row>
    <row r="124" spans="1:17" x14ac:dyDescent="0.3">
      <c r="A124" s="2">
        <v>42400</v>
      </c>
      <c r="B124">
        <v>2.5</v>
      </c>
      <c r="C124">
        <f t="shared" si="3"/>
        <v>2.3878048780487804</v>
      </c>
      <c r="D124" s="2">
        <v>42063</v>
      </c>
      <c r="E124">
        <v>0.2</v>
      </c>
      <c r="M124" s="2">
        <v>27302</v>
      </c>
      <c r="N124">
        <v>12.7</v>
      </c>
      <c r="O124">
        <f t="shared" si="2"/>
        <v>2.8393382352941181</v>
      </c>
      <c r="P124" s="2">
        <v>27029</v>
      </c>
      <c r="Q124">
        <v>11.2</v>
      </c>
    </row>
    <row r="125" spans="1:17" x14ac:dyDescent="0.3">
      <c r="A125" s="2">
        <v>42429</v>
      </c>
      <c r="B125">
        <v>2.4</v>
      </c>
      <c r="C125">
        <f t="shared" si="3"/>
        <v>2.3878048780487804</v>
      </c>
      <c r="D125" s="2">
        <v>42094</v>
      </c>
      <c r="E125">
        <v>0.2</v>
      </c>
      <c r="M125" s="2">
        <v>27394</v>
      </c>
      <c r="N125">
        <v>11.8</v>
      </c>
      <c r="O125">
        <f t="shared" si="2"/>
        <v>2.8393382352941181</v>
      </c>
      <c r="P125" s="2">
        <v>27117</v>
      </c>
      <c r="Q125">
        <v>10.3</v>
      </c>
    </row>
    <row r="126" spans="1:17" x14ac:dyDescent="0.3">
      <c r="A126" s="2">
        <v>42460</v>
      </c>
      <c r="B126">
        <v>2.5</v>
      </c>
      <c r="C126">
        <f t="shared" si="3"/>
        <v>2.3878048780487804</v>
      </c>
      <c r="D126" s="2">
        <v>42124</v>
      </c>
      <c r="E126">
        <v>0.2</v>
      </c>
      <c r="M126" s="2">
        <v>27484</v>
      </c>
      <c r="N126">
        <v>11.5</v>
      </c>
      <c r="O126">
        <f t="shared" si="2"/>
        <v>2.8393382352941181</v>
      </c>
      <c r="P126" s="2">
        <v>27208</v>
      </c>
      <c r="Q126">
        <v>12.1</v>
      </c>
    </row>
    <row r="127" spans="1:17" x14ac:dyDescent="0.3">
      <c r="A127" s="2">
        <v>42490</v>
      </c>
      <c r="B127">
        <v>2.6</v>
      </c>
      <c r="D127" s="2">
        <v>42155</v>
      </c>
      <c r="E127">
        <v>0.3</v>
      </c>
      <c r="M127" s="2">
        <v>27575</v>
      </c>
      <c r="N127">
        <v>8.9</v>
      </c>
      <c r="O127">
        <f t="shared" si="2"/>
        <v>2.8393382352941181</v>
      </c>
      <c r="P127" s="2">
        <v>27302</v>
      </c>
      <c r="Q127">
        <v>17.3</v>
      </c>
    </row>
    <row r="128" spans="1:17" x14ac:dyDescent="0.3">
      <c r="A128" s="2">
        <v>42521</v>
      </c>
      <c r="B128">
        <v>2.5</v>
      </c>
      <c r="D128" s="2">
        <v>42185</v>
      </c>
      <c r="E128">
        <v>0</v>
      </c>
      <c r="M128" s="2">
        <v>27667</v>
      </c>
      <c r="N128">
        <v>5.3</v>
      </c>
      <c r="O128">
        <f t="shared" si="2"/>
        <v>2.8393382352941181</v>
      </c>
      <c r="P128" s="2">
        <v>27394</v>
      </c>
      <c r="Q128">
        <v>7.7</v>
      </c>
    </row>
    <row r="129" spans="1:17" x14ac:dyDescent="0.3">
      <c r="A129" s="2">
        <v>42551</v>
      </c>
      <c r="B129">
        <v>2.6</v>
      </c>
      <c r="D129" s="2">
        <v>42216</v>
      </c>
      <c r="E129">
        <v>0.2</v>
      </c>
      <c r="M129" s="2">
        <v>27759</v>
      </c>
      <c r="N129">
        <v>4.9000000000000004</v>
      </c>
      <c r="O129">
        <f t="shared" si="2"/>
        <v>2.8393382352941181</v>
      </c>
      <c r="P129" s="2">
        <v>27484</v>
      </c>
      <c r="Q129">
        <v>9.1999999999999993</v>
      </c>
    </row>
    <row r="130" spans="1:17" x14ac:dyDescent="0.3">
      <c r="A130" s="2">
        <v>42582</v>
      </c>
      <c r="B130">
        <v>2.8</v>
      </c>
      <c r="D130" s="2">
        <v>42247</v>
      </c>
      <c r="E130">
        <v>0.3</v>
      </c>
      <c r="M130" s="2">
        <v>27850</v>
      </c>
      <c r="N130">
        <v>3.1</v>
      </c>
      <c r="O130">
        <f t="shared" si="2"/>
        <v>2.8393382352941181</v>
      </c>
      <c r="P130" s="2">
        <v>27575</v>
      </c>
      <c r="Q130">
        <v>1.9</v>
      </c>
    </row>
    <row r="131" spans="1:17" x14ac:dyDescent="0.3">
      <c r="A131" s="2">
        <v>42613</v>
      </c>
      <c r="B131">
        <v>2.5</v>
      </c>
      <c r="D131" s="2">
        <v>42277</v>
      </c>
      <c r="E131">
        <v>0.1</v>
      </c>
      <c r="M131" s="2">
        <v>27941</v>
      </c>
      <c r="N131">
        <v>3.5</v>
      </c>
      <c r="O131">
        <f t="shared" si="2"/>
        <v>2.8393382352941181</v>
      </c>
      <c r="P131" s="2">
        <v>27667</v>
      </c>
      <c r="Q131">
        <v>2.5</v>
      </c>
    </row>
    <row r="132" spans="1:17" x14ac:dyDescent="0.3">
      <c r="A132" s="2">
        <v>42643</v>
      </c>
      <c r="B132">
        <v>2.7</v>
      </c>
      <c r="D132" s="2">
        <v>42308</v>
      </c>
      <c r="E132">
        <v>0.4</v>
      </c>
      <c r="M132" s="2">
        <v>28033</v>
      </c>
      <c r="N132">
        <v>4.9000000000000004</v>
      </c>
      <c r="O132">
        <f t="shared" si="2"/>
        <v>2.8393382352941181</v>
      </c>
      <c r="P132" s="2">
        <v>27759</v>
      </c>
      <c r="Q132">
        <v>6.3</v>
      </c>
    </row>
    <row r="133" spans="1:17" x14ac:dyDescent="0.3">
      <c r="A133" s="2">
        <v>42674</v>
      </c>
      <c r="B133">
        <v>2.7</v>
      </c>
      <c r="D133" s="2">
        <v>42338</v>
      </c>
      <c r="E133">
        <v>0.1</v>
      </c>
      <c r="M133" s="2">
        <v>28125</v>
      </c>
      <c r="N133">
        <v>5.2</v>
      </c>
      <c r="O133">
        <f t="shared" si="2"/>
        <v>2.8393382352941181</v>
      </c>
      <c r="P133" s="2">
        <v>27850</v>
      </c>
      <c r="Q133">
        <v>1.7</v>
      </c>
    </row>
    <row r="134" spans="1:17" x14ac:dyDescent="0.3">
      <c r="A134" s="2">
        <v>42704</v>
      </c>
      <c r="B134">
        <v>2.7</v>
      </c>
      <c r="D134" s="2">
        <v>42369</v>
      </c>
      <c r="E134">
        <v>0.1</v>
      </c>
      <c r="M134" s="2">
        <v>28215</v>
      </c>
      <c r="N134">
        <v>6</v>
      </c>
      <c r="O134">
        <f t="shared" si="2"/>
        <v>2.8393382352941181</v>
      </c>
      <c r="P134" s="2">
        <v>27941</v>
      </c>
      <c r="Q134">
        <v>3.7</v>
      </c>
    </row>
    <row r="135" spans="1:17" x14ac:dyDescent="0.3">
      <c r="A135" s="2">
        <v>42735</v>
      </c>
      <c r="B135">
        <v>2.9</v>
      </c>
      <c r="D135" s="2">
        <v>42400</v>
      </c>
      <c r="E135">
        <v>0.4</v>
      </c>
      <c r="M135" s="2">
        <v>28306</v>
      </c>
      <c r="N135">
        <v>6.8</v>
      </c>
      <c r="O135">
        <f t="shared" si="2"/>
        <v>2.8393382352941181</v>
      </c>
      <c r="P135" s="2">
        <v>28033</v>
      </c>
      <c r="Q135">
        <v>7.9</v>
      </c>
    </row>
    <row r="136" spans="1:17" x14ac:dyDescent="0.3">
      <c r="A136" s="2">
        <v>42766</v>
      </c>
      <c r="B136">
        <v>2.6</v>
      </c>
      <c r="D136" s="2">
        <v>42429</v>
      </c>
      <c r="E136">
        <v>0</v>
      </c>
      <c r="M136" s="2">
        <v>28398</v>
      </c>
      <c r="N136">
        <v>5.7</v>
      </c>
      <c r="O136">
        <f t="shared" si="2"/>
        <v>2.8393382352941181</v>
      </c>
      <c r="P136" s="2">
        <v>28125</v>
      </c>
      <c r="Q136">
        <v>7.4</v>
      </c>
    </row>
    <row r="137" spans="1:17" x14ac:dyDescent="0.3">
      <c r="A137" s="2">
        <v>42794</v>
      </c>
      <c r="B137">
        <v>2.8</v>
      </c>
      <c r="D137" s="2">
        <v>42460</v>
      </c>
      <c r="E137">
        <v>0.3</v>
      </c>
      <c r="M137" s="2">
        <v>28489</v>
      </c>
      <c r="N137">
        <v>7</v>
      </c>
      <c r="O137">
        <f t="shared" si="2"/>
        <v>2.8393382352941181</v>
      </c>
      <c r="P137" s="2">
        <v>28215</v>
      </c>
      <c r="Q137">
        <v>5.2</v>
      </c>
    </row>
    <row r="138" spans="1:17" x14ac:dyDescent="0.3">
      <c r="A138" s="2">
        <v>42825</v>
      </c>
      <c r="B138">
        <v>2.6</v>
      </c>
      <c r="D138" s="2">
        <v>42490</v>
      </c>
      <c r="E138">
        <v>0.3</v>
      </c>
      <c r="M138" s="2">
        <v>28580</v>
      </c>
      <c r="N138">
        <v>9.1999999999999993</v>
      </c>
      <c r="O138">
        <f t="shared" si="2"/>
        <v>2.8393382352941181</v>
      </c>
      <c r="P138" s="2">
        <v>28306</v>
      </c>
      <c r="Q138">
        <v>6.5</v>
      </c>
    </row>
    <row r="139" spans="1:17" x14ac:dyDescent="0.3">
      <c r="A139" s="2">
        <v>42855</v>
      </c>
      <c r="B139">
        <v>2.5</v>
      </c>
      <c r="D139" s="2">
        <v>42521</v>
      </c>
      <c r="E139">
        <v>0.2</v>
      </c>
      <c r="M139" s="2">
        <v>28671</v>
      </c>
      <c r="N139">
        <v>6.6</v>
      </c>
      <c r="O139">
        <f t="shared" si="2"/>
        <v>2.8393382352941181</v>
      </c>
      <c r="P139" s="2">
        <v>28398</v>
      </c>
      <c r="Q139">
        <v>3.8</v>
      </c>
    </row>
    <row r="140" spans="1:17" x14ac:dyDescent="0.3">
      <c r="A140" s="2">
        <v>42886</v>
      </c>
      <c r="B140">
        <v>2.5</v>
      </c>
      <c r="D140" s="2">
        <v>42551</v>
      </c>
      <c r="E140">
        <v>0.1</v>
      </c>
      <c r="M140" s="2">
        <v>28762</v>
      </c>
      <c r="N140">
        <v>7.2</v>
      </c>
      <c r="O140">
        <f t="shared" si="2"/>
        <v>2.8393382352941181</v>
      </c>
      <c r="P140" s="2">
        <v>28489</v>
      </c>
      <c r="Q140">
        <v>12.8</v>
      </c>
    </row>
    <row r="141" spans="1:17" x14ac:dyDescent="0.3">
      <c r="D141" s="2">
        <v>42582</v>
      </c>
      <c r="E141">
        <v>0.4</v>
      </c>
      <c r="M141" s="2">
        <v>28853</v>
      </c>
      <c r="N141">
        <v>5.8</v>
      </c>
      <c r="O141">
        <f t="shared" si="2"/>
        <v>2.8393382352941181</v>
      </c>
      <c r="P141" s="2">
        <v>28580</v>
      </c>
      <c r="Q141">
        <v>13.8</v>
      </c>
    </row>
    <row r="142" spans="1:17" x14ac:dyDescent="0.3">
      <c r="D142" s="2">
        <v>42613</v>
      </c>
      <c r="E142">
        <v>0.1</v>
      </c>
      <c r="M142" s="2">
        <v>28944</v>
      </c>
      <c r="N142">
        <v>6.4</v>
      </c>
      <c r="O142">
        <f t="shared" si="2"/>
        <v>2.8393382352941181</v>
      </c>
      <c r="P142" s="2">
        <v>28671</v>
      </c>
      <c r="Q142">
        <v>-3.3</v>
      </c>
    </row>
    <row r="143" spans="1:17" x14ac:dyDescent="0.3">
      <c r="D143" s="2">
        <v>42643</v>
      </c>
      <c r="E143">
        <v>0.3</v>
      </c>
      <c r="M143" s="2">
        <v>29035</v>
      </c>
      <c r="N143">
        <v>10</v>
      </c>
      <c r="O143">
        <f t="shared" si="2"/>
        <v>2.8393382352941181</v>
      </c>
      <c r="P143" s="2">
        <v>28762</v>
      </c>
      <c r="Q143">
        <v>6.2</v>
      </c>
    </row>
    <row r="144" spans="1:17" x14ac:dyDescent="0.3">
      <c r="D144" s="2">
        <v>42674</v>
      </c>
      <c r="E144">
        <v>0.3</v>
      </c>
      <c r="M144" s="2">
        <v>29126</v>
      </c>
      <c r="N144">
        <v>11</v>
      </c>
      <c r="O144">
        <f t="shared" si="2"/>
        <v>2.8393382352941181</v>
      </c>
      <c r="P144" s="2">
        <v>28853</v>
      </c>
      <c r="Q144">
        <v>7</v>
      </c>
    </row>
    <row r="145" spans="4:17" x14ac:dyDescent="0.3">
      <c r="D145" s="2">
        <v>42704</v>
      </c>
      <c r="E145">
        <v>0</v>
      </c>
      <c r="M145" s="2">
        <v>29220</v>
      </c>
      <c r="N145">
        <v>12</v>
      </c>
      <c r="O145">
        <f t="shared" si="2"/>
        <v>2.8393382352941181</v>
      </c>
      <c r="P145" s="2">
        <v>28944</v>
      </c>
      <c r="Q145">
        <v>16.600000000000001</v>
      </c>
    </row>
    <row r="146" spans="4:17" x14ac:dyDescent="0.3">
      <c r="D146" s="2">
        <v>42735</v>
      </c>
      <c r="E146">
        <v>0.3</v>
      </c>
      <c r="M146" s="2">
        <v>29311</v>
      </c>
      <c r="N146">
        <v>10.3</v>
      </c>
      <c r="O146">
        <f t="shared" si="2"/>
        <v>2.8393382352941181</v>
      </c>
      <c r="P146" s="2">
        <v>29035</v>
      </c>
      <c r="Q146">
        <v>10.3</v>
      </c>
    </row>
    <row r="147" spans="4:17" x14ac:dyDescent="0.3">
      <c r="D147" s="2">
        <v>42766</v>
      </c>
      <c r="E147">
        <v>0.2</v>
      </c>
      <c r="M147" s="2">
        <v>29402</v>
      </c>
      <c r="N147">
        <v>11.6</v>
      </c>
      <c r="O147">
        <f t="shared" ref="O147:O210" si="4">AVERAGE($N$18:$N$289)</f>
        <v>2.8393382352941181</v>
      </c>
      <c r="P147" s="2">
        <v>29126</v>
      </c>
      <c r="Q147">
        <v>10.1</v>
      </c>
    </row>
    <row r="148" spans="4:17" x14ac:dyDescent="0.3">
      <c r="D148" s="2">
        <v>42794</v>
      </c>
      <c r="E148">
        <v>0.3</v>
      </c>
      <c r="M148" s="2">
        <v>29494</v>
      </c>
      <c r="N148">
        <v>11.3</v>
      </c>
      <c r="O148">
        <f t="shared" si="4"/>
        <v>2.8393382352941181</v>
      </c>
      <c r="P148" s="2">
        <v>29220</v>
      </c>
      <c r="Q148">
        <v>11.1</v>
      </c>
    </row>
    <row r="149" spans="4:17" x14ac:dyDescent="0.3">
      <c r="D149" s="2">
        <v>42825</v>
      </c>
      <c r="E149">
        <v>0.1</v>
      </c>
      <c r="M149" s="2">
        <v>29586</v>
      </c>
      <c r="N149">
        <v>10.199999999999999</v>
      </c>
      <c r="O149">
        <f t="shared" si="4"/>
        <v>2.8393382352941181</v>
      </c>
      <c r="P149" s="2">
        <v>29311</v>
      </c>
      <c r="Q149">
        <v>9.8000000000000007</v>
      </c>
    </row>
    <row r="150" spans="4:17" x14ac:dyDescent="0.3">
      <c r="D150" s="2">
        <v>42855</v>
      </c>
      <c r="E150">
        <v>0.2</v>
      </c>
      <c r="M150" s="2">
        <v>29676</v>
      </c>
      <c r="N150">
        <v>8.6</v>
      </c>
      <c r="O150">
        <f t="shared" si="4"/>
        <v>2.8393382352941181</v>
      </c>
      <c r="P150" s="2">
        <v>29402</v>
      </c>
      <c r="Q150">
        <v>15.6</v>
      </c>
    </row>
    <row r="151" spans="4:17" x14ac:dyDescent="0.3">
      <c r="D151" s="2">
        <v>42886</v>
      </c>
      <c r="E151">
        <v>0.2</v>
      </c>
      <c r="M151" s="2">
        <v>29767</v>
      </c>
      <c r="N151">
        <v>7.9</v>
      </c>
      <c r="O151">
        <f t="shared" si="4"/>
        <v>2.8393382352941181</v>
      </c>
      <c r="P151" s="2">
        <v>29494</v>
      </c>
      <c r="Q151">
        <v>8.8000000000000007</v>
      </c>
    </row>
    <row r="152" spans="4:17" x14ac:dyDescent="0.3">
      <c r="M152" s="2">
        <v>29859</v>
      </c>
      <c r="N152">
        <v>7.1</v>
      </c>
      <c r="O152">
        <f t="shared" si="4"/>
        <v>2.8393382352941181</v>
      </c>
      <c r="P152" s="2">
        <v>29586</v>
      </c>
      <c r="Q152">
        <v>6.8</v>
      </c>
    </row>
    <row r="153" spans="4:17" x14ac:dyDescent="0.3">
      <c r="M153" s="2">
        <v>29951</v>
      </c>
      <c r="N153">
        <v>8.3000000000000007</v>
      </c>
      <c r="O153">
        <f t="shared" si="4"/>
        <v>2.8393382352941181</v>
      </c>
      <c r="P153" s="2">
        <v>29676</v>
      </c>
      <c r="Q153">
        <v>3.7</v>
      </c>
    </row>
    <row r="154" spans="4:17" x14ac:dyDescent="0.3">
      <c r="M154" s="2">
        <v>30041</v>
      </c>
      <c r="N154">
        <v>10.8</v>
      </c>
      <c r="O154">
        <f t="shared" si="4"/>
        <v>2.8393382352941181</v>
      </c>
      <c r="P154" s="2">
        <v>29767</v>
      </c>
      <c r="Q154">
        <v>12.7</v>
      </c>
    </row>
    <row r="155" spans="4:17" x14ac:dyDescent="0.3">
      <c r="M155" s="2">
        <v>30132</v>
      </c>
      <c r="N155">
        <v>8.3000000000000007</v>
      </c>
      <c r="O155">
        <f t="shared" si="4"/>
        <v>2.8393382352941181</v>
      </c>
      <c r="P155" s="2">
        <v>29859</v>
      </c>
      <c r="Q155">
        <v>5.4</v>
      </c>
    </row>
    <row r="156" spans="4:17" x14ac:dyDescent="0.3">
      <c r="M156" s="2">
        <v>30224</v>
      </c>
      <c r="N156">
        <v>8.3000000000000007</v>
      </c>
      <c r="O156">
        <f t="shared" si="4"/>
        <v>2.8393382352941181</v>
      </c>
      <c r="P156" s="2">
        <v>29951</v>
      </c>
      <c r="Q156">
        <v>11.6</v>
      </c>
    </row>
    <row r="157" spans="4:17" x14ac:dyDescent="0.3">
      <c r="M157" s="2">
        <v>30316</v>
      </c>
      <c r="N157">
        <v>6</v>
      </c>
      <c r="O157">
        <f t="shared" si="4"/>
        <v>2.8393382352941181</v>
      </c>
      <c r="P157" s="2">
        <v>30041</v>
      </c>
      <c r="Q157">
        <v>14</v>
      </c>
    </row>
    <row r="158" spans="4:17" x14ac:dyDescent="0.3">
      <c r="M158" s="2">
        <v>30406</v>
      </c>
      <c r="N158">
        <v>2.2999999999999998</v>
      </c>
      <c r="O158">
        <f t="shared" si="4"/>
        <v>2.8393382352941181</v>
      </c>
      <c r="P158" s="2">
        <v>30132</v>
      </c>
      <c r="Q158">
        <v>2.7</v>
      </c>
    </row>
    <row r="159" spans="4:17" x14ac:dyDescent="0.3">
      <c r="M159" s="2">
        <v>30497</v>
      </c>
      <c r="N159">
        <v>0.4</v>
      </c>
      <c r="O159">
        <f t="shared" si="4"/>
        <v>2.8393382352941181</v>
      </c>
      <c r="P159" s="2">
        <v>30224</v>
      </c>
      <c r="Q159">
        <v>5.5</v>
      </c>
    </row>
    <row r="160" spans="4:17" x14ac:dyDescent="0.3">
      <c r="M160" s="2">
        <v>30589</v>
      </c>
      <c r="N160">
        <v>-1.2</v>
      </c>
      <c r="O160">
        <f t="shared" si="4"/>
        <v>2.8393382352941181</v>
      </c>
      <c r="P160" s="2">
        <v>30316</v>
      </c>
      <c r="Q160">
        <v>2</v>
      </c>
    </row>
    <row r="161" spans="13:17" x14ac:dyDescent="0.3">
      <c r="M161" s="2">
        <v>30680</v>
      </c>
      <c r="N161">
        <v>-1.1000000000000001</v>
      </c>
      <c r="O161">
        <f t="shared" si="4"/>
        <v>2.8393382352941181</v>
      </c>
      <c r="P161" s="2">
        <v>30406</v>
      </c>
      <c r="Q161">
        <v>-0.9</v>
      </c>
    </row>
    <row r="162" spans="13:17" x14ac:dyDescent="0.3">
      <c r="M162" s="2">
        <v>30771</v>
      </c>
      <c r="N162">
        <v>0.2</v>
      </c>
      <c r="O162">
        <f t="shared" si="4"/>
        <v>2.8393382352941181</v>
      </c>
      <c r="P162" s="2">
        <v>30497</v>
      </c>
      <c r="Q162">
        <v>-5</v>
      </c>
    </row>
    <row r="163" spans="13:17" x14ac:dyDescent="0.3">
      <c r="M163" s="2">
        <v>30862</v>
      </c>
      <c r="N163">
        <v>1.9</v>
      </c>
      <c r="O163">
        <f t="shared" si="4"/>
        <v>2.8393382352941181</v>
      </c>
      <c r="P163" s="2">
        <v>30589</v>
      </c>
      <c r="Q163">
        <v>-0.7</v>
      </c>
    </row>
    <row r="164" spans="13:17" x14ac:dyDescent="0.3">
      <c r="M164" s="2">
        <v>30953</v>
      </c>
      <c r="N164">
        <v>3.1</v>
      </c>
      <c r="O164">
        <f t="shared" si="4"/>
        <v>2.8393382352941181</v>
      </c>
      <c r="P164" s="2">
        <v>30680</v>
      </c>
      <c r="Q164">
        <v>2.4</v>
      </c>
    </row>
    <row r="165" spans="13:17" x14ac:dyDescent="0.3">
      <c r="M165" s="2">
        <v>31047</v>
      </c>
      <c r="N165">
        <v>3.2</v>
      </c>
      <c r="O165">
        <f t="shared" si="4"/>
        <v>2.8393382352941181</v>
      </c>
      <c r="P165" s="2">
        <v>30771</v>
      </c>
      <c r="Q165">
        <v>4.4000000000000004</v>
      </c>
    </row>
    <row r="166" spans="13:17" x14ac:dyDescent="0.3">
      <c r="M166" s="2">
        <v>31135</v>
      </c>
      <c r="N166">
        <v>3.2</v>
      </c>
      <c r="O166">
        <f t="shared" si="4"/>
        <v>2.8393382352941181</v>
      </c>
      <c r="P166" s="2">
        <v>30862</v>
      </c>
      <c r="Q166">
        <v>1.4</v>
      </c>
    </row>
    <row r="167" spans="13:17" x14ac:dyDescent="0.3">
      <c r="M167" s="2">
        <v>31226</v>
      </c>
      <c r="N167">
        <v>3.5</v>
      </c>
      <c r="O167">
        <f t="shared" si="4"/>
        <v>2.8393382352941181</v>
      </c>
      <c r="P167" s="2">
        <v>30953</v>
      </c>
      <c r="Q167">
        <v>4</v>
      </c>
    </row>
    <row r="168" spans="13:17" x14ac:dyDescent="0.3">
      <c r="M168" s="2">
        <v>31320</v>
      </c>
      <c r="N168">
        <v>2.7</v>
      </c>
      <c r="O168">
        <f t="shared" si="4"/>
        <v>2.8393382352941181</v>
      </c>
      <c r="P168" s="2">
        <v>31047</v>
      </c>
      <c r="Q168">
        <v>2.9</v>
      </c>
    </row>
    <row r="169" spans="13:17" x14ac:dyDescent="0.3">
      <c r="M169" s="2">
        <v>31412</v>
      </c>
      <c r="N169">
        <v>3.5</v>
      </c>
      <c r="O169">
        <f t="shared" si="4"/>
        <v>2.8393382352941181</v>
      </c>
      <c r="P169" s="2">
        <v>31135</v>
      </c>
      <c r="Q169">
        <v>4.5999999999999996</v>
      </c>
    </row>
    <row r="170" spans="13:17" x14ac:dyDescent="0.3">
      <c r="M170" s="2">
        <v>31502</v>
      </c>
      <c r="N170">
        <v>2.6</v>
      </c>
      <c r="O170">
        <f t="shared" si="4"/>
        <v>2.8393382352941181</v>
      </c>
      <c r="P170" s="2">
        <v>31226</v>
      </c>
      <c r="Q170">
        <v>2.4</v>
      </c>
    </row>
    <row r="171" spans="13:17" x14ac:dyDescent="0.3">
      <c r="M171" s="2">
        <v>31593</v>
      </c>
      <c r="N171">
        <v>2.2999999999999998</v>
      </c>
      <c r="O171">
        <f t="shared" si="4"/>
        <v>2.8393382352941181</v>
      </c>
      <c r="P171" s="2">
        <v>31320</v>
      </c>
      <c r="Q171">
        <v>0.9</v>
      </c>
    </row>
    <row r="172" spans="13:17" x14ac:dyDescent="0.3">
      <c r="M172" s="2">
        <v>31685</v>
      </c>
      <c r="N172">
        <v>2.8</v>
      </c>
      <c r="O172">
        <f t="shared" si="4"/>
        <v>2.8393382352941181</v>
      </c>
      <c r="P172" s="2">
        <v>31412</v>
      </c>
      <c r="Q172">
        <v>6</v>
      </c>
    </row>
    <row r="173" spans="13:17" x14ac:dyDescent="0.3">
      <c r="M173" s="2">
        <v>31777</v>
      </c>
      <c r="N173">
        <v>3</v>
      </c>
      <c r="O173">
        <f t="shared" si="4"/>
        <v>2.8393382352941181</v>
      </c>
      <c r="P173" s="2">
        <v>31502</v>
      </c>
      <c r="Q173">
        <v>1.2</v>
      </c>
    </row>
    <row r="174" spans="13:17" x14ac:dyDescent="0.3">
      <c r="M174" s="2">
        <v>31867</v>
      </c>
      <c r="N174">
        <v>3.7</v>
      </c>
      <c r="O174">
        <f t="shared" si="4"/>
        <v>2.8393382352941181</v>
      </c>
      <c r="P174" s="2">
        <v>31593</v>
      </c>
      <c r="Q174">
        <v>1.3</v>
      </c>
    </row>
    <row r="175" spans="13:17" x14ac:dyDescent="0.3">
      <c r="M175" s="2">
        <v>31958</v>
      </c>
      <c r="N175">
        <v>3.4</v>
      </c>
      <c r="O175">
        <f t="shared" si="4"/>
        <v>2.8393382352941181</v>
      </c>
      <c r="P175" s="2">
        <v>31685</v>
      </c>
      <c r="Q175">
        <v>3</v>
      </c>
    </row>
    <row r="176" spans="13:17" x14ac:dyDescent="0.3">
      <c r="M176" s="2">
        <v>32050</v>
      </c>
      <c r="N176">
        <v>3.6</v>
      </c>
      <c r="O176">
        <f t="shared" si="4"/>
        <v>2.8393382352941181</v>
      </c>
      <c r="P176" s="2">
        <v>31777</v>
      </c>
      <c r="Q176">
        <v>6.4</v>
      </c>
    </row>
    <row r="177" spans="13:17" x14ac:dyDescent="0.3">
      <c r="M177" s="2">
        <v>32142</v>
      </c>
      <c r="N177">
        <v>2.4</v>
      </c>
      <c r="O177">
        <f t="shared" si="4"/>
        <v>2.8393382352941181</v>
      </c>
      <c r="P177" s="2">
        <v>31867</v>
      </c>
      <c r="Q177">
        <v>4.0999999999999996</v>
      </c>
    </row>
    <row r="178" spans="13:17" x14ac:dyDescent="0.3">
      <c r="M178" s="2">
        <v>32233</v>
      </c>
      <c r="N178">
        <v>2.8</v>
      </c>
      <c r="O178">
        <f t="shared" si="4"/>
        <v>2.8393382352941181</v>
      </c>
      <c r="P178" s="2">
        <v>31958</v>
      </c>
      <c r="Q178">
        <v>0</v>
      </c>
    </row>
    <row r="179" spans="13:17" x14ac:dyDescent="0.3">
      <c r="M179" s="2">
        <v>32324</v>
      </c>
      <c r="N179">
        <v>3.7</v>
      </c>
      <c r="O179">
        <f t="shared" si="4"/>
        <v>2.8393382352941181</v>
      </c>
      <c r="P179" s="2">
        <v>32050</v>
      </c>
      <c r="Q179">
        <v>4.0999999999999996</v>
      </c>
    </row>
    <row r="180" spans="13:17" x14ac:dyDescent="0.3">
      <c r="M180" s="2">
        <v>32416</v>
      </c>
      <c r="N180">
        <v>3.6</v>
      </c>
      <c r="O180">
        <f t="shared" si="4"/>
        <v>2.8393382352941181</v>
      </c>
      <c r="P180" s="2">
        <v>32142</v>
      </c>
      <c r="Q180">
        <v>1.4</v>
      </c>
    </row>
    <row r="181" spans="13:17" x14ac:dyDescent="0.3">
      <c r="M181" s="2">
        <v>32507</v>
      </c>
      <c r="N181">
        <v>3.6</v>
      </c>
      <c r="O181">
        <f t="shared" si="4"/>
        <v>2.8393382352941181</v>
      </c>
      <c r="P181" s="2">
        <v>32233</v>
      </c>
      <c r="Q181">
        <v>5.7</v>
      </c>
    </row>
    <row r="182" spans="13:17" x14ac:dyDescent="0.3">
      <c r="M182" s="2">
        <v>32598</v>
      </c>
      <c r="N182">
        <v>2.7</v>
      </c>
      <c r="O182">
        <f t="shared" si="4"/>
        <v>2.8393382352941181</v>
      </c>
      <c r="P182" s="2">
        <v>32324</v>
      </c>
      <c r="Q182">
        <v>3.7</v>
      </c>
    </row>
    <row r="183" spans="13:17" x14ac:dyDescent="0.3">
      <c r="M183" s="2">
        <v>32689</v>
      </c>
      <c r="N183">
        <v>1.8</v>
      </c>
      <c r="O183">
        <f t="shared" si="4"/>
        <v>2.8393382352941181</v>
      </c>
      <c r="P183" s="2">
        <v>32416</v>
      </c>
      <c r="Q183">
        <v>3.7</v>
      </c>
    </row>
    <row r="184" spans="13:17" x14ac:dyDescent="0.3">
      <c r="M184" s="2">
        <v>32780</v>
      </c>
      <c r="N184">
        <v>1.2</v>
      </c>
      <c r="O184">
        <f t="shared" si="4"/>
        <v>2.8393382352941181</v>
      </c>
      <c r="P184" s="2">
        <v>32507</v>
      </c>
      <c r="Q184">
        <v>1.4</v>
      </c>
    </row>
    <row r="185" spans="13:17" x14ac:dyDescent="0.3">
      <c r="M185" s="2">
        <v>32871</v>
      </c>
      <c r="N185">
        <v>2.2000000000000002</v>
      </c>
      <c r="O185">
        <f t="shared" si="4"/>
        <v>2.8393382352941181</v>
      </c>
      <c r="P185" s="2">
        <v>32598</v>
      </c>
      <c r="Q185">
        <v>2.1</v>
      </c>
    </row>
    <row r="186" spans="13:17" x14ac:dyDescent="0.3">
      <c r="M186" s="2">
        <v>32962</v>
      </c>
      <c r="N186">
        <v>2.9</v>
      </c>
      <c r="O186">
        <f t="shared" si="4"/>
        <v>2.8393382352941181</v>
      </c>
      <c r="P186" s="2">
        <v>32689</v>
      </c>
      <c r="Q186">
        <v>0</v>
      </c>
    </row>
    <row r="187" spans="13:17" x14ac:dyDescent="0.3">
      <c r="M187" s="2">
        <v>33053</v>
      </c>
      <c r="N187">
        <v>4.0999999999999996</v>
      </c>
      <c r="O187">
        <f t="shared" si="4"/>
        <v>2.8393382352941181</v>
      </c>
      <c r="P187" s="2">
        <v>32780</v>
      </c>
      <c r="Q187">
        <v>1.5</v>
      </c>
    </row>
    <row r="188" spans="13:17" x14ac:dyDescent="0.3">
      <c r="M188" s="2">
        <v>33144</v>
      </c>
      <c r="N188">
        <v>4.7</v>
      </c>
      <c r="O188">
        <f t="shared" si="4"/>
        <v>2.8393382352941181</v>
      </c>
      <c r="P188" s="2">
        <v>32871</v>
      </c>
      <c r="Q188">
        <v>5.5</v>
      </c>
    </row>
    <row r="189" spans="13:17" x14ac:dyDescent="0.3">
      <c r="M189" s="2">
        <v>33238</v>
      </c>
      <c r="N189">
        <v>5</v>
      </c>
      <c r="O189">
        <f t="shared" si="4"/>
        <v>2.8393382352941181</v>
      </c>
      <c r="P189" s="2">
        <v>32962</v>
      </c>
      <c r="Q189">
        <v>4.8</v>
      </c>
    </row>
    <row r="190" spans="13:17" x14ac:dyDescent="0.3">
      <c r="M190" s="2">
        <v>33326</v>
      </c>
      <c r="N190">
        <v>4.3</v>
      </c>
      <c r="O190">
        <f t="shared" si="4"/>
        <v>2.8393382352941181</v>
      </c>
      <c r="P190" s="2">
        <v>33053</v>
      </c>
      <c r="Q190">
        <v>4.7</v>
      </c>
    </row>
    <row r="191" spans="13:17" x14ac:dyDescent="0.3">
      <c r="M191" s="2">
        <v>33417</v>
      </c>
      <c r="N191">
        <v>3.3</v>
      </c>
      <c r="O191">
        <f t="shared" si="4"/>
        <v>2.8393382352941181</v>
      </c>
      <c r="P191" s="2">
        <v>33144</v>
      </c>
      <c r="Q191">
        <v>4</v>
      </c>
    </row>
    <row r="192" spans="13:17" x14ac:dyDescent="0.3">
      <c r="M192" s="2">
        <v>33511</v>
      </c>
      <c r="N192">
        <v>2.8</v>
      </c>
      <c r="O192">
        <f t="shared" si="4"/>
        <v>2.8393382352941181</v>
      </c>
      <c r="P192" s="2">
        <v>33238</v>
      </c>
      <c r="Q192">
        <v>6.7</v>
      </c>
    </row>
    <row r="193" spans="13:17" x14ac:dyDescent="0.3">
      <c r="M193" s="2">
        <v>33603</v>
      </c>
      <c r="N193">
        <v>1.8</v>
      </c>
      <c r="O193">
        <f t="shared" si="4"/>
        <v>2.8393382352941181</v>
      </c>
      <c r="P193" s="2">
        <v>33326</v>
      </c>
      <c r="Q193">
        <v>1.8</v>
      </c>
    </row>
    <row r="194" spans="13:17" x14ac:dyDescent="0.3">
      <c r="M194" s="2">
        <v>33694</v>
      </c>
      <c r="N194">
        <v>2</v>
      </c>
      <c r="O194">
        <f t="shared" si="4"/>
        <v>2.8393382352941181</v>
      </c>
      <c r="P194" s="2">
        <v>33417</v>
      </c>
      <c r="Q194">
        <v>0.9</v>
      </c>
    </row>
    <row r="195" spans="13:17" x14ac:dyDescent="0.3">
      <c r="M195" s="2">
        <v>33785</v>
      </c>
      <c r="N195">
        <v>1.9</v>
      </c>
      <c r="O195">
        <f t="shared" si="4"/>
        <v>2.8393382352941181</v>
      </c>
      <c r="P195" s="2">
        <v>33511</v>
      </c>
      <c r="Q195">
        <v>1.8</v>
      </c>
    </row>
    <row r="196" spans="13:17" x14ac:dyDescent="0.3">
      <c r="M196" s="2">
        <v>33877</v>
      </c>
      <c r="N196">
        <v>1.7</v>
      </c>
      <c r="O196">
        <f t="shared" si="4"/>
        <v>2.8393382352941181</v>
      </c>
      <c r="P196" s="2">
        <v>33603</v>
      </c>
      <c r="Q196">
        <v>2.8</v>
      </c>
    </row>
    <row r="197" spans="13:17" x14ac:dyDescent="0.3">
      <c r="M197" s="2">
        <v>33969</v>
      </c>
      <c r="N197">
        <v>1.1000000000000001</v>
      </c>
      <c r="O197">
        <f t="shared" si="4"/>
        <v>2.8393382352941181</v>
      </c>
      <c r="P197" s="2">
        <v>33694</v>
      </c>
      <c r="Q197">
        <v>2.5</v>
      </c>
    </row>
    <row r="198" spans="13:17" x14ac:dyDescent="0.3">
      <c r="M198" s="2">
        <v>34059</v>
      </c>
      <c r="N198">
        <v>0.3</v>
      </c>
      <c r="O198">
        <f t="shared" si="4"/>
        <v>2.8393382352941181</v>
      </c>
      <c r="P198" s="2">
        <v>33785</v>
      </c>
      <c r="Q198">
        <v>0.3</v>
      </c>
    </row>
    <row r="199" spans="13:17" x14ac:dyDescent="0.3">
      <c r="M199" s="2">
        <v>34150</v>
      </c>
      <c r="N199">
        <v>1.6</v>
      </c>
      <c r="O199">
        <f t="shared" si="4"/>
        <v>2.8393382352941181</v>
      </c>
      <c r="P199" s="2">
        <v>33877</v>
      </c>
      <c r="Q199">
        <v>1.1000000000000001</v>
      </c>
    </row>
    <row r="200" spans="13:17" x14ac:dyDescent="0.3">
      <c r="M200" s="2">
        <v>34242</v>
      </c>
      <c r="N200">
        <v>1.2</v>
      </c>
      <c r="O200">
        <f t="shared" si="4"/>
        <v>2.8393382352941181</v>
      </c>
      <c r="P200" s="2">
        <v>33969</v>
      </c>
      <c r="Q200">
        <v>0.4</v>
      </c>
    </row>
    <row r="201" spans="13:17" x14ac:dyDescent="0.3">
      <c r="M201" s="2">
        <v>34334</v>
      </c>
      <c r="N201">
        <v>1.3</v>
      </c>
      <c r="O201">
        <f t="shared" si="4"/>
        <v>2.8393382352941181</v>
      </c>
      <c r="P201" s="2">
        <v>34059</v>
      </c>
      <c r="Q201">
        <v>-0.6</v>
      </c>
    </row>
    <row r="202" spans="13:17" x14ac:dyDescent="0.3">
      <c r="M202" s="2">
        <v>34424</v>
      </c>
      <c r="N202">
        <v>0.5</v>
      </c>
      <c r="O202">
        <f t="shared" si="4"/>
        <v>2.8393382352941181</v>
      </c>
      <c r="P202" s="2">
        <v>34150</v>
      </c>
      <c r="Q202">
        <v>5.5</v>
      </c>
    </row>
    <row r="203" spans="13:17" x14ac:dyDescent="0.3">
      <c r="M203" s="2">
        <v>34515</v>
      </c>
      <c r="N203">
        <v>0</v>
      </c>
      <c r="O203">
        <f t="shared" si="4"/>
        <v>2.8393382352941181</v>
      </c>
      <c r="P203" s="2">
        <v>34242</v>
      </c>
      <c r="Q203">
        <v>-0.5</v>
      </c>
    </row>
    <row r="204" spans="13:17" x14ac:dyDescent="0.3">
      <c r="M204" s="2">
        <v>34607</v>
      </c>
      <c r="N204">
        <v>0.6</v>
      </c>
      <c r="O204">
        <f t="shared" si="4"/>
        <v>2.8393382352941181</v>
      </c>
      <c r="P204" s="2">
        <v>34334</v>
      </c>
      <c r="Q204">
        <v>1.2</v>
      </c>
    </row>
    <row r="205" spans="13:17" x14ac:dyDescent="0.3">
      <c r="M205" s="2">
        <v>34698</v>
      </c>
      <c r="N205">
        <v>-0.1</v>
      </c>
      <c r="O205">
        <f t="shared" si="4"/>
        <v>2.8393382352941181</v>
      </c>
      <c r="P205" s="2">
        <v>34424</v>
      </c>
      <c r="Q205">
        <v>-3.9</v>
      </c>
    </row>
    <row r="206" spans="13:17" x14ac:dyDescent="0.3">
      <c r="M206" s="2">
        <v>34789</v>
      </c>
      <c r="N206">
        <v>1.6</v>
      </c>
      <c r="O206">
        <f t="shared" si="4"/>
        <v>2.8393382352941181</v>
      </c>
      <c r="P206" s="2">
        <v>34515</v>
      </c>
      <c r="Q206">
        <v>3.3</v>
      </c>
    </row>
    <row r="207" spans="13:17" x14ac:dyDescent="0.3">
      <c r="M207" s="2">
        <v>34880</v>
      </c>
      <c r="N207">
        <v>1.1000000000000001</v>
      </c>
      <c r="O207">
        <f t="shared" si="4"/>
        <v>2.8393382352941181</v>
      </c>
      <c r="P207" s="2">
        <v>34607</v>
      </c>
      <c r="Q207">
        <v>2.1</v>
      </c>
    </row>
    <row r="208" spans="13:17" x14ac:dyDescent="0.3">
      <c r="M208" s="2">
        <v>34971</v>
      </c>
      <c r="N208">
        <v>1.1000000000000001</v>
      </c>
      <c r="O208">
        <f t="shared" si="4"/>
        <v>2.8393382352941181</v>
      </c>
      <c r="P208" s="2">
        <v>34698</v>
      </c>
      <c r="Q208">
        <v>-1.6</v>
      </c>
    </row>
    <row r="209" spans="13:17" x14ac:dyDescent="0.3">
      <c r="M209" s="2">
        <v>35062</v>
      </c>
      <c r="N209">
        <v>1.7</v>
      </c>
      <c r="O209">
        <f t="shared" si="4"/>
        <v>2.8393382352941181</v>
      </c>
      <c r="P209" s="2">
        <v>34789</v>
      </c>
      <c r="Q209">
        <v>2.5</v>
      </c>
    </row>
    <row r="210" spans="13:17" x14ac:dyDescent="0.3">
      <c r="M210" s="2">
        <v>35153</v>
      </c>
      <c r="N210">
        <v>1.7</v>
      </c>
      <c r="O210">
        <f t="shared" si="4"/>
        <v>2.8393382352941181</v>
      </c>
      <c r="P210" s="2">
        <v>34880</v>
      </c>
      <c r="Q210">
        <v>1.2</v>
      </c>
    </row>
    <row r="211" spans="13:17" x14ac:dyDescent="0.3">
      <c r="M211" s="2">
        <v>35244</v>
      </c>
      <c r="N211">
        <v>1.2</v>
      </c>
      <c r="O211">
        <f t="shared" ref="O211:O274" si="5">AVERAGE($N$18:$N$289)</f>
        <v>2.8393382352941181</v>
      </c>
      <c r="P211" s="2">
        <v>34971</v>
      </c>
      <c r="Q211">
        <v>2.2000000000000002</v>
      </c>
    </row>
    <row r="212" spans="13:17" x14ac:dyDescent="0.3">
      <c r="M212" s="2">
        <v>35338</v>
      </c>
      <c r="N212">
        <v>1</v>
      </c>
      <c r="O212">
        <f t="shared" si="5"/>
        <v>2.8393382352941181</v>
      </c>
      <c r="P212" s="2">
        <v>35062</v>
      </c>
      <c r="Q212">
        <v>0.7</v>
      </c>
    </row>
    <row r="213" spans="13:17" x14ac:dyDescent="0.3">
      <c r="M213" s="2">
        <v>35430</v>
      </c>
      <c r="N213">
        <v>1.3</v>
      </c>
      <c r="O213">
        <f t="shared" si="5"/>
        <v>2.8393382352941181</v>
      </c>
      <c r="P213" s="2">
        <v>35153</v>
      </c>
      <c r="Q213">
        <v>2.4</v>
      </c>
    </row>
    <row r="214" spans="13:17" x14ac:dyDescent="0.3">
      <c r="M214" s="2">
        <v>35520</v>
      </c>
      <c r="N214">
        <v>1.9</v>
      </c>
      <c r="O214">
        <f t="shared" si="5"/>
        <v>2.8393382352941181</v>
      </c>
      <c r="P214" s="2">
        <v>35244</v>
      </c>
      <c r="Q214">
        <v>-0.5</v>
      </c>
    </row>
    <row r="215" spans="13:17" x14ac:dyDescent="0.3">
      <c r="M215" s="2">
        <v>35611</v>
      </c>
      <c r="N215">
        <v>1.7</v>
      </c>
      <c r="O215">
        <f t="shared" si="5"/>
        <v>2.8393382352941181</v>
      </c>
      <c r="P215" s="2">
        <v>35338</v>
      </c>
      <c r="Q215">
        <v>1.5</v>
      </c>
    </row>
    <row r="216" spans="13:17" x14ac:dyDescent="0.3">
      <c r="M216" s="2">
        <v>35703</v>
      </c>
      <c r="N216">
        <v>1.4</v>
      </c>
      <c r="O216">
        <f t="shared" si="5"/>
        <v>2.8393382352941181</v>
      </c>
      <c r="P216" s="2">
        <v>35430</v>
      </c>
      <c r="Q216">
        <v>1.8</v>
      </c>
    </row>
    <row r="217" spans="13:17" x14ac:dyDescent="0.3">
      <c r="M217" s="2">
        <v>35795</v>
      </c>
      <c r="N217">
        <v>2.4</v>
      </c>
      <c r="O217">
        <f t="shared" si="5"/>
        <v>2.8393382352941181</v>
      </c>
      <c r="P217" s="2">
        <v>35520</v>
      </c>
      <c r="Q217">
        <v>5</v>
      </c>
    </row>
    <row r="218" spans="13:17" x14ac:dyDescent="0.3">
      <c r="M218" s="2">
        <v>35885</v>
      </c>
      <c r="N218">
        <v>2.2999999999999998</v>
      </c>
      <c r="O218">
        <f t="shared" si="5"/>
        <v>2.8393382352941181</v>
      </c>
      <c r="P218" s="2">
        <v>35611</v>
      </c>
      <c r="Q218">
        <v>-1.5</v>
      </c>
    </row>
    <row r="219" spans="13:17" x14ac:dyDescent="0.3">
      <c r="M219" s="2">
        <v>35976</v>
      </c>
      <c r="N219">
        <v>3.3</v>
      </c>
      <c r="O219">
        <f t="shared" si="5"/>
        <v>2.8393382352941181</v>
      </c>
      <c r="P219" s="2">
        <v>35703</v>
      </c>
      <c r="Q219">
        <v>0.7</v>
      </c>
    </row>
    <row r="220" spans="13:17" x14ac:dyDescent="0.3">
      <c r="M220" s="2">
        <v>36068</v>
      </c>
      <c r="N220">
        <v>3.4</v>
      </c>
      <c r="O220">
        <f t="shared" si="5"/>
        <v>2.8393382352941181</v>
      </c>
      <c r="P220" s="2">
        <v>35795</v>
      </c>
      <c r="Q220">
        <v>5.6</v>
      </c>
    </row>
    <row r="221" spans="13:17" x14ac:dyDescent="0.3">
      <c r="M221" s="2">
        <v>36160</v>
      </c>
      <c r="N221">
        <v>1.7</v>
      </c>
      <c r="O221">
        <f t="shared" si="5"/>
        <v>2.8393382352941181</v>
      </c>
      <c r="P221" s="2">
        <v>35885</v>
      </c>
      <c r="Q221">
        <v>4.5999999999999996</v>
      </c>
    </row>
    <row r="222" spans="13:17" x14ac:dyDescent="0.3">
      <c r="M222" s="2">
        <v>36250</v>
      </c>
      <c r="N222">
        <v>1.3</v>
      </c>
      <c r="O222">
        <f t="shared" si="5"/>
        <v>2.8393382352941181</v>
      </c>
      <c r="P222" s="2">
        <v>35976</v>
      </c>
      <c r="Q222">
        <v>2.6</v>
      </c>
    </row>
    <row r="223" spans="13:17" x14ac:dyDescent="0.3">
      <c r="M223" s="2">
        <v>36341</v>
      </c>
      <c r="N223">
        <v>0.7</v>
      </c>
      <c r="O223">
        <f t="shared" si="5"/>
        <v>2.8393382352941181</v>
      </c>
      <c r="P223" s="2">
        <v>36068</v>
      </c>
      <c r="Q223">
        <v>0.8</v>
      </c>
    </row>
    <row r="224" spans="13:17" x14ac:dyDescent="0.3">
      <c r="M224" s="2">
        <v>36433</v>
      </c>
      <c r="N224">
        <v>0.5</v>
      </c>
      <c r="O224">
        <f t="shared" si="5"/>
        <v>2.8393382352941181</v>
      </c>
      <c r="P224" s="2">
        <v>36160</v>
      </c>
      <c r="Q224">
        <v>-1</v>
      </c>
    </row>
    <row r="225" spans="13:17" x14ac:dyDescent="0.3">
      <c r="M225" s="2">
        <v>36525</v>
      </c>
      <c r="N225">
        <v>1.2</v>
      </c>
      <c r="O225">
        <f t="shared" si="5"/>
        <v>2.8393382352941181</v>
      </c>
      <c r="P225" s="2">
        <v>36250</v>
      </c>
      <c r="Q225">
        <v>2.9</v>
      </c>
    </row>
    <row r="226" spans="13:17" x14ac:dyDescent="0.3">
      <c r="M226" s="2">
        <v>36616</v>
      </c>
      <c r="N226">
        <v>4.5999999999999996</v>
      </c>
      <c r="O226">
        <f t="shared" si="5"/>
        <v>2.8393382352941181</v>
      </c>
      <c r="P226" s="2">
        <v>36341</v>
      </c>
      <c r="Q226">
        <v>0.3</v>
      </c>
    </row>
    <row r="227" spans="13:17" x14ac:dyDescent="0.3">
      <c r="M227" s="2">
        <v>36707</v>
      </c>
      <c r="N227">
        <v>2.7</v>
      </c>
      <c r="O227">
        <f t="shared" si="5"/>
        <v>2.8393382352941181</v>
      </c>
      <c r="P227" s="2">
        <v>36433</v>
      </c>
      <c r="Q227">
        <v>0</v>
      </c>
    </row>
    <row r="228" spans="13:17" x14ac:dyDescent="0.3">
      <c r="M228" s="2">
        <v>36798</v>
      </c>
      <c r="N228">
        <v>4.7</v>
      </c>
      <c r="O228">
        <f t="shared" si="5"/>
        <v>2.8393382352941181</v>
      </c>
      <c r="P228" s="2">
        <v>36525</v>
      </c>
      <c r="Q228">
        <v>1.6</v>
      </c>
    </row>
    <row r="229" spans="13:17" x14ac:dyDescent="0.3">
      <c r="M229" s="2">
        <v>36889</v>
      </c>
      <c r="N229">
        <v>3.8</v>
      </c>
      <c r="O229">
        <f t="shared" si="5"/>
        <v>2.8393382352941181</v>
      </c>
      <c r="P229" s="2">
        <v>36616</v>
      </c>
      <c r="Q229">
        <v>17.399999999999999</v>
      </c>
    </row>
    <row r="230" spans="13:17" x14ac:dyDescent="0.3">
      <c r="M230" s="2">
        <v>36980</v>
      </c>
      <c r="N230">
        <v>2.5</v>
      </c>
      <c r="O230">
        <f t="shared" si="5"/>
        <v>2.8393382352941181</v>
      </c>
      <c r="P230" s="2">
        <v>36707</v>
      </c>
      <c r="Q230">
        <v>-6.8</v>
      </c>
    </row>
    <row r="231" spans="13:17" x14ac:dyDescent="0.3">
      <c r="M231" s="2">
        <v>37071</v>
      </c>
      <c r="N231">
        <v>2.9</v>
      </c>
      <c r="O231">
        <f t="shared" si="5"/>
        <v>2.8393382352941181</v>
      </c>
      <c r="P231" s="2">
        <v>36798</v>
      </c>
      <c r="Q231">
        <v>8.1999999999999993</v>
      </c>
    </row>
    <row r="232" spans="13:17" x14ac:dyDescent="0.3">
      <c r="M232" s="2">
        <v>37162</v>
      </c>
      <c r="N232">
        <v>0.4</v>
      </c>
      <c r="O232">
        <f t="shared" si="5"/>
        <v>2.8393382352941181</v>
      </c>
      <c r="P232" s="2">
        <v>36889</v>
      </c>
      <c r="Q232">
        <v>-1.7</v>
      </c>
    </row>
    <row r="233" spans="13:17" x14ac:dyDescent="0.3">
      <c r="M233" s="2">
        <v>37256</v>
      </c>
      <c r="N233">
        <v>0.5</v>
      </c>
      <c r="O233">
        <f t="shared" si="5"/>
        <v>2.8393382352941181</v>
      </c>
      <c r="P233" s="2">
        <v>36980</v>
      </c>
      <c r="Q233">
        <v>11.4</v>
      </c>
    </row>
    <row r="234" spans="13:17" x14ac:dyDescent="0.3">
      <c r="M234" s="2">
        <v>37344</v>
      </c>
      <c r="N234">
        <v>-3.8</v>
      </c>
      <c r="O234">
        <f t="shared" si="5"/>
        <v>2.8393382352941181</v>
      </c>
      <c r="P234" s="2">
        <v>37071</v>
      </c>
      <c r="Q234">
        <v>-5.4</v>
      </c>
    </row>
    <row r="235" spans="13:17" x14ac:dyDescent="0.3">
      <c r="M235" s="2">
        <v>37435</v>
      </c>
      <c r="N235">
        <v>-1.7</v>
      </c>
      <c r="O235">
        <f t="shared" si="5"/>
        <v>2.8393382352941181</v>
      </c>
      <c r="P235" s="2">
        <v>37162</v>
      </c>
      <c r="Q235">
        <v>-1.7</v>
      </c>
    </row>
    <row r="236" spans="13:17" x14ac:dyDescent="0.3">
      <c r="M236" s="2">
        <v>37529</v>
      </c>
      <c r="N236">
        <v>-1.5</v>
      </c>
      <c r="O236">
        <f t="shared" si="5"/>
        <v>2.8393382352941181</v>
      </c>
      <c r="P236" s="2">
        <v>37256</v>
      </c>
      <c r="Q236">
        <v>-1.4</v>
      </c>
    </row>
    <row r="237" spans="13:17" x14ac:dyDescent="0.3">
      <c r="M237" s="2">
        <v>37621</v>
      </c>
      <c r="N237">
        <v>-0.8</v>
      </c>
      <c r="O237">
        <f t="shared" si="5"/>
        <v>2.8393382352941181</v>
      </c>
      <c r="P237" s="2">
        <v>37344</v>
      </c>
      <c r="Q237">
        <v>-6.6</v>
      </c>
    </row>
    <row r="238" spans="13:17" x14ac:dyDescent="0.3">
      <c r="M238" s="2">
        <v>37711</v>
      </c>
      <c r="N238">
        <v>0.6</v>
      </c>
      <c r="O238">
        <f t="shared" si="5"/>
        <v>2.8393382352941181</v>
      </c>
      <c r="P238" s="2">
        <v>37435</v>
      </c>
      <c r="Q238">
        <v>3.3</v>
      </c>
    </row>
    <row r="239" spans="13:17" x14ac:dyDescent="0.3">
      <c r="M239" s="2">
        <v>37802</v>
      </c>
      <c r="N239">
        <v>0.2</v>
      </c>
      <c r="O239">
        <f t="shared" si="5"/>
        <v>2.8393382352941181</v>
      </c>
      <c r="P239" s="2">
        <v>37529</v>
      </c>
      <c r="Q239">
        <v>-1.1000000000000001</v>
      </c>
    </row>
    <row r="240" spans="13:17" x14ac:dyDescent="0.3">
      <c r="M240" s="2">
        <v>37894</v>
      </c>
      <c r="N240">
        <v>-0.2</v>
      </c>
      <c r="O240">
        <f t="shared" si="5"/>
        <v>2.8393382352941181</v>
      </c>
      <c r="P240" s="2">
        <v>37621</v>
      </c>
      <c r="Q240">
        <v>1.7</v>
      </c>
    </row>
    <row r="241" spans="13:17" x14ac:dyDescent="0.3">
      <c r="M241" s="2">
        <v>37986</v>
      </c>
      <c r="N241">
        <v>-0.3</v>
      </c>
      <c r="O241">
        <f t="shared" si="5"/>
        <v>2.8393382352941181</v>
      </c>
      <c r="P241" s="2">
        <v>37711</v>
      </c>
      <c r="Q241">
        <v>-1.5</v>
      </c>
    </row>
    <row r="242" spans="13:17" x14ac:dyDescent="0.3">
      <c r="M242" s="2">
        <v>38077</v>
      </c>
      <c r="N242">
        <v>0</v>
      </c>
      <c r="O242">
        <f t="shared" si="5"/>
        <v>2.8393382352941181</v>
      </c>
      <c r="P242" s="2">
        <v>37802</v>
      </c>
      <c r="Q242">
        <v>1.6</v>
      </c>
    </row>
    <row r="243" spans="13:17" x14ac:dyDescent="0.3">
      <c r="M243" s="2">
        <v>38168</v>
      </c>
      <c r="N243">
        <v>0.6</v>
      </c>
      <c r="O243">
        <f t="shared" si="5"/>
        <v>2.8393382352941181</v>
      </c>
      <c r="P243" s="2">
        <v>37894</v>
      </c>
      <c r="Q243">
        <v>-2.6</v>
      </c>
    </row>
    <row r="244" spans="13:17" x14ac:dyDescent="0.3">
      <c r="M244" s="2">
        <v>38260</v>
      </c>
      <c r="N244">
        <v>2.6</v>
      </c>
      <c r="O244">
        <f t="shared" si="5"/>
        <v>2.8393382352941181</v>
      </c>
      <c r="P244" s="2">
        <v>37986</v>
      </c>
      <c r="Q244">
        <v>1.5</v>
      </c>
    </row>
    <row r="245" spans="13:17" x14ac:dyDescent="0.3">
      <c r="M245" s="2">
        <v>38352</v>
      </c>
      <c r="N245">
        <v>2.4</v>
      </c>
      <c r="O245">
        <f t="shared" si="5"/>
        <v>2.8393382352941181</v>
      </c>
      <c r="P245" s="2">
        <v>38077</v>
      </c>
      <c r="Q245">
        <v>-0.5</v>
      </c>
    </row>
    <row r="246" spans="13:17" x14ac:dyDescent="0.3">
      <c r="M246" s="2">
        <v>38442</v>
      </c>
      <c r="N246">
        <v>2.1</v>
      </c>
      <c r="O246">
        <f t="shared" si="5"/>
        <v>2.8393382352941181</v>
      </c>
      <c r="P246" s="2">
        <v>38168</v>
      </c>
      <c r="Q246">
        <v>3.9</v>
      </c>
    </row>
    <row r="247" spans="13:17" x14ac:dyDescent="0.3">
      <c r="M247" s="2">
        <v>38533</v>
      </c>
      <c r="N247">
        <v>1.8</v>
      </c>
      <c r="O247">
        <f t="shared" si="5"/>
        <v>2.8393382352941181</v>
      </c>
      <c r="P247" s="2">
        <v>38260</v>
      </c>
      <c r="Q247">
        <v>5.6</v>
      </c>
    </row>
    <row r="248" spans="13:17" x14ac:dyDescent="0.3">
      <c r="M248" s="2">
        <v>38625</v>
      </c>
      <c r="N248">
        <v>0.9</v>
      </c>
      <c r="O248">
        <f t="shared" si="5"/>
        <v>2.8393382352941181</v>
      </c>
      <c r="P248" s="2">
        <v>38352</v>
      </c>
      <c r="Q248">
        <v>0.5</v>
      </c>
    </row>
    <row r="249" spans="13:17" x14ac:dyDescent="0.3">
      <c r="M249" s="2">
        <v>38716</v>
      </c>
      <c r="N249">
        <v>1.4</v>
      </c>
      <c r="O249">
        <f t="shared" si="5"/>
        <v>2.8393382352941181</v>
      </c>
      <c r="P249" s="2">
        <v>38442</v>
      </c>
      <c r="Q249">
        <v>-1.3</v>
      </c>
    </row>
    <row r="250" spans="13:17" x14ac:dyDescent="0.3">
      <c r="M250" s="2">
        <v>38807</v>
      </c>
      <c r="N250">
        <v>3.2</v>
      </c>
      <c r="O250">
        <f t="shared" si="5"/>
        <v>2.8393382352941181</v>
      </c>
      <c r="P250" s="2">
        <v>38533</v>
      </c>
      <c r="Q250">
        <v>2.6</v>
      </c>
    </row>
    <row r="251" spans="13:17" x14ac:dyDescent="0.3">
      <c r="M251" s="2">
        <v>38898</v>
      </c>
      <c r="N251">
        <v>2.7</v>
      </c>
      <c r="O251">
        <f t="shared" si="5"/>
        <v>2.8393382352941181</v>
      </c>
      <c r="P251" s="2">
        <v>38625</v>
      </c>
      <c r="Q251">
        <v>2</v>
      </c>
    </row>
    <row r="252" spans="13:17" x14ac:dyDescent="0.3">
      <c r="M252" s="2">
        <v>38989</v>
      </c>
      <c r="N252">
        <v>2.8</v>
      </c>
      <c r="O252">
        <f t="shared" si="5"/>
        <v>2.8393382352941181</v>
      </c>
      <c r="P252" s="2">
        <v>38716</v>
      </c>
      <c r="Q252">
        <v>2.2999999999999998</v>
      </c>
    </row>
    <row r="253" spans="13:17" x14ac:dyDescent="0.3">
      <c r="M253" s="2">
        <v>39080</v>
      </c>
      <c r="N253">
        <v>3.2</v>
      </c>
      <c r="O253">
        <f t="shared" si="5"/>
        <v>2.8393382352941181</v>
      </c>
      <c r="P253" s="2">
        <v>38807</v>
      </c>
      <c r="Q253">
        <v>6.1</v>
      </c>
    </row>
    <row r="254" spans="13:17" x14ac:dyDescent="0.3">
      <c r="M254" s="2">
        <v>39171</v>
      </c>
      <c r="N254">
        <v>4.0999999999999996</v>
      </c>
      <c r="O254">
        <f t="shared" si="5"/>
        <v>2.8393382352941181</v>
      </c>
      <c r="P254" s="2">
        <v>38898</v>
      </c>
      <c r="Q254">
        <v>0.5</v>
      </c>
    </row>
    <row r="255" spans="13:17" x14ac:dyDescent="0.3">
      <c r="M255" s="2">
        <v>39262</v>
      </c>
      <c r="N255">
        <v>3.2</v>
      </c>
      <c r="O255">
        <f t="shared" si="5"/>
        <v>2.8393382352941181</v>
      </c>
      <c r="P255" s="2">
        <v>38989</v>
      </c>
      <c r="Q255">
        <v>2.2999999999999998</v>
      </c>
    </row>
    <row r="256" spans="13:17" x14ac:dyDescent="0.3">
      <c r="M256" s="2">
        <v>39353</v>
      </c>
      <c r="N256">
        <v>1.8</v>
      </c>
      <c r="O256">
        <f t="shared" si="5"/>
        <v>2.8393382352941181</v>
      </c>
      <c r="P256" s="2">
        <v>39080</v>
      </c>
      <c r="Q256">
        <v>4</v>
      </c>
    </row>
    <row r="257" spans="13:17" x14ac:dyDescent="0.3">
      <c r="M257" s="2">
        <v>39447</v>
      </c>
      <c r="N257">
        <v>1.5</v>
      </c>
      <c r="O257">
        <f t="shared" si="5"/>
        <v>2.8393382352941181</v>
      </c>
      <c r="P257" s="2">
        <v>39171</v>
      </c>
      <c r="Q257">
        <v>9.8000000000000007</v>
      </c>
    </row>
    <row r="258" spans="13:17" x14ac:dyDescent="0.3">
      <c r="M258" s="2">
        <v>39538</v>
      </c>
      <c r="N258">
        <v>1.1000000000000001</v>
      </c>
      <c r="O258">
        <f t="shared" si="5"/>
        <v>2.8393382352941181</v>
      </c>
      <c r="P258" s="2">
        <v>39262</v>
      </c>
      <c r="Q258">
        <v>-2.7</v>
      </c>
    </row>
    <row r="259" spans="13:17" x14ac:dyDescent="0.3">
      <c r="M259" s="2">
        <v>39629</v>
      </c>
      <c r="N259">
        <v>0.9</v>
      </c>
      <c r="O259">
        <f t="shared" si="5"/>
        <v>2.8393382352941181</v>
      </c>
      <c r="P259" s="2">
        <v>39353</v>
      </c>
      <c r="Q259">
        <v>-3.2</v>
      </c>
    </row>
    <row r="260" spans="13:17" x14ac:dyDescent="0.3">
      <c r="M260" s="2">
        <v>39721</v>
      </c>
      <c r="N260">
        <v>2.4</v>
      </c>
      <c r="O260">
        <f t="shared" si="5"/>
        <v>2.8393382352941181</v>
      </c>
      <c r="P260" s="2">
        <v>39447</v>
      </c>
      <c r="Q260">
        <v>2.6</v>
      </c>
    </row>
    <row r="261" spans="13:17" x14ac:dyDescent="0.3">
      <c r="M261" s="2">
        <v>39813</v>
      </c>
      <c r="N261">
        <v>3.4</v>
      </c>
      <c r="O261">
        <f t="shared" si="5"/>
        <v>2.8393382352941181</v>
      </c>
      <c r="P261" s="2">
        <v>39538</v>
      </c>
      <c r="Q261">
        <v>8.3000000000000007</v>
      </c>
    </row>
    <row r="262" spans="13:17" x14ac:dyDescent="0.3">
      <c r="M262" s="2">
        <v>39903</v>
      </c>
      <c r="N262">
        <v>-1.9</v>
      </c>
      <c r="O262">
        <f t="shared" si="5"/>
        <v>2.8393382352941181</v>
      </c>
      <c r="P262" s="2">
        <v>39629</v>
      </c>
      <c r="Q262">
        <v>-3.6</v>
      </c>
    </row>
    <row r="263" spans="13:17" x14ac:dyDescent="0.3">
      <c r="M263" s="2">
        <v>39994</v>
      </c>
      <c r="N263">
        <v>-0.5</v>
      </c>
      <c r="O263">
        <f t="shared" si="5"/>
        <v>2.8393382352941181</v>
      </c>
      <c r="P263" s="2">
        <v>39721</v>
      </c>
      <c r="Q263">
        <v>2.4</v>
      </c>
    </row>
    <row r="264" spans="13:17" x14ac:dyDescent="0.3">
      <c r="M264" s="2">
        <v>40086</v>
      </c>
      <c r="N264">
        <v>-1.8</v>
      </c>
      <c r="O264">
        <f t="shared" si="5"/>
        <v>2.8393382352941181</v>
      </c>
      <c r="P264" s="2">
        <v>39813</v>
      </c>
      <c r="Q264">
        <v>7.1</v>
      </c>
    </row>
    <row r="265" spans="13:17" x14ac:dyDescent="0.3">
      <c r="M265" s="2">
        <v>40178</v>
      </c>
      <c r="N265">
        <v>-4</v>
      </c>
      <c r="O265">
        <f t="shared" si="5"/>
        <v>2.8393382352941181</v>
      </c>
      <c r="P265" s="2">
        <v>39903</v>
      </c>
      <c r="Q265">
        <v>-12.3</v>
      </c>
    </row>
    <row r="266" spans="13:17" x14ac:dyDescent="0.3">
      <c r="M266" s="2">
        <v>40268</v>
      </c>
      <c r="N266">
        <v>-2</v>
      </c>
      <c r="O266">
        <f t="shared" si="5"/>
        <v>2.8393382352941181</v>
      </c>
      <c r="P266" s="2">
        <v>39994</v>
      </c>
      <c r="Q266">
        <v>2.1</v>
      </c>
    </row>
    <row r="267" spans="13:17" x14ac:dyDescent="0.3">
      <c r="M267" s="2">
        <v>40359</v>
      </c>
      <c r="N267">
        <v>-1.8</v>
      </c>
      <c r="O267">
        <f t="shared" si="5"/>
        <v>2.8393382352941181</v>
      </c>
      <c r="P267" s="2">
        <v>40086</v>
      </c>
      <c r="Q267">
        <v>-3</v>
      </c>
    </row>
    <row r="268" spans="13:17" x14ac:dyDescent="0.3">
      <c r="M268" s="2">
        <v>40451</v>
      </c>
      <c r="N268">
        <v>-1.1000000000000001</v>
      </c>
      <c r="O268">
        <f t="shared" si="5"/>
        <v>2.8393382352941181</v>
      </c>
      <c r="P268" s="2">
        <v>40178</v>
      </c>
      <c r="Q268">
        <v>-2.2999999999999998</v>
      </c>
    </row>
    <row r="269" spans="13:17" x14ac:dyDescent="0.3">
      <c r="M269" s="2">
        <v>40543</v>
      </c>
      <c r="N269">
        <v>-0.4</v>
      </c>
      <c r="O269">
        <f t="shared" si="5"/>
        <v>2.8393382352941181</v>
      </c>
      <c r="P269" s="2">
        <v>40268</v>
      </c>
      <c r="Q269">
        <v>-4.8</v>
      </c>
    </row>
    <row r="270" spans="13:17" x14ac:dyDescent="0.3">
      <c r="M270" s="2">
        <v>40633</v>
      </c>
      <c r="N270">
        <v>3.4</v>
      </c>
      <c r="O270">
        <f t="shared" si="5"/>
        <v>2.8393382352941181</v>
      </c>
      <c r="P270" s="2">
        <v>40359</v>
      </c>
      <c r="Q270">
        <v>3.2</v>
      </c>
    </row>
    <row r="271" spans="13:17" x14ac:dyDescent="0.3">
      <c r="M271" s="2">
        <v>40724</v>
      </c>
      <c r="N271">
        <v>1.7</v>
      </c>
      <c r="O271">
        <f t="shared" si="5"/>
        <v>2.8393382352941181</v>
      </c>
      <c r="P271" s="2">
        <v>40451</v>
      </c>
      <c r="Q271">
        <v>-0.2</v>
      </c>
    </row>
    <row r="272" spans="13:17" x14ac:dyDescent="0.3">
      <c r="M272" s="2">
        <v>40816</v>
      </c>
      <c r="N272">
        <v>2.6</v>
      </c>
      <c r="O272">
        <f t="shared" si="5"/>
        <v>2.8393382352941181</v>
      </c>
      <c r="P272" s="2">
        <v>40543</v>
      </c>
      <c r="Q272">
        <v>0.2</v>
      </c>
    </row>
    <row r="273" spans="13:17" x14ac:dyDescent="0.3">
      <c r="M273" s="2">
        <v>40907</v>
      </c>
      <c r="N273">
        <v>0.5</v>
      </c>
      <c r="O273">
        <f t="shared" si="5"/>
        <v>2.8393382352941181</v>
      </c>
      <c r="P273" s="2">
        <v>40633</v>
      </c>
      <c r="Q273">
        <v>11</v>
      </c>
    </row>
    <row r="274" spans="13:17" x14ac:dyDescent="0.3">
      <c r="M274" s="2">
        <v>40998</v>
      </c>
      <c r="N274">
        <v>0</v>
      </c>
      <c r="O274">
        <f t="shared" si="5"/>
        <v>2.8393382352941181</v>
      </c>
      <c r="P274" s="2">
        <v>40724</v>
      </c>
      <c r="Q274">
        <v>-3.5</v>
      </c>
    </row>
    <row r="275" spans="13:17" x14ac:dyDescent="0.3">
      <c r="M275" s="2">
        <v>41089</v>
      </c>
      <c r="N275">
        <v>0.9</v>
      </c>
      <c r="O275">
        <f t="shared" ref="O275:O289" si="6">AVERAGE($N$18:$N$289)</f>
        <v>2.8393382352941181</v>
      </c>
      <c r="P275" s="2">
        <v>40816</v>
      </c>
      <c r="Q275">
        <v>3.3</v>
      </c>
    </row>
    <row r="276" spans="13:17" x14ac:dyDescent="0.3">
      <c r="M276" s="2">
        <v>41180</v>
      </c>
      <c r="N276">
        <v>0.4</v>
      </c>
      <c r="O276">
        <f t="shared" si="6"/>
        <v>2.8393382352941181</v>
      </c>
      <c r="P276" s="2">
        <v>40907</v>
      </c>
      <c r="Q276">
        <v>-7.7</v>
      </c>
    </row>
    <row r="277" spans="13:17" x14ac:dyDescent="0.3">
      <c r="M277" s="2">
        <v>41274</v>
      </c>
      <c r="N277">
        <v>5.6</v>
      </c>
      <c r="O277">
        <f t="shared" si="6"/>
        <v>2.8393382352941181</v>
      </c>
      <c r="P277" s="2">
        <v>40998</v>
      </c>
      <c r="Q277">
        <v>8.9</v>
      </c>
    </row>
    <row r="278" spans="13:17" x14ac:dyDescent="0.3">
      <c r="M278" s="2">
        <v>41362</v>
      </c>
      <c r="N278">
        <v>0.8</v>
      </c>
      <c r="O278">
        <f t="shared" si="6"/>
        <v>2.8393382352941181</v>
      </c>
      <c r="P278" s="2">
        <v>41089</v>
      </c>
      <c r="Q278">
        <v>-0.1</v>
      </c>
    </row>
    <row r="279" spans="13:17" x14ac:dyDescent="0.3">
      <c r="M279" s="2">
        <v>41453</v>
      </c>
      <c r="N279">
        <v>2.4</v>
      </c>
      <c r="O279">
        <f t="shared" si="6"/>
        <v>2.8393382352941181</v>
      </c>
      <c r="P279" s="2">
        <v>41180</v>
      </c>
      <c r="Q279">
        <v>1.1000000000000001</v>
      </c>
    </row>
    <row r="280" spans="13:17" x14ac:dyDescent="0.3">
      <c r="M280" s="2">
        <v>41547</v>
      </c>
      <c r="N280">
        <v>2</v>
      </c>
      <c r="O280">
        <f t="shared" si="6"/>
        <v>2.8393382352941181</v>
      </c>
      <c r="P280" s="2">
        <v>41274</v>
      </c>
      <c r="Q280">
        <v>13.2</v>
      </c>
    </row>
    <row r="281" spans="13:17" x14ac:dyDescent="0.3">
      <c r="M281" s="2">
        <v>41639</v>
      </c>
      <c r="N281">
        <v>-1.6</v>
      </c>
      <c r="O281">
        <f t="shared" si="6"/>
        <v>2.8393382352941181</v>
      </c>
      <c r="P281" s="2">
        <v>41362</v>
      </c>
      <c r="Q281">
        <v>-9.6999999999999993</v>
      </c>
    </row>
    <row r="282" spans="13:17" x14ac:dyDescent="0.3">
      <c r="M282" s="2">
        <v>41729</v>
      </c>
      <c r="N282">
        <v>3.4</v>
      </c>
      <c r="O282">
        <f t="shared" si="6"/>
        <v>2.8393382352941181</v>
      </c>
      <c r="P282" s="2">
        <v>41453</v>
      </c>
      <c r="Q282">
        <v>6.5</v>
      </c>
    </row>
    <row r="283" spans="13:17" x14ac:dyDescent="0.3">
      <c r="M283" s="2">
        <v>41820</v>
      </c>
      <c r="N283">
        <v>0.9</v>
      </c>
      <c r="O283">
        <f t="shared" si="6"/>
        <v>2.8393382352941181</v>
      </c>
      <c r="P283" s="2">
        <v>41547</v>
      </c>
      <c r="Q283">
        <v>-0.5</v>
      </c>
    </row>
    <row r="284" spans="13:17" x14ac:dyDescent="0.3">
      <c r="M284" s="2">
        <v>41912</v>
      </c>
      <c r="N284">
        <v>1</v>
      </c>
      <c r="O284">
        <f t="shared" si="6"/>
        <v>2.8393382352941181</v>
      </c>
      <c r="P284" s="2">
        <v>41639</v>
      </c>
      <c r="Q284">
        <v>-1.9</v>
      </c>
    </row>
    <row r="285" spans="13:17" x14ac:dyDescent="0.3">
      <c r="M285" s="2">
        <v>42004</v>
      </c>
      <c r="N285">
        <v>2.7</v>
      </c>
      <c r="O285">
        <f t="shared" si="6"/>
        <v>2.8393382352941181</v>
      </c>
      <c r="P285" s="2">
        <v>41729</v>
      </c>
      <c r="Q285">
        <v>10.199999999999999</v>
      </c>
    </row>
    <row r="286" spans="13:17" x14ac:dyDescent="0.3">
      <c r="M286" s="2">
        <v>42094</v>
      </c>
      <c r="N286">
        <v>0.5</v>
      </c>
      <c r="O286">
        <f t="shared" si="6"/>
        <v>2.8393382352941181</v>
      </c>
      <c r="P286" s="2">
        <v>41820</v>
      </c>
      <c r="Q286">
        <v>-3.7</v>
      </c>
    </row>
    <row r="287" spans="13:17" x14ac:dyDescent="0.3">
      <c r="M287" s="2">
        <v>42185</v>
      </c>
      <c r="N287">
        <v>2.2999999999999998</v>
      </c>
      <c r="O287">
        <f t="shared" si="6"/>
        <v>2.8393382352941181</v>
      </c>
      <c r="P287" s="2">
        <v>41912</v>
      </c>
      <c r="Q287">
        <v>-0.2</v>
      </c>
    </row>
    <row r="288" spans="13:17" x14ac:dyDescent="0.3">
      <c r="M288" s="2">
        <v>42277</v>
      </c>
      <c r="N288">
        <v>2.6</v>
      </c>
      <c r="O288">
        <f t="shared" si="6"/>
        <v>2.8393382352941181</v>
      </c>
      <c r="P288" s="2">
        <v>42004</v>
      </c>
      <c r="Q288">
        <v>5.2</v>
      </c>
    </row>
    <row r="289" spans="13:17" x14ac:dyDescent="0.3">
      <c r="M289" s="2">
        <v>42369</v>
      </c>
      <c r="N289">
        <v>2.7</v>
      </c>
      <c r="O289">
        <f t="shared" si="6"/>
        <v>2.8393382352941181</v>
      </c>
      <c r="P289" s="2">
        <v>42094</v>
      </c>
      <c r="Q289">
        <v>0.7</v>
      </c>
    </row>
    <row r="290" spans="13:17" x14ac:dyDescent="0.3">
      <c r="M290" s="2">
        <v>42460</v>
      </c>
      <c r="N290">
        <v>2.4</v>
      </c>
      <c r="P290" s="2">
        <v>42185</v>
      </c>
      <c r="Q290">
        <v>3.5</v>
      </c>
    </row>
    <row r="291" spans="13:17" x14ac:dyDescent="0.3">
      <c r="M291" s="2">
        <v>42551</v>
      </c>
      <c r="N291">
        <v>3.1</v>
      </c>
      <c r="P291" s="2">
        <v>42277</v>
      </c>
      <c r="Q291">
        <v>0.8</v>
      </c>
    </row>
    <row r="292" spans="13:17" x14ac:dyDescent="0.3">
      <c r="M292" s="2">
        <v>42643</v>
      </c>
      <c r="N292">
        <v>3</v>
      </c>
      <c r="P292" s="2">
        <v>42369</v>
      </c>
      <c r="Q292">
        <v>5.7</v>
      </c>
    </row>
    <row r="293" spans="13:17" x14ac:dyDescent="0.3">
      <c r="M293" s="2">
        <v>42734</v>
      </c>
      <c r="N293">
        <v>0.4</v>
      </c>
      <c r="P293" s="2">
        <v>42460</v>
      </c>
      <c r="Q293">
        <v>-0.3</v>
      </c>
    </row>
    <row r="294" spans="13:17" x14ac:dyDescent="0.3">
      <c r="M294" s="2">
        <v>42825</v>
      </c>
      <c r="N294">
        <v>1.1000000000000001</v>
      </c>
      <c r="P294" s="2">
        <v>42551</v>
      </c>
      <c r="Q294">
        <v>6.2</v>
      </c>
    </row>
    <row r="295" spans="13:17" x14ac:dyDescent="0.3">
      <c r="P295" s="2">
        <v>42643</v>
      </c>
      <c r="Q295">
        <v>0.7</v>
      </c>
    </row>
    <row r="296" spans="13:17" x14ac:dyDescent="0.3">
      <c r="P296" s="2">
        <v>42734</v>
      </c>
      <c r="Q296">
        <v>-4.5999999999999996</v>
      </c>
    </row>
    <row r="297" spans="13:17" x14ac:dyDescent="0.3">
      <c r="P297" s="2">
        <v>42825</v>
      </c>
      <c r="Q297">
        <v>2.2000000000000002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X1396"/>
  <sheetViews>
    <sheetView tabSelected="1" workbookViewId="0">
      <pane ySplit="20" topLeftCell="A226" activePane="bottomLeft" state="frozen"/>
      <selection pane="bottomLeft" activeCell="I8" sqref="I8"/>
    </sheetView>
  </sheetViews>
  <sheetFormatPr baseColWidth="10" defaultRowHeight="13.2" x14ac:dyDescent="0.25"/>
  <cols>
    <col min="1" max="1" width="17.109375" style="5" bestFit="1" customWidth="1"/>
    <col min="2" max="255" width="11.44140625" style="5"/>
    <col min="256" max="256" width="17.109375" style="5" bestFit="1" customWidth="1"/>
    <col min="257" max="511" width="11.44140625" style="5"/>
    <col min="512" max="512" width="17.109375" style="5" bestFit="1" customWidth="1"/>
    <col min="513" max="767" width="11.44140625" style="5"/>
    <col min="768" max="768" width="17.109375" style="5" bestFit="1" customWidth="1"/>
    <col min="769" max="1023" width="11.44140625" style="5"/>
    <col min="1024" max="1024" width="17.109375" style="5" bestFit="1" customWidth="1"/>
    <col min="1025" max="1279" width="11.44140625" style="5"/>
    <col min="1280" max="1280" width="17.109375" style="5" bestFit="1" customWidth="1"/>
    <col min="1281" max="1535" width="11.44140625" style="5"/>
    <col min="1536" max="1536" width="17.109375" style="5" bestFit="1" customWidth="1"/>
    <col min="1537" max="1791" width="11.44140625" style="5"/>
    <col min="1792" max="1792" width="17.109375" style="5" bestFit="1" customWidth="1"/>
    <col min="1793" max="2047" width="11.44140625" style="5"/>
    <col min="2048" max="2048" width="17.109375" style="5" bestFit="1" customWidth="1"/>
    <col min="2049" max="2303" width="11.44140625" style="5"/>
    <col min="2304" max="2304" width="17.109375" style="5" bestFit="1" customWidth="1"/>
    <col min="2305" max="2559" width="11.44140625" style="5"/>
    <col min="2560" max="2560" width="17.109375" style="5" bestFit="1" customWidth="1"/>
    <col min="2561" max="2815" width="11.44140625" style="5"/>
    <col min="2816" max="2816" width="17.109375" style="5" bestFit="1" customWidth="1"/>
    <col min="2817" max="3071" width="11.44140625" style="5"/>
    <col min="3072" max="3072" width="17.109375" style="5" bestFit="1" customWidth="1"/>
    <col min="3073" max="3327" width="11.44140625" style="5"/>
    <col min="3328" max="3328" width="17.109375" style="5" bestFit="1" customWidth="1"/>
    <col min="3329" max="3583" width="11.44140625" style="5"/>
    <col min="3584" max="3584" width="17.109375" style="5" bestFit="1" customWidth="1"/>
    <col min="3585" max="3839" width="11.44140625" style="5"/>
    <col min="3840" max="3840" width="17.109375" style="5" bestFit="1" customWidth="1"/>
    <col min="3841" max="4095" width="11.44140625" style="5"/>
    <col min="4096" max="4096" width="17.109375" style="5" bestFit="1" customWidth="1"/>
    <col min="4097" max="4351" width="11.44140625" style="5"/>
    <col min="4352" max="4352" width="17.109375" style="5" bestFit="1" customWidth="1"/>
    <col min="4353" max="4607" width="11.44140625" style="5"/>
    <col min="4608" max="4608" width="17.109375" style="5" bestFit="1" customWidth="1"/>
    <col min="4609" max="4863" width="11.44140625" style="5"/>
    <col min="4864" max="4864" width="17.109375" style="5" bestFit="1" customWidth="1"/>
    <col min="4865" max="5119" width="11.44140625" style="5"/>
    <col min="5120" max="5120" width="17.109375" style="5" bestFit="1" customWidth="1"/>
    <col min="5121" max="5375" width="11.44140625" style="5"/>
    <col min="5376" max="5376" width="17.109375" style="5" bestFit="1" customWidth="1"/>
    <col min="5377" max="5631" width="11.44140625" style="5"/>
    <col min="5632" max="5632" width="17.109375" style="5" bestFit="1" customWidth="1"/>
    <col min="5633" max="5887" width="11.44140625" style="5"/>
    <col min="5888" max="5888" width="17.109375" style="5" bestFit="1" customWidth="1"/>
    <col min="5889" max="6143" width="11.44140625" style="5"/>
    <col min="6144" max="6144" width="17.109375" style="5" bestFit="1" customWidth="1"/>
    <col min="6145" max="6399" width="11.44140625" style="5"/>
    <col min="6400" max="6400" width="17.109375" style="5" bestFit="1" customWidth="1"/>
    <col min="6401" max="6655" width="11.44140625" style="5"/>
    <col min="6656" max="6656" width="17.109375" style="5" bestFit="1" customWidth="1"/>
    <col min="6657" max="6911" width="11.44140625" style="5"/>
    <col min="6912" max="6912" width="17.109375" style="5" bestFit="1" customWidth="1"/>
    <col min="6913" max="7167" width="11.44140625" style="5"/>
    <col min="7168" max="7168" width="17.109375" style="5" bestFit="1" customWidth="1"/>
    <col min="7169" max="7423" width="11.44140625" style="5"/>
    <col min="7424" max="7424" width="17.109375" style="5" bestFit="1" customWidth="1"/>
    <col min="7425" max="7679" width="11.44140625" style="5"/>
    <col min="7680" max="7680" width="17.109375" style="5" bestFit="1" customWidth="1"/>
    <col min="7681" max="7935" width="11.44140625" style="5"/>
    <col min="7936" max="7936" width="17.109375" style="5" bestFit="1" customWidth="1"/>
    <col min="7937" max="8191" width="11.44140625" style="5"/>
    <col min="8192" max="8192" width="17.109375" style="5" bestFit="1" customWidth="1"/>
    <col min="8193" max="8447" width="11.44140625" style="5"/>
    <col min="8448" max="8448" width="17.109375" style="5" bestFit="1" customWidth="1"/>
    <col min="8449" max="8703" width="11.44140625" style="5"/>
    <col min="8704" max="8704" width="17.109375" style="5" bestFit="1" customWidth="1"/>
    <col min="8705" max="8959" width="11.44140625" style="5"/>
    <col min="8960" max="8960" width="17.109375" style="5" bestFit="1" customWidth="1"/>
    <col min="8961" max="9215" width="11.44140625" style="5"/>
    <col min="9216" max="9216" width="17.109375" style="5" bestFit="1" customWidth="1"/>
    <col min="9217" max="9471" width="11.44140625" style="5"/>
    <col min="9472" max="9472" width="17.109375" style="5" bestFit="1" customWidth="1"/>
    <col min="9473" max="9727" width="11.44140625" style="5"/>
    <col min="9728" max="9728" width="17.109375" style="5" bestFit="1" customWidth="1"/>
    <col min="9729" max="9983" width="11.44140625" style="5"/>
    <col min="9984" max="9984" width="17.109375" style="5" bestFit="1" customWidth="1"/>
    <col min="9985" max="10239" width="11.44140625" style="5"/>
    <col min="10240" max="10240" width="17.109375" style="5" bestFit="1" customWidth="1"/>
    <col min="10241" max="10495" width="11.44140625" style="5"/>
    <col min="10496" max="10496" width="17.109375" style="5" bestFit="1" customWidth="1"/>
    <col min="10497" max="10751" width="11.44140625" style="5"/>
    <col min="10752" max="10752" width="17.109375" style="5" bestFit="1" customWidth="1"/>
    <col min="10753" max="11007" width="11.44140625" style="5"/>
    <col min="11008" max="11008" width="17.109375" style="5" bestFit="1" customWidth="1"/>
    <col min="11009" max="11263" width="11.44140625" style="5"/>
    <col min="11264" max="11264" width="17.109375" style="5" bestFit="1" customWidth="1"/>
    <col min="11265" max="11519" width="11.44140625" style="5"/>
    <col min="11520" max="11520" width="17.109375" style="5" bestFit="1" customWidth="1"/>
    <col min="11521" max="11775" width="11.44140625" style="5"/>
    <col min="11776" max="11776" width="17.109375" style="5" bestFit="1" customWidth="1"/>
    <col min="11777" max="12031" width="11.44140625" style="5"/>
    <col min="12032" max="12032" width="17.109375" style="5" bestFit="1" customWidth="1"/>
    <col min="12033" max="12287" width="11.44140625" style="5"/>
    <col min="12288" max="12288" width="17.109375" style="5" bestFit="1" customWidth="1"/>
    <col min="12289" max="12543" width="11.44140625" style="5"/>
    <col min="12544" max="12544" width="17.109375" style="5" bestFit="1" customWidth="1"/>
    <col min="12545" max="12799" width="11.44140625" style="5"/>
    <col min="12800" max="12800" width="17.109375" style="5" bestFit="1" customWidth="1"/>
    <col min="12801" max="13055" width="11.44140625" style="5"/>
    <col min="13056" max="13056" width="17.109375" style="5" bestFit="1" customWidth="1"/>
    <col min="13057" max="13311" width="11.44140625" style="5"/>
    <col min="13312" max="13312" width="17.109375" style="5" bestFit="1" customWidth="1"/>
    <col min="13313" max="13567" width="11.44140625" style="5"/>
    <col min="13568" max="13568" width="17.109375" style="5" bestFit="1" customWidth="1"/>
    <col min="13569" max="13823" width="11.44140625" style="5"/>
    <col min="13824" max="13824" width="17.109375" style="5" bestFit="1" customWidth="1"/>
    <col min="13825" max="14079" width="11.44140625" style="5"/>
    <col min="14080" max="14080" width="17.109375" style="5" bestFit="1" customWidth="1"/>
    <col min="14081" max="14335" width="11.44140625" style="5"/>
    <col min="14336" max="14336" width="17.109375" style="5" bestFit="1" customWidth="1"/>
    <col min="14337" max="14591" width="11.44140625" style="5"/>
    <col min="14592" max="14592" width="17.109375" style="5" bestFit="1" customWidth="1"/>
    <col min="14593" max="14847" width="11.44140625" style="5"/>
    <col min="14848" max="14848" width="17.109375" style="5" bestFit="1" customWidth="1"/>
    <col min="14849" max="15103" width="11.44140625" style="5"/>
    <col min="15104" max="15104" width="17.109375" style="5" bestFit="1" customWidth="1"/>
    <col min="15105" max="15359" width="11.44140625" style="5"/>
    <col min="15360" max="15360" width="17.109375" style="5" bestFit="1" customWidth="1"/>
    <col min="15361" max="15615" width="11.44140625" style="5"/>
    <col min="15616" max="15616" width="17.109375" style="5" bestFit="1" customWidth="1"/>
    <col min="15617" max="15871" width="11.44140625" style="5"/>
    <col min="15872" max="15872" width="17.109375" style="5" bestFit="1" customWidth="1"/>
    <col min="15873" max="16127" width="11.44140625" style="5"/>
    <col min="16128" max="16128" width="17.109375" style="5" bestFit="1" customWidth="1"/>
    <col min="16129" max="16384" width="11.44140625" style="5"/>
  </cols>
  <sheetData>
    <row r="15" spans="24:24" x14ac:dyDescent="0.25">
      <c r="X15" s="5" t="s">
        <v>98</v>
      </c>
    </row>
    <row r="18" spans="1:14" x14ac:dyDescent="0.25">
      <c r="A18" s="6" t="s">
        <v>99</v>
      </c>
      <c r="D18" s="6" t="s">
        <v>100</v>
      </c>
      <c r="G18" s="6" t="s">
        <v>101</v>
      </c>
      <c r="I18" s="6" t="s">
        <v>102</v>
      </c>
      <c r="L18" s="6" t="s">
        <v>103</v>
      </c>
      <c r="N18" s="6" t="s">
        <v>104</v>
      </c>
    </row>
    <row r="19" spans="1:14" x14ac:dyDescent="0.25">
      <c r="A19" s="5" t="s">
        <v>105</v>
      </c>
      <c r="D19" s="5" t="s">
        <v>106</v>
      </c>
      <c r="G19" s="6" t="s">
        <v>107</v>
      </c>
      <c r="L19" s="5" t="s">
        <v>108</v>
      </c>
    </row>
    <row r="20" spans="1:14" x14ac:dyDescent="0.25">
      <c r="A20" s="6" t="s">
        <v>109</v>
      </c>
      <c r="D20" s="6" t="s">
        <v>110</v>
      </c>
      <c r="G20" s="6" t="s">
        <v>29</v>
      </c>
      <c r="L20" s="5" t="s">
        <v>111</v>
      </c>
    </row>
    <row r="21" spans="1:14" x14ac:dyDescent="0.25">
      <c r="A21" s="5" t="s">
        <v>74</v>
      </c>
      <c r="B21" s="5" t="s">
        <v>75</v>
      </c>
      <c r="D21" s="5" t="s">
        <v>74</v>
      </c>
      <c r="E21" s="5" t="s">
        <v>75</v>
      </c>
      <c r="G21" s="5" t="s">
        <v>74</v>
      </c>
      <c r="H21" s="5" t="s">
        <v>75</v>
      </c>
      <c r="L21" s="5" t="s">
        <v>74</v>
      </c>
      <c r="M21" s="5" t="s">
        <v>75</v>
      </c>
    </row>
    <row r="22" spans="1:14" x14ac:dyDescent="0.25">
      <c r="A22" s="7">
        <f>_xll.BDH($A$20,$B$21:$B$21,"01/01/2000","","Dir=V","Dts=S","Sort=A","Quote=C","QtTyp=Y","Days=W","Per=cm","DtFmt=D","Fill=P","UseDPDF=Y","cols=2;rows=210")</f>
        <v>36556</v>
      </c>
      <c r="B22" s="5">
        <v>13</v>
      </c>
      <c r="D22" s="7">
        <f>_xll.BDH($D$20,$E$21:$E$21,"01/01/2000","","Dir=V","Dts=S","Sort=A","Quote=C","QtTyp=Y","Days=W","Per=cm","DtFmt=D","Fill=P","UseDPDF=Y","cols=2;rows=210")</f>
        <v>36556</v>
      </c>
      <c r="E22" s="5" t="s">
        <v>112</v>
      </c>
      <c r="G22" s="7">
        <f>_xll.BDH($G$20,$H$21,"01/01/2000","","Dir=V","Dts=S","Sort=A","Quote=C","QtTyp=Y","Days=W","Per=cm","DtFmt=D","Fill=P","UseDPDF=Y","cols=2;rows=210")</f>
        <v>36556</v>
      </c>
      <c r="H22" s="5" t="s">
        <v>112</v>
      </c>
      <c r="I22" s="5">
        <f>I48</f>
        <v>2.3887096774193548</v>
      </c>
      <c r="L22" s="7">
        <f>_xll.BDH($L$20,$M$21,"01/01/2000","","Dir=V","Dts=S","Sort=A","Quote=C","QtTyp=Y","Days=W","Per=cm","DtFmt=D","Fill=P","UseDPDF=Y","cols=2;rows=210")</f>
        <v>36556</v>
      </c>
      <c r="M22" s="6">
        <v>3.6</v>
      </c>
      <c r="N22" s="5">
        <f>AVERAGE(M22:M204)</f>
        <v>2.8513661202185783</v>
      </c>
    </row>
    <row r="23" spans="1:14" x14ac:dyDescent="0.25">
      <c r="A23" s="7">
        <v>36585</v>
      </c>
      <c r="B23" s="5">
        <v>17</v>
      </c>
      <c r="D23" s="7">
        <v>36585</v>
      </c>
      <c r="E23" s="5" t="s">
        <v>112</v>
      </c>
      <c r="G23" s="7">
        <v>36585</v>
      </c>
      <c r="H23" s="5" t="s">
        <v>112</v>
      </c>
      <c r="I23" s="5">
        <f t="shared" ref="I23:I47" si="0">I49</f>
        <v>2.3887096774193548</v>
      </c>
      <c r="L23" s="7">
        <v>36585</v>
      </c>
      <c r="M23" s="5">
        <v>3.8</v>
      </c>
      <c r="N23" s="5">
        <f>N22</f>
        <v>2.8513661202185783</v>
      </c>
    </row>
    <row r="24" spans="1:14" x14ac:dyDescent="0.25">
      <c r="A24" s="7">
        <v>36616</v>
      </c>
      <c r="B24" s="5">
        <v>11</v>
      </c>
      <c r="D24" s="7">
        <v>36616</v>
      </c>
      <c r="E24" s="5" t="s">
        <v>112</v>
      </c>
      <c r="G24" s="7">
        <v>36616</v>
      </c>
      <c r="H24" s="5" t="s">
        <v>112</v>
      </c>
      <c r="I24" s="5">
        <f t="shared" si="0"/>
        <v>2.3887096774193548</v>
      </c>
      <c r="L24" s="7">
        <v>36616</v>
      </c>
      <c r="M24" s="5">
        <v>3.8</v>
      </c>
      <c r="N24" s="5">
        <f t="shared" ref="N24:N87" si="1">N23</f>
        <v>2.8513661202185783</v>
      </c>
    </row>
    <row r="25" spans="1:14" x14ac:dyDescent="0.25">
      <c r="A25" s="7">
        <v>36646</v>
      </c>
      <c r="B25" s="5">
        <v>14</v>
      </c>
      <c r="D25" s="7">
        <v>36646</v>
      </c>
      <c r="E25" s="5" t="s">
        <v>112</v>
      </c>
      <c r="G25" s="7">
        <v>36646</v>
      </c>
      <c r="H25" s="5" t="s">
        <v>112</v>
      </c>
      <c r="I25" s="5">
        <f t="shared" si="0"/>
        <v>2.3887096774193548</v>
      </c>
      <c r="L25" s="7">
        <v>36646</v>
      </c>
      <c r="M25" s="5">
        <v>3.9</v>
      </c>
      <c r="N25" s="5">
        <f t="shared" si="1"/>
        <v>2.8513661202185783</v>
      </c>
    </row>
    <row r="26" spans="1:14" x14ac:dyDescent="0.25">
      <c r="A26" s="7">
        <v>36677</v>
      </c>
      <c r="B26" s="5">
        <v>25</v>
      </c>
      <c r="D26" s="7">
        <v>36677</v>
      </c>
      <c r="E26" s="5" t="s">
        <v>112</v>
      </c>
      <c r="G26" s="7">
        <v>36677</v>
      </c>
      <c r="H26" s="5" t="s">
        <v>112</v>
      </c>
      <c r="I26" s="5">
        <f t="shared" si="0"/>
        <v>2.3887096774193548</v>
      </c>
      <c r="L26" s="7">
        <v>36677</v>
      </c>
      <c r="M26" s="5">
        <v>3.8</v>
      </c>
      <c r="N26" s="5">
        <f t="shared" si="1"/>
        <v>2.8513661202185783</v>
      </c>
    </row>
    <row r="27" spans="1:14" x14ac:dyDescent="0.25">
      <c r="A27" s="7">
        <v>36707</v>
      </c>
      <c r="B27" s="5">
        <v>15</v>
      </c>
      <c r="D27" s="7">
        <v>36707</v>
      </c>
      <c r="E27" s="5" t="s">
        <v>112</v>
      </c>
      <c r="G27" s="7">
        <v>36707</v>
      </c>
      <c r="H27" s="5" t="s">
        <v>112</v>
      </c>
      <c r="I27" s="5">
        <f t="shared" si="0"/>
        <v>2.3887096774193548</v>
      </c>
      <c r="L27" s="7">
        <v>36707</v>
      </c>
      <c r="M27" s="5">
        <v>3.9</v>
      </c>
      <c r="N27" s="5">
        <f t="shared" si="1"/>
        <v>2.8513661202185783</v>
      </c>
    </row>
    <row r="28" spans="1:14" x14ac:dyDescent="0.25">
      <c r="A28" s="7">
        <v>36738</v>
      </c>
      <c r="B28" s="5">
        <v>24</v>
      </c>
      <c r="D28" s="7">
        <v>36738</v>
      </c>
      <c r="E28" s="5" t="s">
        <v>112</v>
      </c>
      <c r="G28" s="7">
        <v>36738</v>
      </c>
      <c r="H28" s="5" t="s">
        <v>112</v>
      </c>
      <c r="I28" s="5">
        <f t="shared" si="0"/>
        <v>2.3887096774193548</v>
      </c>
      <c r="L28" s="7">
        <v>36738</v>
      </c>
      <c r="M28" s="5">
        <v>3.8</v>
      </c>
      <c r="N28" s="5">
        <f t="shared" si="1"/>
        <v>2.8513661202185783</v>
      </c>
    </row>
    <row r="29" spans="1:14" x14ac:dyDescent="0.25">
      <c r="A29" s="7">
        <v>36769</v>
      </c>
      <c r="B29" s="5">
        <v>15</v>
      </c>
      <c r="D29" s="7">
        <v>36769</v>
      </c>
      <c r="E29" s="5" t="s">
        <v>112</v>
      </c>
      <c r="G29" s="7">
        <v>36769</v>
      </c>
      <c r="H29" s="5" t="s">
        <v>112</v>
      </c>
      <c r="I29" s="5">
        <f t="shared" si="0"/>
        <v>2.3887096774193548</v>
      </c>
      <c r="L29" s="7">
        <v>36769</v>
      </c>
      <c r="M29" s="5">
        <v>3.9</v>
      </c>
      <c r="N29" s="5">
        <f t="shared" si="1"/>
        <v>2.8513661202185783</v>
      </c>
    </row>
    <row r="30" spans="1:14" x14ac:dyDescent="0.25">
      <c r="A30" s="7">
        <v>36799</v>
      </c>
      <c r="B30" s="5">
        <v>13</v>
      </c>
      <c r="D30" s="7">
        <v>36799</v>
      </c>
      <c r="E30" s="5" t="s">
        <v>112</v>
      </c>
      <c r="G30" s="7">
        <v>36799</v>
      </c>
      <c r="H30" s="5" t="s">
        <v>112</v>
      </c>
      <c r="I30" s="5">
        <f t="shared" si="0"/>
        <v>2.3887096774193548</v>
      </c>
      <c r="L30" s="7">
        <v>36799</v>
      </c>
      <c r="M30" s="5">
        <v>3.8</v>
      </c>
      <c r="N30" s="5">
        <f t="shared" si="1"/>
        <v>2.8513661202185783</v>
      </c>
    </row>
    <row r="31" spans="1:14" x14ac:dyDescent="0.25">
      <c r="A31" s="7">
        <v>36830</v>
      </c>
      <c r="B31" s="5">
        <v>15</v>
      </c>
      <c r="D31" s="7">
        <v>36830</v>
      </c>
      <c r="E31" s="5" t="s">
        <v>112</v>
      </c>
      <c r="G31" s="7">
        <v>36830</v>
      </c>
      <c r="H31" s="5" t="s">
        <v>112</v>
      </c>
      <c r="I31" s="5">
        <f t="shared" si="0"/>
        <v>2.3887096774193548</v>
      </c>
      <c r="L31" s="7">
        <v>36830</v>
      </c>
      <c r="M31" s="5">
        <v>4</v>
      </c>
      <c r="N31" s="5">
        <f t="shared" si="1"/>
        <v>2.8513661202185783</v>
      </c>
    </row>
    <row r="32" spans="1:14" x14ac:dyDescent="0.25">
      <c r="A32" s="7">
        <v>36860</v>
      </c>
      <c r="B32" s="5">
        <v>11</v>
      </c>
      <c r="D32" s="7">
        <v>36860</v>
      </c>
      <c r="E32" s="5" t="s">
        <v>112</v>
      </c>
      <c r="G32" s="7">
        <v>36860</v>
      </c>
      <c r="H32" s="5" t="s">
        <v>112</v>
      </c>
      <c r="I32" s="5">
        <f t="shared" si="0"/>
        <v>2.3887096774193548</v>
      </c>
      <c r="L32" s="7">
        <v>36860</v>
      </c>
      <c r="M32" s="5">
        <v>4.2</v>
      </c>
      <c r="N32" s="5">
        <f t="shared" si="1"/>
        <v>2.8513661202185783</v>
      </c>
    </row>
    <row r="33" spans="1:14" x14ac:dyDescent="0.25">
      <c r="A33" s="7">
        <v>36891</v>
      </c>
      <c r="B33" s="5">
        <v>10</v>
      </c>
      <c r="D33" s="7">
        <v>36891</v>
      </c>
      <c r="E33" s="5" t="s">
        <v>112</v>
      </c>
      <c r="G33" s="7">
        <v>36891</v>
      </c>
      <c r="H33" s="5" t="s">
        <v>112</v>
      </c>
      <c r="I33" s="5">
        <f t="shared" si="0"/>
        <v>2.3887096774193548</v>
      </c>
      <c r="L33" s="7">
        <v>36891</v>
      </c>
      <c r="M33" s="5">
        <v>4.2</v>
      </c>
      <c r="N33" s="5">
        <f t="shared" si="1"/>
        <v>2.8513661202185783</v>
      </c>
    </row>
    <row r="34" spans="1:14" x14ac:dyDescent="0.25">
      <c r="A34" s="7">
        <v>36922</v>
      </c>
      <c r="B34" s="5">
        <v>13</v>
      </c>
      <c r="D34" s="7">
        <v>36922</v>
      </c>
      <c r="E34" s="5" t="s">
        <v>112</v>
      </c>
      <c r="G34" s="7">
        <v>36922</v>
      </c>
      <c r="H34" s="5" t="s">
        <v>112</v>
      </c>
      <c r="I34" s="5">
        <f t="shared" si="0"/>
        <v>2.3887096774193548</v>
      </c>
      <c r="L34" s="7">
        <v>36922</v>
      </c>
      <c r="M34" s="5">
        <v>3.9</v>
      </c>
      <c r="N34" s="5">
        <f t="shared" si="1"/>
        <v>2.8513661202185783</v>
      </c>
    </row>
    <row r="35" spans="1:14" x14ac:dyDescent="0.25">
      <c r="A35" s="7">
        <v>36950</v>
      </c>
      <c r="B35" s="5">
        <v>1</v>
      </c>
      <c r="D35" s="7">
        <v>36950</v>
      </c>
      <c r="E35" s="5" t="s">
        <v>112</v>
      </c>
      <c r="G35" s="7">
        <v>36950</v>
      </c>
      <c r="H35" s="5" t="s">
        <v>112</v>
      </c>
      <c r="I35" s="5">
        <f t="shared" si="0"/>
        <v>2.3887096774193548</v>
      </c>
      <c r="L35" s="7">
        <v>36950</v>
      </c>
      <c r="M35" s="5">
        <v>4.0999999999999996</v>
      </c>
      <c r="N35" s="5">
        <f t="shared" si="1"/>
        <v>2.8513661202185783</v>
      </c>
    </row>
    <row r="36" spans="1:14" x14ac:dyDescent="0.25">
      <c r="A36" s="7">
        <v>36981</v>
      </c>
      <c r="B36" s="5">
        <v>7</v>
      </c>
      <c r="D36" s="7">
        <v>36981</v>
      </c>
      <c r="E36" s="5" t="s">
        <v>112</v>
      </c>
      <c r="G36" s="7">
        <v>36981</v>
      </c>
      <c r="H36" s="5" t="s">
        <v>112</v>
      </c>
      <c r="I36" s="5">
        <f t="shared" si="0"/>
        <v>2.3887096774193548</v>
      </c>
      <c r="L36" s="7">
        <v>36981</v>
      </c>
      <c r="M36" s="5">
        <v>4.2</v>
      </c>
      <c r="N36" s="5">
        <f t="shared" si="1"/>
        <v>2.8513661202185783</v>
      </c>
    </row>
    <row r="37" spans="1:14" x14ac:dyDescent="0.25">
      <c r="A37" s="7">
        <v>37011</v>
      </c>
      <c r="B37" s="5">
        <v>7</v>
      </c>
      <c r="D37" s="7">
        <v>37011</v>
      </c>
      <c r="E37" s="5" t="s">
        <v>112</v>
      </c>
      <c r="G37" s="7">
        <v>37011</v>
      </c>
      <c r="H37" s="5" t="s">
        <v>112</v>
      </c>
      <c r="I37" s="5">
        <f t="shared" si="0"/>
        <v>2.3887096774193548</v>
      </c>
      <c r="L37" s="7">
        <v>37011</v>
      </c>
      <c r="M37" s="5">
        <v>4</v>
      </c>
      <c r="N37" s="5">
        <f t="shared" si="1"/>
        <v>2.8513661202185783</v>
      </c>
    </row>
    <row r="38" spans="1:14" x14ac:dyDescent="0.25">
      <c r="A38" s="7">
        <v>37042</v>
      </c>
      <c r="B38" s="5">
        <v>4</v>
      </c>
      <c r="D38" s="7">
        <v>37042</v>
      </c>
      <c r="E38" s="5" t="s">
        <v>112</v>
      </c>
      <c r="G38" s="7">
        <v>37042</v>
      </c>
      <c r="H38" s="5" t="s">
        <v>112</v>
      </c>
      <c r="I38" s="5">
        <f t="shared" si="0"/>
        <v>2.3887096774193548</v>
      </c>
      <c r="L38" s="7">
        <v>37042</v>
      </c>
      <c r="M38" s="5">
        <v>4</v>
      </c>
      <c r="N38" s="5">
        <f t="shared" si="1"/>
        <v>2.8513661202185783</v>
      </c>
    </row>
    <row r="39" spans="1:14" x14ac:dyDescent="0.25">
      <c r="A39" s="7">
        <v>37072</v>
      </c>
      <c r="B39" s="5">
        <v>2</v>
      </c>
      <c r="D39" s="7">
        <v>37072</v>
      </c>
      <c r="E39" s="5" t="s">
        <v>112</v>
      </c>
      <c r="G39" s="7">
        <v>37072</v>
      </c>
      <c r="H39" s="5" t="s">
        <v>112</v>
      </c>
      <c r="I39" s="5">
        <f t="shared" si="0"/>
        <v>2.3887096774193548</v>
      </c>
      <c r="L39" s="7">
        <v>37072</v>
      </c>
      <c r="M39" s="5">
        <v>4</v>
      </c>
      <c r="N39" s="5">
        <f t="shared" si="1"/>
        <v>2.8513661202185783</v>
      </c>
    </row>
    <row r="40" spans="1:14" x14ac:dyDescent="0.25">
      <c r="A40" s="7">
        <v>37103</v>
      </c>
      <c r="B40" s="5">
        <v>2</v>
      </c>
      <c r="D40" s="7">
        <v>37103</v>
      </c>
      <c r="E40" s="5" t="s">
        <v>112</v>
      </c>
      <c r="G40" s="7">
        <v>37103</v>
      </c>
      <c r="H40" s="5" t="s">
        <v>112</v>
      </c>
      <c r="I40" s="5">
        <f t="shared" si="0"/>
        <v>2.3887096774193548</v>
      </c>
      <c r="L40" s="7">
        <v>37103</v>
      </c>
      <c r="M40" s="5">
        <v>3.7</v>
      </c>
      <c r="N40" s="5">
        <f t="shared" si="1"/>
        <v>2.8513661202185783</v>
      </c>
    </row>
    <row r="41" spans="1:14" x14ac:dyDescent="0.25">
      <c r="A41" s="7">
        <v>37134</v>
      </c>
      <c r="B41" s="5">
        <v>7</v>
      </c>
      <c r="D41" s="7">
        <v>37134</v>
      </c>
      <c r="E41" s="5" t="s">
        <v>112</v>
      </c>
      <c r="G41" s="7">
        <v>37134</v>
      </c>
      <c r="H41" s="5" t="s">
        <v>112</v>
      </c>
      <c r="I41" s="5">
        <f t="shared" si="0"/>
        <v>2.3887096774193548</v>
      </c>
      <c r="L41" s="7">
        <v>37134</v>
      </c>
      <c r="M41" s="5">
        <v>3.8</v>
      </c>
      <c r="N41" s="5">
        <f t="shared" si="1"/>
        <v>2.8513661202185783</v>
      </c>
    </row>
    <row r="42" spans="1:14" x14ac:dyDescent="0.25">
      <c r="A42" s="7">
        <v>37164</v>
      </c>
      <c r="B42" s="5">
        <v>7</v>
      </c>
      <c r="D42" s="7">
        <v>37164</v>
      </c>
      <c r="E42" s="5" t="s">
        <v>112</v>
      </c>
      <c r="G42" s="7">
        <v>37164</v>
      </c>
      <c r="H42" s="5" t="s">
        <v>112</v>
      </c>
      <c r="I42" s="5">
        <f t="shared" si="0"/>
        <v>2.3887096774193548</v>
      </c>
      <c r="L42" s="7">
        <v>37164</v>
      </c>
      <c r="M42" s="5">
        <v>3.6</v>
      </c>
      <c r="N42" s="5">
        <f t="shared" si="1"/>
        <v>2.8513661202185783</v>
      </c>
    </row>
    <row r="43" spans="1:14" x14ac:dyDescent="0.25">
      <c r="A43" s="7">
        <v>37195</v>
      </c>
      <c r="B43" s="5">
        <v>7</v>
      </c>
      <c r="D43" s="7">
        <v>37195</v>
      </c>
      <c r="E43" s="5" t="s">
        <v>112</v>
      </c>
      <c r="G43" s="7">
        <v>37195</v>
      </c>
      <c r="H43" s="5" t="s">
        <v>112</v>
      </c>
      <c r="I43" s="5">
        <f t="shared" si="0"/>
        <v>2.3887096774193548</v>
      </c>
      <c r="L43" s="7">
        <v>37195</v>
      </c>
      <c r="M43" s="5">
        <v>3.4</v>
      </c>
      <c r="N43" s="5">
        <f t="shared" si="1"/>
        <v>2.8513661202185783</v>
      </c>
    </row>
    <row r="44" spans="1:14" x14ac:dyDescent="0.25">
      <c r="A44" s="7">
        <v>37225</v>
      </c>
      <c r="B44" s="5">
        <v>5</v>
      </c>
      <c r="D44" s="7">
        <v>37225</v>
      </c>
      <c r="E44" s="5" t="s">
        <v>112</v>
      </c>
      <c r="G44" s="7">
        <v>37225</v>
      </c>
      <c r="H44" s="5" t="s">
        <v>112</v>
      </c>
      <c r="I44" s="5">
        <f t="shared" si="0"/>
        <v>2.3887096774193548</v>
      </c>
      <c r="L44" s="7">
        <v>37225</v>
      </c>
      <c r="M44" s="5">
        <v>3.4</v>
      </c>
      <c r="N44" s="5">
        <f t="shared" si="1"/>
        <v>2.8513661202185783</v>
      </c>
    </row>
    <row r="45" spans="1:14" x14ac:dyDescent="0.25">
      <c r="A45" s="7">
        <v>37256</v>
      </c>
      <c r="B45" s="5">
        <v>9</v>
      </c>
      <c r="D45" s="7">
        <v>37256</v>
      </c>
      <c r="E45" s="5" t="s">
        <v>112</v>
      </c>
      <c r="G45" s="7">
        <v>37256</v>
      </c>
      <c r="H45" s="5" t="s">
        <v>112</v>
      </c>
      <c r="I45" s="5">
        <f t="shared" si="0"/>
        <v>2.3887096774193548</v>
      </c>
      <c r="L45" s="7">
        <v>37256</v>
      </c>
      <c r="M45" s="5">
        <v>3.3</v>
      </c>
      <c r="N45" s="5">
        <f t="shared" si="1"/>
        <v>2.8513661202185783</v>
      </c>
    </row>
    <row r="46" spans="1:14" x14ac:dyDescent="0.25">
      <c r="A46" s="7">
        <v>37287</v>
      </c>
      <c r="B46" s="5">
        <v>2</v>
      </c>
      <c r="D46" s="7">
        <v>37287</v>
      </c>
      <c r="E46" s="5" t="s">
        <v>112</v>
      </c>
      <c r="G46" s="7">
        <v>37287</v>
      </c>
      <c r="H46" s="5" t="s">
        <v>112</v>
      </c>
      <c r="I46" s="5">
        <f t="shared" si="0"/>
        <v>2.3887096774193548</v>
      </c>
      <c r="L46" s="7">
        <v>37287</v>
      </c>
      <c r="M46" s="5">
        <v>3.3</v>
      </c>
      <c r="N46" s="5">
        <f t="shared" si="1"/>
        <v>2.8513661202185783</v>
      </c>
    </row>
    <row r="47" spans="1:14" x14ac:dyDescent="0.25">
      <c r="A47" s="7">
        <v>37315</v>
      </c>
      <c r="B47" s="5">
        <v>8</v>
      </c>
      <c r="D47" s="7">
        <v>37315</v>
      </c>
      <c r="E47" s="5" t="s">
        <v>112</v>
      </c>
      <c r="G47" s="7">
        <v>37315</v>
      </c>
      <c r="H47" s="5" t="s">
        <v>112</v>
      </c>
      <c r="I47" s="5">
        <f t="shared" si="0"/>
        <v>2.3887096774193548</v>
      </c>
      <c r="L47" s="7">
        <v>37315</v>
      </c>
      <c r="M47" s="5">
        <v>2.9</v>
      </c>
      <c r="N47" s="5">
        <f t="shared" si="1"/>
        <v>2.8513661202185783</v>
      </c>
    </row>
    <row r="48" spans="1:14" x14ac:dyDescent="0.25">
      <c r="A48" s="7">
        <v>37346</v>
      </c>
      <c r="B48" s="5">
        <v>8</v>
      </c>
      <c r="D48" s="7">
        <v>37346</v>
      </c>
      <c r="E48" s="5" t="s">
        <v>112</v>
      </c>
      <c r="G48" s="7">
        <v>37346</v>
      </c>
      <c r="H48" s="5" t="s">
        <v>112</v>
      </c>
      <c r="I48" s="5">
        <f>AVERAGE(H48:H493)</f>
        <v>2.3887096774193548</v>
      </c>
      <c r="L48" s="7">
        <v>37346</v>
      </c>
      <c r="M48" s="5">
        <v>2.8</v>
      </c>
      <c r="N48" s="5">
        <f t="shared" si="1"/>
        <v>2.8513661202185783</v>
      </c>
    </row>
    <row r="49" spans="1:14" x14ac:dyDescent="0.25">
      <c r="A49" s="7">
        <v>37376</v>
      </c>
      <c r="B49" s="5">
        <v>7</v>
      </c>
      <c r="D49" s="7">
        <v>37376</v>
      </c>
      <c r="E49" s="5" t="s">
        <v>112</v>
      </c>
      <c r="G49" s="7">
        <v>37376</v>
      </c>
      <c r="H49" s="5" t="s">
        <v>112</v>
      </c>
      <c r="I49" s="5">
        <f>I48</f>
        <v>2.3887096774193548</v>
      </c>
      <c r="L49" s="7">
        <v>37376</v>
      </c>
      <c r="M49" s="5">
        <v>2.7</v>
      </c>
      <c r="N49" s="5">
        <f t="shared" si="1"/>
        <v>2.8513661202185783</v>
      </c>
    </row>
    <row r="50" spans="1:14" x14ac:dyDescent="0.25">
      <c r="A50" s="7">
        <v>37407</v>
      </c>
      <c r="B50" s="5">
        <v>8</v>
      </c>
      <c r="D50" s="7">
        <v>37407</v>
      </c>
      <c r="E50" s="5" t="s">
        <v>112</v>
      </c>
      <c r="G50" s="7">
        <v>37407</v>
      </c>
      <c r="H50" s="5" t="s">
        <v>112</v>
      </c>
      <c r="I50" s="5">
        <f t="shared" ref="I50:I113" si="2">I49</f>
        <v>2.3887096774193548</v>
      </c>
      <c r="L50" s="7">
        <v>37407</v>
      </c>
      <c r="M50" s="5">
        <v>2.6</v>
      </c>
      <c r="N50" s="5">
        <f t="shared" si="1"/>
        <v>2.8513661202185783</v>
      </c>
    </row>
    <row r="51" spans="1:14" x14ac:dyDescent="0.25">
      <c r="A51" s="7">
        <v>37437</v>
      </c>
      <c r="B51" s="5">
        <v>6</v>
      </c>
      <c r="D51" s="7">
        <v>37437</v>
      </c>
      <c r="E51" s="5" t="s">
        <v>112</v>
      </c>
      <c r="G51" s="7">
        <v>37437</v>
      </c>
      <c r="H51" s="5" t="s">
        <v>112</v>
      </c>
      <c r="I51" s="5">
        <f t="shared" si="2"/>
        <v>2.3887096774193548</v>
      </c>
      <c r="L51" s="7">
        <v>37437</v>
      </c>
      <c r="M51" s="5">
        <v>2.7</v>
      </c>
      <c r="N51" s="5">
        <f t="shared" si="1"/>
        <v>2.8513661202185783</v>
      </c>
    </row>
    <row r="52" spans="1:14" x14ac:dyDescent="0.25">
      <c r="A52" s="7">
        <v>37468</v>
      </c>
      <c r="B52" s="5">
        <v>9</v>
      </c>
      <c r="D52" s="7">
        <v>37468</v>
      </c>
      <c r="E52" s="5" t="s">
        <v>112</v>
      </c>
      <c r="G52" s="7">
        <v>37468</v>
      </c>
      <c r="H52" s="5" t="s">
        <v>112</v>
      </c>
      <c r="I52" s="5">
        <f t="shared" si="2"/>
        <v>2.3887096774193548</v>
      </c>
      <c r="L52" s="7">
        <v>37468</v>
      </c>
      <c r="M52" s="5">
        <v>3</v>
      </c>
      <c r="N52" s="5">
        <f t="shared" si="1"/>
        <v>2.8513661202185783</v>
      </c>
    </row>
    <row r="53" spans="1:14" x14ac:dyDescent="0.25">
      <c r="A53" s="7">
        <v>37499</v>
      </c>
      <c r="B53" s="5">
        <v>0</v>
      </c>
      <c r="D53" s="7">
        <v>37499</v>
      </c>
      <c r="E53" s="5" t="s">
        <v>112</v>
      </c>
      <c r="G53" s="7">
        <v>37499</v>
      </c>
      <c r="H53" s="5" t="s">
        <v>112</v>
      </c>
      <c r="I53" s="5">
        <f t="shared" si="2"/>
        <v>2.3887096774193548</v>
      </c>
      <c r="L53" s="7">
        <v>37499</v>
      </c>
      <c r="M53" s="5">
        <v>2.9</v>
      </c>
      <c r="N53" s="5">
        <f t="shared" si="1"/>
        <v>2.8513661202185783</v>
      </c>
    </row>
    <row r="54" spans="1:14" x14ac:dyDescent="0.25">
      <c r="A54" s="7">
        <v>37529</v>
      </c>
      <c r="B54" s="5">
        <v>8</v>
      </c>
      <c r="D54" s="7">
        <v>37529</v>
      </c>
      <c r="E54" s="5" t="s">
        <v>112</v>
      </c>
      <c r="G54" s="7">
        <v>37529</v>
      </c>
      <c r="H54" s="5" t="s">
        <v>112</v>
      </c>
      <c r="I54" s="5">
        <f t="shared" si="2"/>
        <v>2.3887096774193548</v>
      </c>
      <c r="L54" s="7">
        <v>37529</v>
      </c>
      <c r="M54" s="5">
        <v>2.9</v>
      </c>
      <c r="N54" s="5">
        <f t="shared" si="1"/>
        <v>2.8513661202185783</v>
      </c>
    </row>
    <row r="55" spans="1:14" x14ac:dyDescent="0.25">
      <c r="A55" s="7">
        <v>37560</v>
      </c>
      <c r="B55" s="5">
        <v>5</v>
      </c>
      <c r="D55" s="7">
        <v>37560</v>
      </c>
      <c r="E55" s="5" t="s">
        <v>112</v>
      </c>
      <c r="G55" s="7">
        <v>37560</v>
      </c>
      <c r="H55" s="5" t="s">
        <v>112</v>
      </c>
      <c r="I55" s="5">
        <f t="shared" si="2"/>
        <v>2.3887096774193548</v>
      </c>
      <c r="L55" s="7">
        <v>37560</v>
      </c>
      <c r="M55" s="5">
        <v>3.1</v>
      </c>
      <c r="N55" s="5">
        <f t="shared" si="1"/>
        <v>2.8513661202185783</v>
      </c>
    </row>
    <row r="56" spans="1:14" x14ac:dyDescent="0.25">
      <c r="A56" s="7">
        <v>37590</v>
      </c>
      <c r="B56" s="5">
        <v>10</v>
      </c>
      <c r="D56" s="7">
        <v>37590</v>
      </c>
      <c r="E56" s="5" t="s">
        <v>112</v>
      </c>
      <c r="G56" s="7">
        <v>37590</v>
      </c>
      <c r="H56" s="5" t="s">
        <v>112</v>
      </c>
      <c r="I56" s="5">
        <f t="shared" si="2"/>
        <v>2.3887096774193548</v>
      </c>
      <c r="L56" s="7">
        <v>37590</v>
      </c>
      <c r="M56" s="5">
        <v>2.9</v>
      </c>
      <c r="N56" s="5">
        <f t="shared" si="1"/>
        <v>2.8513661202185783</v>
      </c>
    </row>
    <row r="57" spans="1:14" x14ac:dyDescent="0.25">
      <c r="A57" s="7">
        <v>37621</v>
      </c>
      <c r="B57" s="5">
        <v>8</v>
      </c>
      <c r="D57" s="7">
        <v>37621</v>
      </c>
      <c r="E57" s="5" t="s">
        <v>112</v>
      </c>
      <c r="G57" s="7">
        <v>37621</v>
      </c>
      <c r="H57" s="5" t="s">
        <v>112</v>
      </c>
      <c r="I57" s="5">
        <f t="shared" si="2"/>
        <v>2.3887096774193548</v>
      </c>
      <c r="L57" s="7">
        <v>37621</v>
      </c>
      <c r="M57" s="5">
        <v>3.1</v>
      </c>
      <c r="N57" s="5">
        <f t="shared" si="1"/>
        <v>2.8513661202185783</v>
      </c>
    </row>
    <row r="58" spans="1:14" x14ac:dyDescent="0.25">
      <c r="A58" s="7">
        <v>37652</v>
      </c>
      <c r="B58" s="5">
        <v>6</v>
      </c>
      <c r="D58" s="7">
        <v>37652</v>
      </c>
      <c r="E58" s="5" t="s">
        <v>112</v>
      </c>
      <c r="G58" s="7">
        <v>37652</v>
      </c>
      <c r="H58" s="5" t="s">
        <v>112</v>
      </c>
      <c r="I58" s="5">
        <f t="shared" si="2"/>
        <v>2.3887096774193548</v>
      </c>
      <c r="L58" s="7">
        <v>37652</v>
      </c>
      <c r="M58" s="5">
        <v>3.1</v>
      </c>
      <c r="N58" s="5">
        <f t="shared" si="1"/>
        <v>2.8513661202185783</v>
      </c>
    </row>
    <row r="59" spans="1:14" x14ac:dyDescent="0.25">
      <c r="A59" s="7">
        <v>37680</v>
      </c>
      <c r="B59" s="5">
        <v>3</v>
      </c>
      <c r="D59" s="7">
        <v>37680</v>
      </c>
      <c r="E59" s="5" t="s">
        <v>112</v>
      </c>
      <c r="G59" s="7">
        <v>37680</v>
      </c>
      <c r="H59" s="5" t="s">
        <v>112</v>
      </c>
      <c r="I59" s="5">
        <f t="shared" si="2"/>
        <v>2.3887096774193548</v>
      </c>
      <c r="L59" s="7">
        <v>37680</v>
      </c>
      <c r="M59" s="5">
        <v>3.5</v>
      </c>
      <c r="N59" s="5">
        <f t="shared" si="1"/>
        <v>2.8513661202185783</v>
      </c>
    </row>
    <row r="60" spans="1:14" x14ac:dyDescent="0.25">
      <c r="A60" s="7">
        <v>37711</v>
      </c>
      <c r="B60" s="5">
        <v>4</v>
      </c>
      <c r="D60" s="7">
        <v>37711</v>
      </c>
      <c r="E60" s="5" t="s">
        <v>112</v>
      </c>
      <c r="G60" s="7">
        <v>37711</v>
      </c>
      <c r="H60" s="5" t="s">
        <v>112</v>
      </c>
      <c r="I60" s="5">
        <f t="shared" si="2"/>
        <v>2.3887096774193548</v>
      </c>
      <c r="L60" s="7">
        <v>37711</v>
      </c>
      <c r="M60" s="5">
        <v>3.2</v>
      </c>
      <c r="N60" s="5">
        <f t="shared" si="1"/>
        <v>2.8513661202185783</v>
      </c>
    </row>
    <row r="61" spans="1:14" x14ac:dyDescent="0.25">
      <c r="A61" s="7">
        <v>37741</v>
      </c>
      <c r="B61" s="5">
        <v>2</v>
      </c>
      <c r="D61" s="7">
        <v>37741</v>
      </c>
      <c r="E61" s="5" t="s">
        <v>112</v>
      </c>
      <c r="G61" s="7">
        <v>37741</v>
      </c>
      <c r="H61" s="5" t="s">
        <v>112</v>
      </c>
      <c r="I61" s="5">
        <f t="shared" si="2"/>
        <v>2.3887096774193548</v>
      </c>
      <c r="L61" s="7">
        <v>37741</v>
      </c>
      <c r="M61" s="5">
        <v>3</v>
      </c>
      <c r="N61" s="5">
        <f t="shared" si="1"/>
        <v>2.8513661202185783</v>
      </c>
    </row>
    <row r="62" spans="1:14" x14ac:dyDescent="0.25">
      <c r="A62" s="7">
        <v>37772</v>
      </c>
      <c r="B62" s="5">
        <v>2</v>
      </c>
      <c r="D62" s="7">
        <v>37772</v>
      </c>
      <c r="E62" s="5" t="s">
        <v>112</v>
      </c>
      <c r="G62" s="7">
        <v>37772</v>
      </c>
      <c r="H62" s="5" t="s">
        <v>112</v>
      </c>
      <c r="I62" s="5">
        <f t="shared" si="2"/>
        <v>2.3887096774193548</v>
      </c>
      <c r="L62" s="7">
        <v>37772</v>
      </c>
      <c r="M62" s="5">
        <v>3</v>
      </c>
      <c r="N62" s="5">
        <f t="shared" si="1"/>
        <v>2.8513661202185783</v>
      </c>
    </row>
    <row r="63" spans="1:14" x14ac:dyDescent="0.25">
      <c r="A63" s="7">
        <v>37802</v>
      </c>
      <c r="B63" s="5">
        <v>7</v>
      </c>
      <c r="D63" s="7">
        <v>37802</v>
      </c>
      <c r="E63" s="5" t="s">
        <v>112</v>
      </c>
      <c r="G63" s="7">
        <v>37802</v>
      </c>
      <c r="H63" s="5" t="s">
        <v>112</v>
      </c>
      <c r="I63" s="5">
        <f t="shared" si="2"/>
        <v>2.3887096774193548</v>
      </c>
      <c r="L63" s="7">
        <v>37802</v>
      </c>
      <c r="M63" s="5">
        <v>2.8</v>
      </c>
      <c r="N63" s="5">
        <f t="shared" si="1"/>
        <v>2.8513661202185783</v>
      </c>
    </row>
    <row r="64" spans="1:14" x14ac:dyDescent="0.25">
      <c r="A64" s="7">
        <v>37833</v>
      </c>
      <c r="B64" s="5">
        <v>5</v>
      </c>
      <c r="D64" s="7">
        <v>37833</v>
      </c>
      <c r="E64" s="5" t="s">
        <v>112</v>
      </c>
      <c r="G64" s="7">
        <v>37833</v>
      </c>
      <c r="H64" s="5" t="s">
        <v>112</v>
      </c>
      <c r="I64" s="5">
        <f t="shared" si="2"/>
        <v>2.3887096774193548</v>
      </c>
      <c r="L64" s="7">
        <v>37833</v>
      </c>
      <c r="M64" s="5">
        <v>2.8</v>
      </c>
      <c r="N64" s="5">
        <f t="shared" si="1"/>
        <v>2.8513661202185783</v>
      </c>
    </row>
    <row r="65" spans="1:14" x14ac:dyDescent="0.25">
      <c r="A65" s="7">
        <v>37864</v>
      </c>
      <c r="B65" s="5">
        <v>6</v>
      </c>
      <c r="D65" s="7">
        <v>37864</v>
      </c>
      <c r="E65" s="5" t="s">
        <v>112</v>
      </c>
      <c r="G65" s="7">
        <v>37864</v>
      </c>
      <c r="H65" s="5" t="s">
        <v>112</v>
      </c>
      <c r="I65" s="5">
        <f t="shared" si="2"/>
        <v>2.3887096774193548</v>
      </c>
      <c r="L65" s="7">
        <v>37864</v>
      </c>
      <c r="M65" s="5">
        <v>2.7</v>
      </c>
      <c r="N65" s="5">
        <f t="shared" si="1"/>
        <v>2.8513661202185783</v>
      </c>
    </row>
    <row r="66" spans="1:14" x14ac:dyDescent="0.25">
      <c r="A66" s="7">
        <v>37894</v>
      </c>
      <c r="B66" s="5">
        <v>9</v>
      </c>
      <c r="D66" s="7">
        <v>37894</v>
      </c>
      <c r="E66" s="5" t="s">
        <v>112</v>
      </c>
      <c r="G66" s="7">
        <v>37894</v>
      </c>
      <c r="H66" s="5" t="s">
        <v>112</v>
      </c>
      <c r="I66" s="5">
        <f t="shared" si="2"/>
        <v>2.3887096774193548</v>
      </c>
      <c r="L66" s="7">
        <v>37894</v>
      </c>
      <c r="M66" s="5">
        <v>2.2999999999999998</v>
      </c>
      <c r="N66" s="5">
        <f t="shared" si="1"/>
        <v>2.8513661202185783</v>
      </c>
    </row>
    <row r="67" spans="1:14" x14ac:dyDescent="0.25">
      <c r="A67" s="7">
        <v>37925</v>
      </c>
      <c r="B67" s="5">
        <v>9</v>
      </c>
      <c r="D67" s="7">
        <v>37925</v>
      </c>
      <c r="E67" s="5" t="s">
        <v>112</v>
      </c>
      <c r="G67" s="7">
        <v>37925</v>
      </c>
      <c r="H67" s="5" t="s">
        <v>112</v>
      </c>
      <c r="I67" s="5">
        <f t="shared" si="2"/>
        <v>2.3887096774193548</v>
      </c>
      <c r="L67" s="7">
        <v>37925</v>
      </c>
      <c r="M67" s="5">
        <v>2.1</v>
      </c>
      <c r="N67" s="5">
        <f t="shared" si="1"/>
        <v>2.8513661202185783</v>
      </c>
    </row>
    <row r="68" spans="1:14" x14ac:dyDescent="0.25">
      <c r="A68" s="7">
        <v>37955</v>
      </c>
      <c r="B68" s="5">
        <v>11</v>
      </c>
      <c r="D68" s="7">
        <v>37955</v>
      </c>
      <c r="E68" s="5" t="s">
        <v>112</v>
      </c>
      <c r="G68" s="7">
        <v>37955</v>
      </c>
      <c r="H68" s="5" t="s">
        <v>112</v>
      </c>
      <c r="I68" s="5">
        <f t="shared" si="2"/>
        <v>2.3887096774193548</v>
      </c>
      <c r="L68" s="7">
        <v>37955</v>
      </c>
      <c r="M68" s="5">
        <v>2.1</v>
      </c>
      <c r="N68" s="5">
        <f t="shared" si="1"/>
        <v>2.8513661202185783</v>
      </c>
    </row>
    <row r="69" spans="1:14" x14ac:dyDescent="0.25">
      <c r="A69" s="7">
        <v>37986</v>
      </c>
      <c r="B69" s="5">
        <v>9</v>
      </c>
      <c r="D69" s="7">
        <v>37986</v>
      </c>
      <c r="E69" s="5" t="s">
        <v>112</v>
      </c>
      <c r="G69" s="7">
        <v>37986</v>
      </c>
      <c r="H69" s="5" t="s">
        <v>112</v>
      </c>
      <c r="I69" s="5">
        <f t="shared" si="2"/>
        <v>2.3887096774193548</v>
      </c>
      <c r="L69" s="7">
        <v>37986</v>
      </c>
      <c r="M69" s="5">
        <v>1.7</v>
      </c>
      <c r="N69" s="5">
        <f t="shared" si="1"/>
        <v>2.8513661202185783</v>
      </c>
    </row>
    <row r="70" spans="1:14" x14ac:dyDescent="0.25">
      <c r="A70" s="7">
        <v>38017</v>
      </c>
      <c r="B70" s="5">
        <v>13</v>
      </c>
      <c r="D70" s="7">
        <v>38017</v>
      </c>
      <c r="E70" s="5" t="s">
        <v>112</v>
      </c>
      <c r="G70" s="7">
        <v>38017</v>
      </c>
      <c r="H70" s="5" t="s">
        <v>112</v>
      </c>
      <c r="I70" s="5">
        <f t="shared" si="2"/>
        <v>2.3887096774193548</v>
      </c>
      <c r="L70" s="7">
        <v>38017</v>
      </c>
      <c r="M70" s="5">
        <v>1.8</v>
      </c>
      <c r="N70" s="5">
        <f t="shared" si="1"/>
        <v>2.8513661202185783</v>
      </c>
    </row>
    <row r="71" spans="1:14" x14ac:dyDescent="0.25">
      <c r="A71" s="7">
        <v>38046</v>
      </c>
      <c r="B71" s="5">
        <v>10</v>
      </c>
      <c r="D71" s="7">
        <v>38046</v>
      </c>
      <c r="E71" s="5" t="s">
        <v>112</v>
      </c>
      <c r="G71" s="7">
        <v>38046</v>
      </c>
      <c r="H71" s="5" t="s">
        <v>112</v>
      </c>
      <c r="I71" s="5">
        <f t="shared" si="2"/>
        <v>2.3887096774193548</v>
      </c>
      <c r="L71" s="7">
        <v>38046</v>
      </c>
      <c r="M71" s="5">
        <v>1.6</v>
      </c>
      <c r="N71" s="5">
        <f t="shared" si="1"/>
        <v>2.8513661202185783</v>
      </c>
    </row>
    <row r="72" spans="1:14" x14ac:dyDescent="0.25">
      <c r="A72" s="7">
        <v>38077</v>
      </c>
      <c r="B72" s="5">
        <v>16</v>
      </c>
      <c r="D72" s="7">
        <v>38077</v>
      </c>
      <c r="E72" s="5" t="s">
        <v>112</v>
      </c>
      <c r="G72" s="7">
        <v>38077</v>
      </c>
      <c r="H72" s="5" t="s">
        <v>112</v>
      </c>
      <c r="I72" s="5">
        <f t="shared" si="2"/>
        <v>2.3887096774193548</v>
      </c>
      <c r="L72" s="7">
        <v>38077</v>
      </c>
      <c r="M72" s="5">
        <v>1.8</v>
      </c>
      <c r="N72" s="5">
        <f t="shared" si="1"/>
        <v>2.8513661202185783</v>
      </c>
    </row>
    <row r="73" spans="1:14" x14ac:dyDescent="0.25">
      <c r="A73" s="7">
        <v>38107</v>
      </c>
      <c r="B73" s="5">
        <v>11</v>
      </c>
      <c r="D73" s="7">
        <v>38107</v>
      </c>
      <c r="E73" s="5" t="s">
        <v>112</v>
      </c>
      <c r="G73" s="7">
        <v>38107</v>
      </c>
      <c r="H73" s="5" t="s">
        <v>112</v>
      </c>
      <c r="I73" s="5">
        <f t="shared" si="2"/>
        <v>2.3887096774193548</v>
      </c>
      <c r="L73" s="7">
        <v>38107</v>
      </c>
      <c r="M73" s="5">
        <v>2</v>
      </c>
      <c r="N73" s="5">
        <f t="shared" si="1"/>
        <v>2.8513661202185783</v>
      </c>
    </row>
    <row r="74" spans="1:14" x14ac:dyDescent="0.25">
      <c r="A74" s="7">
        <v>38138</v>
      </c>
      <c r="B74" s="5">
        <v>7</v>
      </c>
      <c r="D74" s="7">
        <v>38138</v>
      </c>
      <c r="E74" s="5" t="s">
        <v>112</v>
      </c>
      <c r="G74" s="7">
        <v>38138</v>
      </c>
      <c r="H74" s="5" t="s">
        <v>112</v>
      </c>
      <c r="I74" s="5">
        <f t="shared" si="2"/>
        <v>2.3887096774193548</v>
      </c>
      <c r="L74" s="7">
        <v>38138</v>
      </c>
      <c r="M74" s="5">
        <v>2</v>
      </c>
      <c r="N74" s="5">
        <f t="shared" si="1"/>
        <v>2.8513661202185783</v>
      </c>
    </row>
    <row r="75" spans="1:14" x14ac:dyDescent="0.25">
      <c r="A75" s="7">
        <v>38168</v>
      </c>
      <c r="B75" s="5">
        <v>15</v>
      </c>
      <c r="D75" s="7">
        <v>38168</v>
      </c>
      <c r="E75" s="5">
        <v>25.7</v>
      </c>
      <c r="G75" s="7">
        <v>38168</v>
      </c>
      <c r="H75" s="5" t="s">
        <v>112</v>
      </c>
      <c r="I75" s="5">
        <f t="shared" si="2"/>
        <v>2.3887096774193548</v>
      </c>
      <c r="L75" s="7">
        <v>38168</v>
      </c>
      <c r="M75" s="5">
        <v>2</v>
      </c>
      <c r="N75" s="5">
        <f t="shared" si="1"/>
        <v>2.8513661202185783</v>
      </c>
    </row>
    <row r="76" spans="1:14" x14ac:dyDescent="0.25">
      <c r="A76" s="7">
        <v>38199</v>
      </c>
      <c r="B76" s="5">
        <v>12</v>
      </c>
      <c r="D76" s="7">
        <v>38199</v>
      </c>
      <c r="E76" s="5">
        <v>20</v>
      </c>
      <c r="G76" s="7">
        <v>38199</v>
      </c>
      <c r="H76" s="5" t="s">
        <v>112</v>
      </c>
      <c r="I76" s="5">
        <f t="shared" si="2"/>
        <v>2.3887096774193548</v>
      </c>
      <c r="L76" s="7">
        <v>38199</v>
      </c>
      <c r="M76" s="5">
        <v>1.9</v>
      </c>
      <c r="N76" s="5">
        <f t="shared" si="1"/>
        <v>2.8513661202185783</v>
      </c>
    </row>
    <row r="77" spans="1:14" x14ac:dyDescent="0.25">
      <c r="A77" s="7">
        <v>38230</v>
      </c>
      <c r="B77" s="5">
        <v>11</v>
      </c>
      <c r="D77" s="7">
        <v>38230</v>
      </c>
      <c r="E77" s="5">
        <v>21.8</v>
      </c>
      <c r="G77" s="7">
        <v>38230</v>
      </c>
      <c r="H77" s="5" t="s">
        <v>112</v>
      </c>
      <c r="I77" s="5">
        <f t="shared" si="2"/>
        <v>2.3887096774193548</v>
      </c>
      <c r="L77" s="7">
        <v>38230</v>
      </c>
      <c r="M77" s="5">
        <v>2.1</v>
      </c>
      <c r="N77" s="5">
        <f t="shared" si="1"/>
        <v>2.8513661202185783</v>
      </c>
    </row>
    <row r="78" spans="1:14" x14ac:dyDescent="0.25">
      <c r="A78" s="7">
        <v>38260</v>
      </c>
      <c r="B78" s="5">
        <v>9</v>
      </c>
      <c r="D78" s="7">
        <v>38260</v>
      </c>
      <c r="E78" s="5">
        <v>21</v>
      </c>
      <c r="G78" s="7">
        <v>38260</v>
      </c>
      <c r="H78" s="5" t="s">
        <v>112</v>
      </c>
      <c r="I78" s="5">
        <f t="shared" si="2"/>
        <v>2.3887096774193548</v>
      </c>
      <c r="L78" s="7">
        <v>38260</v>
      </c>
      <c r="M78" s="5">
        <v>2.2999999999999998</v>
      </c>
      <c r="N78" s="5">
        <f t="shared" si="1"/>
        <v>2.8513661202185783</v>
      </c>
    </row>
    <row r="79" spans="1:14" x14ac:dyDescent="0.25">
      <c r="A79" s="7">
        <v>38291</v>
      </c>
      <c r="B79" s="5">
        <v>8</v>
      </c>
      <c r="D79" s="7">
        <v>38291</v>
      </c>
      <c r="E79" s="5">
        <v>18.899999999999999</v>
      </c>
      <c r="G79" s="7">
        <v>38291</v>
      </c>
      <c r="H79" s="5" t="s">
        <v>112</v>
      </c>
      <c r="I79" s="5">
        <f t="shared" si="2"/>
        <v>2.3887096774193548</v>
      </c>
      <c r="L79" s="7">
        <v>38291</v>
      </c>
      <c r="M79" s="5">
        <v>2.5</v>
      </c>
      <c r="N79" s="5">
        <f t="shared" si="1"/>
        <v>2.8513661202185783</v>
      </c>
    </row>
    <row r="80" spans="1:14" x14ac:dyDescent="0.25">
      <c r="A80" s="7">
        <v>38321</v>
      </c>
      <c r="B80" s="5">
        <v>10</v>
      </c>
      <c r="D80" s="7">
        <v>38321</v>
      </c>
      <c r="E80" s="5">
        <v>24.4</v>
      </c>
      <c r="G80" s="7">
        <v>38321</v>
      </c>
      <c r="H80" s="5" t="s">
        <v>112</v>
      </c>
      <c r="I80" s="5">
        <f t="shared" si="2"/>
        <v>2.3887096774193548</v>
      </c>
      <c r="L80" s="7">
        <v>38321</v>
      </c>
      <c r="M80" s="5">
        <v>2.4</v>
      </c>
      <c r="N80" s="5">
        <f t="shared" si="1"/>
        <v>2.8513661202185783</v>
      </c>
    </row>
    <row r="81" spans="1:14" x14ac:dyDescent="0.25">
      <c r="A81" s="7">
        <v>38352</v>
      </c>
      <c r="B81" s="5">
        <v>14</v>
      </c>
      <c r="D81" s="7">
        <v>38352</v>
      </c>
      <c r="E81" s="5">
        <v>19.2</v>
      </c>
      <c r="G81" s="7">
        <v>38352</v>
      </c>
      <c r="H81" s="5" t="s">
        <v>112</v>
      </c>
      <c r="I81" s="5">
        <f t="shared" si="2"/>
        <v>2.3887096774193548</v>
      </c>
      <c r="L81" s="7">
        <v>38352</v>
      </c>
      <c r="M81" s="5">
        <v>2.5</v>
      </c>
      <c r="N81" s="5">
        <f t="shared" si="1"/>
        <v>2.8513661202185783</v>
      </c>
    </row>
    <row r="82" spans="1:14" x14ac:dyDescent="0.25">
      <c r="A82" s="7">
        <v>38383</v>
      </c>
      <c r="B82" s="5">
        <v>12</v>
      </c>
      <c r="D82" s="7">
        <v>38383</v>
      </c>
      <c r="E82" s="5">
        <v>20.2</v>
      </c>
      <c r="G82" s="7">
        <v>38383</v>
      </c>
      <c r="H82" s="5" t="s">
        <v>112</v>
      </c>
      <c r="I82" s="5">
        <f t="shared" si="2"/>
        <v>2.3887096774193548</v>
      </c>
      <c r="L82" s="7">
        <v>38383</v>
      </c>
      <c r="M82" s="5">
        <v>2.6</v>
      </c>
      <c r="N82" s="5">
        <f t="shared" si="1"/>
        <v>2.8513661202185783</v>
      </c>
    </row>
    <row r="83" spans="1:14" x14ac:dyDescent="0.25">
      <c r="A83" s="7">
        <v>38411</v>
      </c>
      <c r="B83" s="5">
        <v>15</v>
      </c>
      <c r="D83" s="7">
        <v>38411</v>
      </c>
      <c r="E83" s="5">
        <v>24.3</v>
      </c>
      <c r="G83" s="7">
        <v>38411</v>
      </c>
      <c r="H83" s="5" t="s">
        <v>112</v>
      </c>
      <c r="I83" s="5">
        <f t="shared" si="2"/>
        <v>2.3887096774193548</v>
      </c>
      <c r="L83" s="7">
        <v>38411</v>
      </c>
      <c r="M83" s="5">
        <v>2.5</v>
      </c>
      <c r="N83" s="5">
        <f t="shared" si="1"/>
        <v>2.8513661202185783</v>
      </c>
    </row>
    <row r="84" spans="1:14" x14ac:dyDescent="0.25">
      <c r="A84" s="7">
        <v>38442</v>
      </c>
      <c r="B84" s="5">
        <v>11</v>
      </c>
      <c r="D84" s="7">
        <v>38442</v>
      </c>
      <c r="E84" s="5">
        <v>28.6</v>
      </c>
      <c r="G84" s="7">
        <v>38442</v>
      </c>
      <c r="H84" s="5" t="s">
        <v>112</v>
      </c>
      <c r="I84" s="5">
        <f t="shared" si="2"/>
        <v>2.3887096774193548</v>
      </c>
      <c r="L84" s="7">
        <v>38442</v>
      </c>
      <c r="M84" s="5">
        <v>2.6</v>
      </c>
      <c r="N84" s="5">
        <f t="shared" si="1"/>
        <v>2.8513661202185783</v>
      </c>
    </row>
    <row r="85" spans="1:14" x14ac:dyDescent="0.25">
      <c r="A85" s="7">
        <v>38472</v>
      </c>
      <c r="B85" s="5">
        <v>17</v>
      </c>
      <c r="D85" s="7">
        <v>38472</v>
      </c>
      <c r="E85" s="5">
        <v>20</v>
      </c>
      <c r="G85" s="7">
        <v>38472</v>
      </c>
      <c r="H85" s="5" t="s">
        <v>112</v>
      </c>
      <c r="I85" s="5">
        <f t="shared" si="2"/>
        <v>2.3887096774193548</v>
      </c>
      <c r="L85" s="7">
        <v>38472</v>
      </c>
      <c r="M85" s="5">
        <v>2.7</v>
      </c>
      <c r="N85" s="5">
        <f t="shared" si="1"/>
        <v>2.8513661202185783</v>
      </c>
    </row>
    <row r="86" spans="1:14" x14ac:dyDescent="0.25">
      <c r="A86" s="7">
        <v>38503</v>
      </c>
      <c r="B86" s="5">
        <v>20</v>
      </c>
      <c r="D86" s="7">
        <v>38503</v>
      </c>
      <c r="E86" s="5">
        <v>24.5</v>
      </c>
      <c r="G86" s="7">
        <v>38503</v>
      </c>
      <c r="H86" s="5" t="s">
        <v>112</v>
      </c>
      <c r="I86" s="5">
        <f t="shared" si="2"/>
        <v>2.3887096774193548</v>
      </c>
      <c r="L86" s="7">
        <v>38503</v>
      </c>
      <c r="M86" s="5">
        <v>2.6</v>
      </c>
      <c r="N86" s="5">
        <f t="shared" si="1"/>
        <v>2.8513661202185783</v>
      </c>
    </row>
    <row r="87" spans="1:14" x14ac:dyDescent="0.25">
      <c r="A87" s="7">
        <v>38533</v>
      </c>
      <c r="B87" s="5">
        <v>8</v>
      </c>
      <c r="D87" s="7">
        <v>38533</v>
      </c>
      <c r="E87" s="5">
        <v>24.1</v>
      </c>
      <c r="G87" s="7">
        <v>38533</v>
      </c>
      <c r="H87" s="5" t="s">
        <v>112</v>
      </c>
      <c r="I87" s="5">
        <f t="shared" si="2"/>
        <v>2.3887096774193548</v>
      </c>
      <c r="L87" s="7">
        <v>38533</v>
      </c>
      <c r="M87" s="5">
        <v>2.6</v>
      </c>
      <c r="N87" s="5">
        <f t="shared" si="1"/>
        <v>2.8513661202185783</v>
      </c>
    </row>
    <row r="88" spans="1:14" x14ac:dyDescent="0.25">
      <c r="A88" s="7">
        <v>38564</v>
      </c>
      <c r="B88" s="5">
        <v>9</v>
      </c>
      <c r="D88" s="7">
        <v>38564</v>
      </c>
      <c r="E88" s="5">
        <v>27.1</v>
      </c>
      <c r="G88" s="7">
        <v>38564</v>
      </c>
      <c r="H88" s="5" t="s">
        <v>112</v>
      </c>
      <c r="I88" s="5">
        <f t="shared" si="2"/>
        <v>2.3887096774193548</v>
      </c>
      <c r="L88" s="7">
        <v>38564</v>
      </c>
      <c r="M88" s="5">
        <v>2.9</v>
      </c>
      <c r="N88" s="5">
        <f t="shared" ref="N88:N151" si="3">N87</f>
        <v>2.8513661202185783</v>
      </c>
    </row>
    <row r="89" spans="1:14" x14ac:dyDescent="0.25">
      <c r="A89" s="7">
        <v>38595</v>
      </c>
      <c r="B89" s="5">
        <v>10</v>
      </c>
      <c r="D89" s="7">
        <v>38595</v>
      </c>
      <c r="E89" s="5">
        <v>24.1</v>
      </c>
      <c r="G89" s="7">
        <v>38595</v>
      </c>
      <c r="H89" s="5" t="s">
        <v>112</v>
      </c>
      <c r="I89" s="5">
        <f t="shared" si="2"/>
        <v>2.3887096774193548</v>
      </c>
      <c r="L89" s="7">
        <v>38595</v>
      </c>
      <c r="M89" s="5">
        <v>2.7</v>
      </c>
      <c r="N89" s="5">
        <f t="shared" si="3"/>
        <v>2.8513661202185783</v>
      </c>
    </row>
    <row r="90" spans="1:14" x14ac:dyDescent="0.25">
      <c r="A90" s="7">
        <v>38625</v>
      </c>
      <c r="B90" s="5">
        <v>9</v>
      </c>
      <c r="D90" s="7">
        <v>38625</v>
      </c>
      <c r="E90" s="5">
        <v>23.2</v>
      </c>
      <c r="G90" s="7">
        <v>38625</v>
      </c>
      <c r="H90" s="5" t="s">
        <v>112</v>
      </c>
      <c r="I90" s="5">
        <f t="shared" si="2"/>
        <v>2.3887096774193548</v>
      </c>
      <c r="L90" s="7">
        <v>38625</v>
      </c>
      <c r="M90" s="5">
        <v>2.6</v>
      </c>
      <c r="N90" s="5">
        <f t="shared" si="3"/>
        <v>2.8513661202185783</v>
      </c>
    </row>
    <row r="91" spans="1:14" x14ac:dyDescent="0.25">
      <c r="A91" s="7">
        <v>38656</v>
      </c>
      <c r="B91" s="5">
        <v>13</v>
      </c>
      <c r="D91" s="7">
        <v>38656</v>
      </c>
      <c r="E91" s="5">
        <v>22.6</v>
      </c>
      <c r="G91" s="7">
        <v>38656</v>
      </c>
      <c r="H91" s="5" t="s">
        <v>112</v>
      </c>
      <c r="I91" s="5">
        <f t="shared" si="2"/>
        <v>2.3887096774193548</v>
      </c>
      <c r="L91" s="7">
        <v>38656</v>
      </c>
      <c r="M91" s="5">
        <v>3</v>
      </c>
      <c r="N91" s="5">
        <f t="shared" si="3"/>
        <v>2.8513661202185783</v>
      </c>
    </row>
    <row r="92" spans="1:14" x14ac:dyDescent="0.25">
      <c r="A92" s="7">
        <v>38686</v>
      </c>
      <c r="B92" s="5">
        <v>9</v>
      </c>
      <c r="D92" s="7">
        <v>38686</v>
      </c>
      <c r="E92" s="5">
        <v>25.4</v>
      </c>
      <c r="G92" s="7">
        <v>38686</v>
      </c>
      <c r="H92" s="5" t="s">
        <v>112</v>
      </c>
      <c r="I92" s="5">
        <f t="shared" si="2"/>
        <v>2.3887096774193548</v>
      </c>
      <c r="L92" s="7">
        <v>38686</v>
      </c>
      <c r="M92" s="5">
        <v>2.9</v>
      </c>
      <c r="N92" s="5">
        <f t="shared" si="3"/>
        <v>2.8513661202185783</v>
      </c>
    </row>
    <row r="93" spans="1:14" x14ac:dyDescent="0.25">
      <c r="A93" s="7">
        <v>38717</v>
      </c>
      <c r="B93" s="5">
        <v>13</v>
      </c>
      <c r="D93" s="7">
        <v>38717</v>
      </c>
      <c r="E93" s="5">
        <v>22.8</v>
      </c>
      <c r="G93" s="7">
        <v>38717</v>
      </c>
      <c r="H93" s="5" t="s">
        <v>112</v>
      </c>
      <c r="I93" s="5">
        <f t="shared" si="2"/>
        <v>2.3887096774193548</v>
      </c>
      <c r="L93" s="7">
        <v>38717</v>
      </c>
      <c r="M93" s="5">
        <v>3.2</v>
      </c>
      <c r="N93" s="5">
        <f t="shared" si="3"/>
        <v>2.8513661202185783</v>
      </c>
    </row>
    <row r="94" spans="1:14" x14ac:dyDescent="0.25">
      <c r="A94" s="7">
        <v>38748</v>
      </c>
      <c r="B94" s="5">
        <v>9</v>
      </c>
      <c r="D94" s="7">
        <v>38748</v>
      </c>
      <c r="E94" s="5">
        <v>23.2</v>
      </c>
      <c r="G94" s="7">
        <v>38748</v>
      </c>
      <c r="H94" s="5" t="s">
        <v>112</v>
      </c>
      <c r="I94" s="5">
        <f t="shared" si="2"/>
        <v>2.3887096774193548</v>
      </c>
      <c r="L94" s="7">
        <v>38748</v>
      </c>
      <c r="M94" s="5">
        <v>3.3</v>
      </c>
      <c r="N94" s="5">
        <f t="shared" si="3"/>
        <v>2.8513661202185783</v>
      </c>
    </row>
    <row r="95" spans="1:14" x14ac:dyDescent="0.25">
      <c r="A95" s="7">
        <v>38776</v>
      </c>
      <c r="B95" s="5">
        <v>15</v>
      </c>
      <c r="D95" s="7">
        <v>38776</v>
      </c>
      <c r="E95" s="5">
        <v>27</v>
      </c>
      <c r="G95" s="7">
        <v>38776</v>
      </c>
      <c r="H95" s="5" t="s">
        <v>112</v>
      </c>
      <c r="I95" s="5">
        <f t="shared" si="2"/>
        <v>2.3887096774193548</v>
      </c>
      <c r="L95" s="7">
        <v>38776</v>
      </c>
      <c r="M95" s="5">
        <v>3.5</v>
      </c>
      <c r="N95" s="5">
        <f t="shared" si="3"/>
        <v>2.8513661202185783</v>
      </c>
    </row>
    <row r="96" spans="1:14" x14ac:dyDescent="0.25">
      <c r="A96" s="7">
        <v>38807</v>
      </c>
      <c r="B96" s="5">
        <v>15</v>
      </c>
      <c r="D96" s="7">
        <v>38807</v>
      </c>
      <c r="E96" s="5">
        <v>31.7</v>
      </c>
      <c r="G96" s="7">
        <v>38807</v>
      </c>
      <c r="H96" s="5" t="s">
        <v>112</v>
      </c>
      <c r="I96" s="5">
        <f t="shared" si="2"/>
        <v>2.3887096774193548</v>
      </c>
      <c r="L96" s="7">
        <v>38807</v>
      </c>
      <c r="M96" s="5">
        <v>3.6</v>
      </c>
      <c r="N96" s="5">
        <f t="shared" si="3"/>
        <v>2.8513661202185783</v>
      </c>
    </row>
    <row r="97" spans="1:14" x14ac:dyDescent="0.25">
      <c r="A97" s="7">
        <v>38837</v>
      </c>
      <c r="B97" s="5">
        <v>11</v>
      </c>
      <c r="D97" s="7">
        <v>38837</v>
      </c>
      <c r="E97" s="5">
        <v>29.6</v>
      </c>
      <c r="G97" s="7">
        <v>38837</v>
      </c>
      <c r="H97" s="5" t="s">
        <v>112</v>
      </c>
      <c r="I97" s="5">
        <f t="shared" si="2"/>
        <v>2.3887096774193548</v>
      </c>
      <c r="L97" s="7">
        <v>38837</v>
      </c>
      <c r="M97" s="5">
        <v>3.9</v>
      </c>
      <c r="N97" s="5">
        <f t="shared" si="3"/>
        <v>2.8513661202185783</v>
      </c>
    </row>
    <row r="98" spans="1:14" x14ac:dyDescent="0.25">
      <c r="A98" s="7">
        <v>38868</v>
      </c>
      <c r="B98" s="5">
        <v>11</v>
      </c>
      <c r="D98" s="7">
        <v>38868</v>
      </c>
      <c r="E98" s="5">
        <v>35.1</v>
      </c>
      <c r="G98" s="7">
        <v>38868</v>
      </c>
      <c r="H98" s="5" t="s">
        <v>112</v>
      </c>
      <c r="I98" s="5">
        <f t="shared" si="2"/>
        <v>2.3887096774193548</v>
      </c>
      <c r="L98" s="7">
        <v>38868</v>
      </c>
      <c r="M98" s="5">
        <v>3.8</v>
      </c>
      <c r="N98" s="5">
        <f t="shared" si="3"/>
        <v>2.8513661202185783</v>
      </c>
    </row>
    <row r="99" spans="1:14" x14ac:dyDescent="0.25">
      <c r="A99" s="7">
        <v>38898</v>
      </c>
      <c r="B99" s="5">
        <v>11</v>
      </c>
      <c r="D99" s="7">
        <v>38898</v>
      </c>
      <c r="E99" s="5">
        <v>21</v>
      </c>
      <c r="G99" s="7">
        <v>38898</v>
      </c>
      <c r="H99" s="5" t="s">
        <v>112</v>
      </c>
      <c r="I99" s="5">
        <f t="shared" si="2"/>
        <v>2.3887096774193548</v>
      </c>
      <c r="L99" s="7">
        <v>38898</v>
      </c>
      <c r="M99" s="5">
        <v>4</v>
      </c>
      <c r="N99" s="5">
        <f t="shared" si="3"/>
        <v>2.8513661202185783</v>
      </c>
    </row>
    <row r="100" spans="1:14" x14ac:dyDescent="0.25">
      <c r="A100" s="7">
        <v>38929</v>
      </c>
      <c r="B100" s="5">
        <v>12</v>
      </c>
      <c r="D100" s="7">
        <v>38929</v>
      </c>
      <c r="E100" s="5">
        <v>31.5</v>
      </c>
      <c r="G100" s="7">
        <v>38929</v>
      </c>
      <c r="H100" s="5" t="s">
        <v>112</v>
      </c>
      <c r="I100" s="5">
        <f t="shared" si="2"/>
        <v>2.3887096774193548</v>
      </c>
      <c r="L100" s="7">
        <v>38929</v>
      </c>
      <c r="M100" s="5">
        <v>3.9</v>
      </c>
      <c r="N100" s="5">
        <f t="shared" si="3"/>
        <v>2.8513661202185783</v>
      </c>
    </row>
    <row r="101" spans="1:14" x14ac:dyDescent="0.25">
      <c r="A101" s="7">
        <v>38960</v>
      </c>
      <c r="B101" s="5">
        <v>10</v>
      </c>
      <c r="D101" s="7">
        <v>38960</v>
      </c>
      <c r="E101" s="5">
        <v>24.8</v>
      </c>
      <c r="G101" s="7">
        <v>38960</v>
      </c>
      <c r="H101" s="5" t="s">
        <v>112</v>
      </c>
      <c r="I101" s="5">
        <f t="shared" si="2"/>
        <v>2.3887096774193548</v>
      </c>
      <c r="L101" s="7">
        <v>38960</v>
      </c>
      <c r="M101" s="5">
        <v>4</v>
      </c>
      <c r="N101" s="5">
        <f t="shared" si="3"/>
        <v>2.8513661202185783</v>
      </c>
    </row>
    <row r="102" spans="1:14" x14ac:dyDescent="0.25">
      <c r="A102" s="7">
        <v>38990</v>
      </c>
      <c r="B102" s="5">
        <v>16</v>
      </c>
      <c r="D102" s="7">
        <v>38990</v>
      </c>
      <c r="E102" s="5">
        <v>28.8</v>
      </c>
      <c r="G102" s="7">
        <v>38990</v>
      </c>
      <c r="H102" s="5" t="s">
        <v>112</v>
      </c>
      <c r="I102" s="5">
        <f t="shared" si="2"/>
        <v>2.3887096774193548</v>
      </c>
      <c r="L102" s="7">
        <v>38990</v>
      </c>
      <c r="M102" s="5">
        <v>4.2</v>
      </c>
      <c r="N102" s="5">
        <f t="shared" si="3"/>
        <v>2.8513661202185783</v>
      </c>
    </row>
    <row r="103" spans="1:14" x14ac:dyDescent="0.25">
      <c r="A103" s="7">
        <v>39021</v>
      </c>
      <c r="B103" s="5">
        <v>9</v>
      </c>
      <c r="D103" s="7">
        <v>39021</v>
      </c>
      <c r="E103" s="5">
        <v>35.1</v>
      </c>
      <c r="G103" s="7">
        <v>39021</v>
      </c>
      <c r="H103" s="5" t="s">
        <v>112</v>
      </c>
      <c r="I103" s="5">
        <f t="shared" si="2"/>
        <v>2.3887096774193548</v>
      </c>
      <c r="L103" s="7">
        <v>39021</v>
      </c>
      <c r="M103" s="5">
        <v>4</v>
      </c>
      <c r="N103" s="5">
        <f t="shared" si="3"/>
        <v>2.8513661202185783</v>
      </c>
    </row>
    <row r="104" spans="1:14" x14ac:dyDescent="0.25">
      <c r="A104" s="7">
        <v>39051</v>
      </c>
      <c r="B104" s="5">
        <v>13</v>
      </c>
      <c r="D104" s="7">
        <v>39051</v>
      </c>
      <c r="E104" s="5">
        <v>27.6</v>
      </c>
      <c r="G104" s="7">
        <v>39051</v>
      </c>
      <c r="H104" s="5" t="s">
        <v>112</v>
      </c>
      <c r="I104" s="5">
        <f t="shared" si="2"/>
        <v>2.3887096774193548</v>
      </c>
      <c r="L104" s="7">
        <v>39051</v>
      </c>
      <c r="M104" s="5">
        <v>4.2</v>
      </c>
      <c r="N104" s="5">
        <f t="shared" si="3"/>
        <v>2.8513661202185783</v>
      </c>
    </row>
    <row r="105" spans="1:14" x14ac:dyDescent="0.25">
      <c r="A105" s="7">
        <v>39082</v>
      </c>
      <c r="B105" s="5">
        <v>7</v>
      </c>
      <c r="D105" s="7">
        <v>39082</v>
      </c>
      <c r="E105" s="5">
        <v>26</v>
      </c>
      <c r="G105" s="7">
        <v>39082</v>
      </c>
      <c r="H105" s="5" t="s">
        <v>112</v>
      </c>
      <c r="I105" s="5">
        <f t="shared" si="2"/>
        <v>2.3887096774193548</v>
      </c>
      <c r="L105" s="7">
        <v>39082</v>
      </c>
      <c r="M105" s="5">
        <v>4.2</v>
      </c>
      <c r="N105" s="5">
        <f t="shared" si="3"/>
        <v>2.8513661202185783</v>
      </c>
    </row>
    <row r="106" spans="1:14" x14ac:dyDescent="0.25">
      <c r="A106" s="7">
        <v>39113</v>
      </c>
      <c r="B106" s="5">
        <v>7</v>
      </c>
      <c r="D106" s="7">
        <v>39113</v>
      </c>
      <c r="E106" s="5">
        <v>36.4</v>
      </c>
      <c r="G106" s="7">
        <v>39113</v>
      </c>
      <c r="H106" s="5" t="s">
        <v>112</v>
      </c>
      <c r="I106" s="5">
        <f t="shared" si="2"/>
        <v>2.3887096774193548</v>
      </c>
      <c r="L106" s="7">
        <v>39113</v>
      </c>
      <c r="M106" s="5">
        <v>4.0999999999999996</v>
      </c>
      <c r="N106" s="5">
        <f t="shared" si="3"/>
        <v>2.8513661202185783</v>
      </c>
    </row>
    <row r="107" spans="1:14" x14ac:dyDescent="0.25">
      <c r="A107" s="7">
        <v>39141</v>
      </c>
      <c r="B107" s="5">
        <v>4</v>
      </c>
      <c r="D107" s="7">
        <v>39141</v>
      </c>
      <c r="E107" s="5">
        <v>23.4</v>
      </c>
      <c r="G107" s="7">
        <v>39141</v>
      </c>
      <c r="H107" s="5" t="s">
        <v>112</v>
      </c>
      <c r="I107" s="5">
        <f t="shared" si="2"/>
        <v>2.3887096774193548</v>
      </c>
      <c r="L107" s="7">
        <v>39141</v>
      </c>
      <c r="M107" s="5">
        <v>4.0999999999999996</v>
      </c>
      <c r="N107" s="5">
        <f t="shared" si="3"/>
        <v>2.8513661202185783</v>
      </c>
    </row>
    <row r="108" spans="1:14" x14ac:dyDescent="0.25">
      <c r="A108" s="7">
        <v>39172</v>
      </c>
      <c r="B108" s="5">
        <v>6</v>
      </c>
      <c r="D108" s="7">
        <v>39172</v>
      </c>
      <c r="E108" s="5">
        <v>22.7</v>
      </c>
      <c r="G108" s="7">
        <v>39172</v>
      </c>
      <c r="H108" s="5">
        <v>3.4</v>
      </c>
      <c r="I108" s="5">
        <f t="shared" si="2"/>
        <v>2.3887096774193548</v>
      </c>
      <c r="L108" s="7">
        <v>39172</v>
      </c>
      <c r="M108" s="5">
        <v>4.2</v>
      </c>
      <c r="N108" s="5">
        <f t="shared" si="3"/>
        <v>2.8513661202185783</v>
      </c>
    </row>
    <row r="109" spans="1:14" x14ac:dyDescent="0.25">
      <c r="A109" s="7">
        <v>39202</v>
      </c>
      <c r="B109" s="5">
        <v>6</v>
      </c>
      <c r="D109" s="7">
        <v>39202</v>
      </c>
      <c r="E109" s="5">
        <v>21.4</v>
      </c>
      <c r="G109" s="7">
        <v>39202</v>
      </c>
      <c r="H109" s="5">
        <v>3.1</v>
      </c>
      <c r="I109" s="5">
        <f t="shared" si="2"/>
        <v>2.3887096774193548</v>
      </c>
      <c r="L109" s="7">
        <v>39202</v>
      </c>
      <c r="M109" s="5">
        <v>3.8</v>
      </c>
      <c r="N109" s="5">
        <f t="shared" si="3"/>
        <v>2.8513661202185783</v>
      </c>
    </row>
    <row r="110" spans="1:14" x14ac:dyDescent="0.25">
      <c r="A110" s="7">
        <v>39233</v>
      </c>
      <c r="B110" s="5">
        <v>10</v>
      </c>
      <c r="D110" s="7">
        <v>39233</v>
      </c>
      <c r="E110" s="5">
        <v>17.399999999999999</v>
      </c>
      <c r="G110" s="7">
        <v>39233</v>
      </c>
      <c r="H110" s="5">
        <v>3.5</v>
      </c>
      <c r="I110" s="5">
        <f t="shared" si="2"/>
        <v>2.3887096774193548</v>
      </c>
      <c r="L110" s="7">
        <v>39233</v>
      </c>
      <c r="M110" s="5">
        <v>4.0999999999999996</v>
      </c>
      <c r="N110" s="5">
        <f t="shared" si="3"/>
        <v>2.8513661202185783</v>
      </c>
    </row>
    <row r="111" spans="1:14" x14ac:dyDescent="0.25">
      <c r="A111" s="7">
        <v>39263</v>
      </c>
      <c r="B111" s="5">
        <v>9</v>
      </c>
      <c r="D111" s="7">
        <v>39263</v>
      </c>
      <c r="E111" s="5">
        <v>16.899999999999999</v>
      </c>
      <c r="G111" s="7">
        <v>39263</v>
      </c>
      <c r="H111" s="5">
        <v>3.6</v>
      </c>
      <c r="I111" s="5">
        <f t="shared" si="2"/>
        <v>2.3887096774193548</v>
      </c>
      <c r="L111" s="7">
        <v>39263</v>
      </c>
      <c r="M111" s="5">
        <v>4.0999999999999996</v>
      </c>
      <c r="N111" s="5">
        <f t="shared" si="3"/>
        <v>2.8513661202185783</v>
      </c>
    </row>
    <row r="112" spans="1:14" x14ac:dyDescent="0.25">
      <c r="A112" s="7">
        <v>39294</v>
      </c>
      <c r="B112" s="5">
        <v>11</v>
      </c>
      <c r="D112" s="7">
        <v>39294</v>
      </c>
      <c r="E112" s="5">
        <v>20.100000000000001</v>
      </c>
      <c r="G112" s="7">
        <v>39294</v>
      </c>
      <c r="H112" s="5">
        <v>3.3</v>
      </c>
      <c r="I112" s="5">
        <f t="shared" si="2"/>
        <v>2.3887096774193548</v>
      </c>
      <c r="L112" s="7">
        <v>39294</v>
      </c>
      <c r="M112" s="5">
        <v>4.0999999999999996</v>
      </c>
      <c r="N112" s="5">
        <f t="shared" si="3"/>
        <v>2.8513661202185783</v>
      </c>
    </row>
    <row r="113" spans="1:14" x14ac:dyDescent="0.25">
      <c r="A113" s="7">
        <v>39325</v>
      </c>
      <c r="B113" s="5">
        <v>10</v>
      </c>
      <c r="D113" s="7">
        <v>39325</v>
      </c>
      <c r="E113" s="5">
        <v>19.399999999999999</v>
      </c>
      <c r="G113" s="7">
        <v>39325</v>
      </c>
      <c r="H113" s="5">
        <v>3.3</v>
      </c>
      <c r="I113" s="5">
        <f t="shared" si="2"/>
        <v>2.3887096774193548</v>
      </c>
      <c r="L113" s="7">
        <v>39325</v>
      </c>
      <c r="M113" s="5">
        <v>4</v>
      </c>
      <c r="N113" s="5">
        <f t="shared" si="3"/>
        <v>2.8513661202185783</v>
      </c>
    </row>
    <row r="114" spans="1:14" x14ac:dyDescent="0.25">
      <c r="A114" s="7">
        <v>39355</v>
      </c>
      <c r="B114" s="5">
        <v>7</v>
      </c>
      <c r="D114" s="7">
        <v>39355</v>
      </c>
      <c r="E114" s="5">
        <v>21.6</v>
      </c>
      <c r="G114" s="7">
        <v>39355</v>
      </c>
      <c r="H114" s="5">
        <v>3.1</v>
      </c>
      <c r="I114" s="5">
        <f t="shared" ref="I114:I177" si="4">I113</f>
        <v>2.3887096774193548</v>
      </c>
      <c r="L114" s="7">
        <v>39355</v>
      </c>
      <c r="M114" s="5">
        <v>4.0999999999999996</v>
      </c>
      <c r="N114" s="5">
        <f t="shared" si="3"/>
        <v>2.8513661202185783</v>
      </c>
    </row>
    <row r="115" spans="1:14" x14ac:dyDescent="0.25">
      <c r="A115" s="7">
        <v>39386</v>
      </c>
      <c r="B115" s="5">
        <v>9</v>
      </c>
      <c r="D115" s="7">
        <v>39386</v>
      </c>
      <c r="E115" s="5">
        <v>21.6</v>
      </c>
      <c r="G115" s="7">
        <v>39386</v>
      </c>
      <c r="H115" s="5">
        <v>3</v>
      </c>
      <c r="I115" s="5">
        <f t="shared" si="4"/>
        <v>2.3887096774193548</v>
      </c>
      <c r="L115" s="7">
        <v>39386</v>
      </c>
      <c r="M115" s="5">
        <v>3.7</v>
      </c>
      <c r="N115" s="5">
        <f t="shared" si="3"/>
        <v>2.8513661202185783</v>
      </c>
    </row>
    <row r="116" spans="1:14" x14ac:dyDescent="0.25">
      <c r="A116" s="7">
        <v>39416</v>
      </c>
      <c r="B116" s="5">
        <v>8</v>
      </c>
      <c r="D116" s="7">
        <v>39416</v>
      </c>
      <c r="E116" s="5">
        <v>27.1</v>
      </c>
      <c r="G116" s="7">
        <v>39416</v>
      </c>
      <c r="H116" s="5">
        <v>3.1</v>
      </c>
      <c r="I116" s="5">
        <f t="shared" si="4"/>
        <v>2.3887096774193548</v>
      </c>
      <c r="L116" s="7">
        <v>39416</v>
      </c>
      <c r="M116" s="5">
        <v>3.9</v>
      </c>
      <c r="N116" s="5">
        <f t="shared" si="3"/>
        <v>2.8513661202185783</v>
      </c>
    </row>
    <row r="117" spans="1:14" x14ac:dyDescent="0.25">
      <c r="A117" s="7">
        <v>39447</v>
      </c>
      <c r="B117" s="5">
        <v>7</v>
      </c>
      <c r="D117" s="7">
        <v>39447</v>
      </c>
      <c r="E117" s="5">
        <v>17.600000000000001</v>
      </c>
      <c r="G117" s="7">
        <v>39447</v>
      </c>
      <c r="H117" s="5">
        <v>2.9</v>
      </c>
      <c r="I117" s="5">
        <f t="shared" si="4"/>
        <v>2.3887096774193548</v>
      </c>
      <c r="L117" s="7">
        <v>39447</v>
      </c>
      <c r="M117" s="5">
        <v>3.8</v>
      </c>
      <c r="N117" s="5">
        <f t="shared" si="3"/>
        <v>2.8513661202185783</v>
      </c>
    </row>
    <row r="118" spans="1:14" x14ac:dyDescent="0.25">
      <c r="A118" s="7">
        <v>39478</v>
      </c>
      <c r="B118" s="5">
        <v>9</v>
      </c>
      <c r="D118" s="7">
        <v>39478</v>
      </c>
      <c r="E118" s="5">
        <v>27.3</v>
      </c>
      <c r="G118" s="7">
        <v>39478</v>
      </c>
      <c r="H118" s="5">
        <v>2.9</v>
      </c>
      <c r="I118" s="5">
        <f t="shared" si="4"/>
        <v>2.3887096774193548</v>
      </c>
      <c r="L118" s="7">
        <v>39478</v>
      </c>
      <c r="M118" s="5">
        <v>3.8</v>
      </c>
      <c r="N118" s="5">
        <f t="shared" si="3"/>
        <v>2.8513661202185783</v>
      </c>
    </row>
    <row r="119" spans="1:14" x14ac:dyDescent="0.25">
      <c r="A119" s="7">
        <v>39507</v>
      </c>
      <c r="B119" s="5">
        <v>9</v>
      </c>
      <c r="D119" s="7">
        <v>39507</v>
      </c>
      <c r="E119" s="5">
        <v>21.9</v>
      </c>
      <c r="G119" s="7">
        <v>39507</v>
      </c>
      <c r="H119" s="5">
        <v>2.9</v>
      </c>
      <c r="I119" s="5">
        <f t="shared" si="4"/>
        <v>2.3887096774193548</v>
      </c>
      <c r="L119" s="7">
        <v>39507</v>
      </c>
      <c r="M119" s="5">
        <v>3.8</v>
      </c>
      <c r="N119" s="5">
        <f t="shared" si="3"/>
        <v>2.8513661202185783</v>
      </c>
    </row>
    <row r="120" spans="1:14" x14ac:dyDescent="0.25">
      <c r="A120" s="7">
        <v>39538</v>
      </c>
      <c r="B120" s="5">
        <v>9</v>
      </c>
      <c r="D120" s="7">
        <v>39538</v>
      </c>
      <c r="E120" s="5">
        <v>22.9</v>
      </c>
      <c r="G120" s="7">
        <v>39538</v>
      </c>
      <c r="H120" s="5">
        <v>3</v>
      </c>
      <c r="I120" s="5">
        <f t="shared" si="4"/>
        <v>2.3887096774193548</v>
      </c>
      <c r="L120" s="7">
        <v>39538</v>
      </c>
      <c r="M120" s="5">
        <v>3.7</v>
      </c>
      <c r="N120" s="5">
        <f t="shared" si="3"/>
        <v>2.8513661202185783</v>
      </c>
    </row>
    <row r="121" spans="1:14" x14ac:dyDescent="0.25">
      <c r="A121" s="7">
        <v>39568</v>
      </c>
      <c r="B121" s="5">
        <v>6</v>
      </c>
      <c r="D121" s="7">
        <v>39568</v>
      </c>
      <c r="E121" s="5">
        <v>18.8</v>
      </c>
      <c r="G121" s="7">
        <v>39568</v>
      </c>
      <c r="H121" s="5">
        <v>2.9</v>
      </c>
      <c r="I121" s="5">
        <f t="shared" si="4"/>
        <v>2.3887096774193548</v>
      </c>
      <c r="L121" s="7">
        <v>39568</v>
      </c>
      <c r="M121" s="5">
        <v>3.7</v>
      </c>
      <c r="N121" s="5">
        <f t="shared" si="3"/>
        <v>2.8513661202185783</v>
      </c>
    </row>
    <row r="122" spans="1:14" x14ac:dyDescent="0.25">
      <c r="A122" s="7">
        <v>39599</v>
      </c>
      <c r="B122" s="5">
        <v>8</v>
      </c>
      <c r="D122" s="7">
        <v>39599</v>
      </c>
      <c r="E122" s="5">
        <v>21.4</v>
      </c>
      <c r="G122" s="7">
        <v>39599</v>
      </c>
      <c r="H122" s="5">
        <v>3.1</v>
      </c>
      <c r="I122" s="5">
        <f t="shared" si="4"/>
        <v>2.3887096774193548</v>
      </c>
      <c r="L122" s="7">
        <v>39599</v>
      </c>
      <c r="M122" s="5">
        <v>3.7</v>
      </c>
      <c r="N122" s="5">
        <f t="shared" si="3"/>
        <v>2.8513661202185783</v>
      </c>
    </row>
    <row r="123" spans="1:14" x14ac:dyDescent="0.25">
      <c r="A123" s="7">
        <v>39629</v>
      </c>
      <c r="B123" s="5">
        <v>4</v>
      </c>
      <c r="D123" s="7">
        <v>39629</v>
      </c>
      <c r="E123" s="5">
        <v>23.7</v>
      </c>
      <c r="G123" s="7">
        <v>39629</v>
      </c>
      <c r="H123" s="5">
        <v>2.7</v>
      </c>
      <c r="I123" s="5">
        <f t="shared" si="4"/>
        <v>2.3887096774193548</v>
      </c>
      <c r="L123" s="7">
        <v>39629</v>
      </c>
      <c r="M123" s="5">
        <v>3.6</v>
      </c>
      <c r="N123" s="5">
        <f t="shared" si="3"/>
        <v>2.8513661202185783</v>
      </c>
    </row>
    <row r="124" spans="1:14" x14ac:dyDescent="0.25">
      <c r="A124" s="7">
        <v>39660</v>
      </c>
      <c r="B124" s="5">
        <v>7</v>
      </c>
      <c r="D124" s="7">
        <v>39660</v>
      </c>
      <c r="E124" s="5">
        <v>18.5</v>
      </c>
      <c r="G124" s="7">
        <v>39660</v>
      </c>
      <c r="H124" s="5">
        <v>3.1</v>
      </c>
      <c r="I124" s="5">
        <f t="shared" si="4"/>
        <v>2.3887096774193548</v>
      </c>
      <c r="L124" s="7">
        <v>39660</v>
      </c>
      <c r="M124" s="5">
        <v>3.7</v>
      </c>
      <c r="N124" s="5">
        <f t="shared" si="3"/>
        <v>2.8513661202185783</v>
      </c>
    </row>
    <row r="125" spans="1:14" x14ac:dyDescent="0.25">
      <c r="A125" s="7">
        <v>39691</v>
      </c>
      <c r="B125" s="5">
        <v>11</v>
      </c>
      <c r="D125" s="7">
        <v>39691</v>
      </c>
      <c r="E125" s="5">
        <v>19.7</v>
      </c>
      <c r="G125" s="7">
        <v>39691</v>
      </c>
      <c r="H125" s="5">
        <v>3.3</v>
      </c>
      <c r="I125" s="5">
        <f t="shared" si="4"/>
        <v>2.3887096774193548</v>
      </c>
      <c r="L125" s="7">
        <v>39691</v>
      </c>
      <c r="M125" s="5">
        <v>3.9</v>
      </c>
      <c r="N125" s="5">
        <f t="shared" si="3"/>
        <v>2.8513661202185783</v>
      </c>
    </row>
    <row r="126" spans="1:14" x14ac:dyDescent="0.25">
      <c r="A126" s="7">
        <v>39721</v>
      </c>
      <c r="B126" s="5">
        <v>1</v>
      </c>
      <c r="D126" s="7">
        <v>39721</v>
      </c>
      <c r="E126" s="5">
        <v>15.3</v>
      </c>
      <c r="G126" s="7">
        <v>39721</v>
      </c>
      <c r="H126" s="5">
        <v>3.3</v>
      </c>
      <c r="I126" s="5">
        <f t="shared" si="4"/>
        <v>2.3887096774193548</v>
      </c>
      <c r="L126" s="7">
        <v>39721</v>
      </c>
      <c r="M126" s="5">
        <v>3.7</v>
      </c>
      <c r="N126" s="5">
        <f t="shared" si="3"/>
        <v>2.8513661202185783</v>
      </c>
    </row>
    <row r="127" spans="1:14" x14ac:dyDescent="0.25">
      <c r="A127" s="7">
        <v>39752</v>
      </c>
      <c r="B127" s="5">
        <v>1</v>
      </c>
      <c r="D127" s="7">
        <v>39752</v>
      </c>
      <c r="E127" s="5">
        <v>8.6999999999999993</v>
      </c>
      <c r="G127" s="7">
        <v>39752</v>
      </c>
      <c r="H127" s="5">
        <v>3.3</v>
      </c>
      <c r="I127" s="5">
        <f t="shared" si="4"/>
        <v>2.3887096774193548</v>
      </c>
      <c r="L127" s="7">
        <v>39752</v>
      </c>
      <c r="M127" s="5">
        <v>3.9</v>
      </c>
      <c r="N127" s="5">
        <f t="shared" si="3"/>
        <v>2.8513661202185783</v>
      </c>
    </row>
    <row r="128" spans="1:14" x14ac:dyDescent="0.25">
      <c r="A128" s="7">
        <v>39782</v>
      </c>
      <c r="B128" s="5">
        <v>2</v>
      </c>
      <c r="D128" s="7">
        <v>39782</v>
      </c>
      <c r="E128" s="5">
        <v>6.8</v>
      </c>
      <c r="G128" s="7">
        <v>39782</v>
      </c>
      <c r="H128" s="5">
        <v>3.5</v>
      </c>
      <c r="I128" s="5">
        <f t="shared" si="4"/>
        <v>2.3887096774193548</v>
      </c>
      <c r="L128" s="7">
        <v>39782</v>
      </c>
      <c r="M128" s="5">
        <v>3.8</v>
      </c>
      <c r="N128" s="5">
        <f t="shared" si="3"/>
        <v>2.8513661202185783</v>
      </c>
    </row>
    <row r="129" spans="1:14" x14ac:dyDescent="0.25">
      <c r="A129" s="7">
        <v>39813</v>
      </c>
      <c r="B129" s="5">
        <v>-5</v>
      </c>
      <c r="D129" s="7">
        <v>39813</v>
      </c>
      <c r="E129" s="5">
        <v>2.7</v>
      </c>
      <c r="G129" s="7">
        <v>39813</v>
      </c>
      <c r="H129" s="5">
        <v>3.6</v>
      </c>
      <c r="I129" s="5">
        <f t="shared" si="4"/>
        <v>2.3887096774193548</v>
      </c>
      <c r="L129" s="7">
        <v>39813</v>
      </c>
      <c r="M129" s="5">
        <v>3.9</v>
      </c>
      <c r="N129" s="5">
        <f t="shared" si="3"/>
        <v>2.8513661202185783</v>
      </c>
    </row>
    <row r="130" spans="1:14" x14ac:dyDescent="0.25">
      <c r="A130" s="7">
        <v>39844</v>
      </c>
      <c r="B130" s="5">
        <v>-4</v>
      </c>
      <c r="D130" s="7">
        <v>39844</v>
      </c>
      <c r="E130" s="5">
        <v>0.2</v>
      </c>
      <c r="G130" s="7">
        <v>39844</v>
      </c>
      <c r="H130" s="5">
        <v>3.6</v>
      </c>
      <c r="I130" s="5">
        <f t="shared" si="4"/>
        <v>2.3887096774193548</v>
      </c>
      <c r="L130" s="7">
        <v>39844</v>
      </c>
      <c r="M130" s="5">
        <v>3.7</v>
      </c>
      <c r="N130" s="5">
        <f t="shared" si="3"/>
        <v>2.8513661202185783</v>
      </c>
    </row>
    <row r="131" spans="1:14" x14ac:dyDescent="0.25">
      <c r="A131" s="7">
        <v>39872</v>
      </c>
      <c r="B131" s="5">
        <v>-14</v>
      </c>
      <c r="D131" s="7">
        <v>39872</v>
      </c>
      <c r="E131" s="5">
        <v>4.7</v>
      </c>
      <c r="G131" s="7">
        <v>39872</v>
      </c>
      <c r="H131" s="5">
        <v>3.4</v>
      </c>
      <c r="I131" s="5">
        <f t="shared" si="4"/>
        <v>2.3887096774193548</v>
      </c>
      <c r="L131" s="7">
        <v>39872</v>
      </c>
      <c r="M131" s="5">
        <v>3.7</v>
      </c>
      <c r="N131" s="5">
        <f t="shared" si="3"/>
        <v>2.8513661202185783</v>
      </c>
    </row>
    <row r="132" spans="1:14" x14ac:dyDescent="0.25">
      <c r="A132" s="7">
        <v>39903</v>
      </c>
      <c r="B132" s="5">
        <v>-7</v>
      </c>
      <c r="D132" s="7">
        <v>39903</v>
      </c>
      <c r="E132" s="5">
        <v>-9.6</v>
      </c>
      <c r="G132" s="7">
        <v>39903</v>
      </c>
      <c r="H132" s="8">
        <v>3.3</v>
      </c>
      <c r="I132" s="5">
        <f t="shared" si="4"/>
        <v>2.3887096774193548</v>
      </c>
      <c r="L132" s="7">
        <v>39903</v>
      </c>
      <c r="M132" s="5">
        <v>3.5</v>
      </c>
      <c r="N132" s="5">
        <f t="shared" si="3"/>
        <v>2.8513661202185783</v>
      </c>
    </row>
    <row r="133" spans="1:14" x14ac:dyDescent="0.25">
      <c r="A133" s="7">
        <v>39933</v>
      </c>
      <c r="B133" s="5">
        <v>-6</v>
      </c>
      <c r="D133" s="7">
        <v>39933</v>
      </c>
      <c r="E133" s="5">
        <v>-0.3</v>
      </c>
      <c r="G133" s="7">
        <v>39933</v>
      </c>
      <c r="H133" s="9">
        <v>3.4</v>
      </c>
      <c r="I133" s="5">
        <f t="shared" si="4"/>
        <v>2.3887096774193548</v>
      </c>
      <c r="L133" s="7">
        <v>39933</v>
      </c>
      <c r="M133" s="5">
        <v>3.3</v>
      </c>
      <c r="N133" s="5">
        <f t="shared" si="3"/>
        <v>2.8513661202185783</v>
      </c>
    </row>
    <row r="134" spans="1:14" x14ac:dyDescent="0.25">
      <c r="A134" s="7">
        <v>39964</v>
      </c>
      <c r="B134" s="5">
        <v>-3</v>
      </c>
      <c r="D134" s="7">
        <v>39964</v>
      </c>
      <c r="E134" s="5">
        <v>-8.5</v>
      </c>
      <c r="G134" s="7">
        <v>39964</v>
      </c>
      <c r="H134" s="5">
        <v>2.9</v>
      </c>
      <c r="I134" s="5">
        <f t="shared" si="4"/>
        <v>2.3887096774193548</v>
      </c>
      <c r="L134" s="7">
        <v>39964</v>
      </c>
      <c r="M134" s="5">
        <v>3.1</v>
      </c>
      <c r="N134" s="5">
        <f t="shared" si="3"/>
        <v>2.8513661202185783</v>
      </c>
    </row>
    <row r="135" spans="1:14" x14ac:dyDescent="0.25">
      <c r="A135" s="7">
        <v>39994</v>
      </c>
      <c r="B135" s="5">
        <v>1</v>
      </c>
      <c r="D135" s="7">
        <v>39994</v>
      </c>
      <c r="E135" s="5">
        <v>3.2</v>
      </c>
      <c r="G135" s="7">
        <v>39994</v>
      </c>
      <c r="H135" s="5">
        <v>2.9</v>
      </c>
      <c r="I135" s="5">
        <f t="shared" si="4"/>
        <v>2.3887096774193548</v>
      </c>
      <c r="L135" s="7">
        <v>39994</v>
      </c>
      <c r="M135" s="5">
        <v>2.9</v>
      </c>
      <c r="N135" s="5">
        <f t="shared" si="3"/>
        <v>2.8513661202185783</v>
      </c>
    </row>
    <row r="136" spans="1:14" x14ac:dyDescent="0.25">
      <c r="A136" s="7">
        <v>40025</v>
      </c>
      <c r="B136" s="5">
        <v>-1</v>
      </c>
      <c r="D136" s="7">
        <v>40025</v>
      </c>
      <c r="E136" s="5">
        <v>-0.6</v>
      </c>
      <c r="G136" s="7">
        <v>40025</v>
      </c>
      <c r="H136" s="5">
        <v>2.7</v>
      </c>
      <c r="I136" s="5">
        <f t="shared" si="4"/>
        <v>2.3887096774193548</v>
      </c>
      <c r="L136" s="7">
        <v>40025</v>
      </c>
      <c r="M136" s="5">
        <v>2.8</v>
      </c>
      <c r="N136" s="5">
        <f t="shared" si="3"/>
        <v>2.8513661202185783</v>
      </c>
    </row>
    <row r="137" spans="1:14" x14ac:dyDescent="0.25">
      <c r="A137" s="7">
        <v>40056</v>
      </c>
      <c r="B137" s="5">
        <v>7</v>
      </c>
      <c r="D137" s="7">
        <v>40056</v>
      </c>
      <c r="E137" s="5">
        <v>2.1</v>
      </c>
      <c r="G137" s="7">
        <v>40056</v>
      </c>
      <c r="H137" s="5">
        <v>2.4</v>
      </c>
      <c r="I137" s="5">
        <f t="shared" si="4"/>
        <v>2.3887096774193548</v>
      </c>
      <c r="L137" s="7">
        <v>40056</v>
      </c>
      <c r="M137" s="5">
        <v>2.6</v>
      </c>
      <c r="N137" s="5">
        <f t="shared" si="3"/>
        <v>2.8513661202185783</v>
      </c>
    </row>
    <row r="138" spans="1:14" x14ac:dyDescent="0.25">
      <c r="A138" s="7">
        <v>40086</v>
      </c>
      <c r="B138" s="5">
        <v>5</v>
      </c>
      <c r="D138" s="7">
        <v>40086</v>
      </c>
      <c r="E138" s="5">
        <v>1.6</v>
      </c>
      <c r="G138" s="7">
        <v>40086</v>
      </c>
      <c r="H138" s="5">
        <v>2.4</v>
      </c>
      <c r="I138" s="5">
        <f t="shared" si="4"/>
        <v>2.3887096774193548</v>
      </c>
      <c r="L138" s="7">
        <v>40086</v>
      </c>
      <c r="M138" s="5">
        <v>2.7</v>
      </c>
      <c r="N138" s="5">
        <f t="shared" si="3"/>
        <v>2.8513661202185783</v>
      </c>
    </row>
    <row r="139" spans="1:14" x14ac:dyDescent="0.25">
      <c r="A139" s="7">
        <v>40117</v>
      </c>
      <c r="B139" s="5">
        <v>3</v>
      </c>
      <c r="D139" s="7">
        <v>40117</v>
      </c>
      <c r="E139" s="5">
        <v>3</v>
      </c>
      <c r="G139" s="7">
        <v>40117</v>
      </c>
      <c r="H139" s="5">
        <v>2.5</v>
      </c>
      <c r="I139" s="5">
        <f t="shared" si="4"/>
        <v>2.3887096774193548</v>
      </c>
      <c r="L139" s="7">
        <v>40117</v>
      </c>
      <c r="M139" s="5">
        <v>2.7</v>
      </c>
      <c r="N139" s="5">
        <f t="shared" si="3"/>
        <v>2.8513661202185783</v>
      </c>
    </row>
    <row r="140" spans="1:14" x14ac:dyDescent="0.25">
      <c r="A140" s="7">
        <v>40147</v>
      </c>
      <c r="B140" s="5">
        <v>1</v>
      </c>
      <c r="D140" s="7">
        <v>40147</v>
      </c>
      <c r="E140" s="5">
        <v>-0.4</v>
      </c>
      <c r="G140" s="7">
        <v>40147</v>
      </c>
      <c r="H140" s="5">
        <v>2.1</v>
      </c>
      <c r="I140" s="5">
        <f t="shared" si="4"/>
        <v>2.3887096774193548</v>
      </c>
      <c r="L140" s="7">
        <v>40147</v>
      </c>
      <c r="M140" s="5">
        <v>2.7</v>
      </c>
      <c r="N140" s="5">
        <f t="shared" si="3"/>
        <v>2.8513661202185783</v>
      </c>
    </row>
    <row r="141" spans="1:14" x14ac:dyDescent="0.25">
      <c r="A141" s="7">
        <v>40178</v>
      </c>
      <c r="B141" s="5">
        <v>6</v>
      </c>
      <c r="D141" s="7">
        <v>40178</v>
      </c>
      <c r="E141" s="5">
        <v>2.9</v>
      </c>
      <c r="G141" s="7">
        <v>40178</v>
      </c>
      <c r="H141" s="5">
        <v>2</v>
      </c>
      <c r="I141" s="5">
        <f t="shared" si="4"/>
        <v>2.3887096774193548</v>
      </c>
      <c r="L141" s="7">
        <v>40178</v>
      </c>
      <c r="M141" s="5">
        <v>2.5</v>
      </c>
      <c r="N141" s="5">
        <f t="shared" si="3"/>
        <v>2.8513661202185783</v>
      </c>
    </row>
    <row r="142" spans="1:14" x14ac:dyDescent="0.25">
      <c r="A142" s="7">
        <v>40209</v>
      </c>
      <c r="B142" s="5">
        <v>9</v>
      </c>
      <c r="D142" s="7">
        <v>40209</v>
      </c>
      <c r="E142" s="5">
        <v>4.2</v>
      </c>
      <c r="G142" s="7">
        <v>40209</v>
      </c>
      <c r="H142" s="5">
        <v>2.1</v>
      </c>
      <c r="I142" s="5">
        <f t="shared" si="4"/>
        <v>2.3887096774193548</v>
      </c>
      <c r="L142" s="7">
        <v>40209</v>
      </c>
      <c r="M142" s="5">
        <v>2.7</v>
      </c>
      <c r="N142" s="5">
        <f t="shared" si="3"/>
        <v>2.8513661202185783</v>
      </c>
    </row>
    <row r="143" spans="1:14" x14ac:dyDescent="0.25">
      <c r="A143" s="7">
        <v>40237</v>
      </c>
      <c r="B143" s="5">
        <v>6</v>
      </c>
      <c r="D143" s="7">
        <v>40237</v>
      </c>
      <c r="E143" s="5">
        <v>8.1999999999999993</v>
      </c>
      <c r="G143" s="7">
        <v>40237</v>
      </c>
      <c r="H143" s="5">
        <v>2.1</v>
      </c>
      <c r="I143" s="5">
        <f t="shared" si="4"/>
        <v>2.3887096774193548</v>
      </c>
      <c r="L143" s="7">
        <v>40237</v>
      </c>
      <c r="M143" s="5">
        <v>2.5</v>
      </c>
      <c r="N143" s="5">
        <f t="shared" si="3"/>
        <v>2.8513661202185783</v>
      </c>
    </row>
    <row r="144" spans="1:14" x14ac:dyDescent="0.25">
      <c r="A144" s="7">
        <v>40268</v>
      </c>
      <c r="B144" s="5">
        <v>-1</v>
      </c>
      <c r="D144" s="7">
        <v>40268</v>
      </c>
      <c r="E144" s="5">
        <v>2.7</v>
      </c>
      <c r="G144" s="7">
        <v>40268</v>
      </c>
      <c r="H144" s="5">
        <v>1.8</v>
      </c>
      <c r="I144" s="5">
        <f t="shared" si="4"/>
        <v>2.3887096774193548</v>
      </c>
      <c r="L144" s="7">
        <v>40268</v>
      </c>
      <c r="M144" s="5">
        <v>2.2999999999999998</v>
      </c>
      <c r="N144" s="5">
        <f t="shared" si="3"/>
        <v>2.8513661202185783</v>
      </c>
    </row>
    <row r="145" spans="1:14" x14ac:dyDescent="0.25">
      <c r="A145" s="7">
        <v>40298</v>
      </c>
      <c r="B145" s="5">
        <v>7</v>
      </c>
      <c r="D145" s="7">
        <v>40298</v>
      </c>
      <c r="E145" s="5">
        <v>16</v>
      </c>
      <c r="G145" s="7">
        <v>40298</v>
      </c>
      <c r="H145" s="5">
        <v>1.8</v>
      </c>
      <c r="I145" s="5">
        <f t="shared" si="4"/>
        <v>2.3887096774193548</v>
      </c>
      <c r="L145" s="7">
        <v>40298</v>
      </c>
      <c r="M145" s="5">
        <v>2.4</v>
      </c>
      <c r="N145" s="5">
        <f t="shared" si="3"/>
        <v>2.8513661202185783</v>
      </c>
    </row>
    <row r="146" spans="1:14" x14ac:dyDescent="0.25">
      <c r="A146" s="7">
        <v>40329</v>
      </c>
      <c r="B146" s="5">
        <v>17</v>
      </c>
      <c r="D146" s="7">
        <v>40329</v>
      </c>
      <c r="E146" s="5">
        <v>14.1</v>
      </c>
      <c r="G146" s="7">
        <v>40329</v>
      </c>
      <c r="H146" s="5">
        <v>1.9</v>
      </c>
      <c r="I146" s="5">
        <f t="shared" si="4"/>
        <v>2.3887096774193548</v>
      </c>
      <c r="L146" s="7">
        <v>40329</v>
      </c>
      <c r="M146" s="5">
        <v>2.5</v>
      </c>
      <c r="N146" s="5">
        <f t="shared" si="3"/>
        <v>2.8513661202185783</v>
      </c>
    </row>
    <row r="147" spans="1:14" x14ac:dyDescent="0.25">
      <c r="A147" s="7">
        <v>40359</v>
      </c>
      <c r="B147" s="5">
        <v>6</v>
      </c>
      <c r="D147" s="7">
        <v>40359</v>
      </c>
      <c r="E147" s="5">
        <v>5</v>
      </c>
      <c r="G147" s="7">
        <v>40359</v>
      </c>
      <c r="H147" s="5">
        <v>1.8</v>
      </c>
      <c r="I147" s="5">
        <f t="shared" si="4"/>
        <v>2.3887096774193548</v>
      </c>
      <c r="L147" s="7">
        <v>40359</v>
      </c>
      <c r="M147" s="5">
        <v>2.5</v>
      </c>
      <c r="N147" s="5">
        <f t="shared" si="3"/>
        <v>2.8513661202185783</v>
      </c>
    </row>
    <row r="148" spans="1:14" x14ac:dyDescent="0.25">
      <c r="A148" s="7">
        <v>40390</v>
      </c>
      <c r="B148" s="5">
        <v>6</v>
      </c>
      <c r="D148" s="7">
        <v>40390</v>
      </c>
      <c r="E148" s="5">
        <v>5.2</v>
      </c>
      <c r="G148" s="7">
        <v>40390</v>
      </c>
      <c r="H148" s="5">
        <v>1.8</v>
      </c>
      <c r="I148" s="5">
        <f t="shared" si="4"/>
        <v>2.3887096774193548</v>
      </c>
      <c r="L148" s="7">
        <v>40390</v>
      </c>
      <c r="M148" s="5">
        <v>2.4</v>
      </c>
      <c r="N148" s="5">
        <f t="shared" si="3"/>
        <v>2.8513661202185783</v>
      </c>
    </row>
    <row r="149" spans="1:14" x14ac:dyDescent="0.25">
      <c r="A149" s="7">
        <v>40421</v>
      </c>
      <c r="B149" s="5">
        <v>7</v>
      </c>
      <c r="D149" s="7">
        <v>40421</v>
      </c>
      <c r="E149" s="5">
        <v>9.1999999999999993</v>
      </c>
      <c r="G149" s="7">
        <v>40421</v>
      </c>
      <c r="H149" s="5">
        <v>1.8</v>
      </c>
      <c r="I149" s="5">
        <f t="shared" si="4"/>
        <v>2.3887096774193548</v>
      </c>
      <c r="L149" s="7">
        <v>40421</v>
      </c>
      <c r="M149" s="5">
        <v>2.4</v>
      </c>
      <c r="N149" s="5">
        <f t="shared" si="3"/>
        <v>2.8513661202185783</v>
      </c>
    </row>
    <row r="150" spans="1:14" x14ac:dyDescent="0.25">
      <c r="A150" s="7">
        <v>40451</v>
      </c>
      <c r="B150" s="5">
        <v>10</v>
      </c>
      <c r="D150" s="7">
        <v>40451</v>
      </c>
      <c r="E150" s="5">
        <v>8.9</v>
      </c>
      <c r="G150" s="7">
        <v>40451</v>
      </c>
      <c r="H150" s="5">
        <v>1.8</v>
      </c>
      <c r="I150" s="5">
        <f t="shared" si="4"/>
        <v>2.3887096774193548</v>
      </c>
      <c r="L150" s="7">
        <v>40451</v>
      </c>
      <c r="M150" s="5">
        <v>2.2000000000000002</v>
      </c>
      <c r="N150" s="5">
        <f t="shared" si="3"/>
        <v>2.8513661202185783</v>
      </c>
    </row>
    <row r="151" spans="1:14" x14ac:dyDescent="0.25">
      <c r="A151" s="7">
        <v>40482</v>
      </c>
      <c r="B151" s="5">
        <v>12</v>
      </c>
      <c r="D151" s="7">
        <v>40482</v>
      </c>
      <c r="E151" s="5">
        <v>12.5</v>
      </c>
      <c r="G151" s="7">
        <v>40482</v>
      </c>
      <c r="H151" s="5">
        <v>1.9</v>
      </c>
      <c r="I151" s="5">
        <f t="shared" si="4"/>
        <v>2.3887096774193548</v>
      </c>
      <c r="L151" s="7">
        <v>40482</v>
      </c>
      <c r="M151" s="5">
        <v>2.5</v>
      </c>
      <c r="N151" s="5">
        <f t="shared" si="3"/>
        <v>2.8513661202185783</v>
      </c>
    </row>
    <row r="152" spans="1:14" x14ac:dyDescent="0.25">
      <c r="A152" s="7">
        <v>40512</v>
      </c>
      <c r="B152" s="5">
        <v>9</v>
      </c>
      <c r="D152" s="7">
        <v>40512</v>
      </c>
      <c r="E152" s="5">
        <v>6.9</v>
      </c>
      <c r="G152" s="7">
        <v>40512</v>
      </c>
      <c r="H152" s="5">
        <v>1.8</v>
      </c>
      <c r="I152" s="5">
        <f t="shared" si="4"/>
        <v>2.3887096774193548</v>
      </c>
      <c r="L152" s="7">
        <v>40512</v>
      </c>
      <c r="M152" s="5">
        <v>2.2000000000000002</v>
      </c>
      <c r="N152" s="5">
        <f t="shared" ref="N152:N206" si="5">N151</f>
        <v>2.8513661202185783</v>
      </c>
    </row>
    <row r="153" spans="1:14" x14ac:dyDescent="0.25">
      <c r="A153" s="7">
        <v>40543</v>
      </c>
      <c r="B153" s="5">
        <v>15</v>
      </c>
      <c r="D153" s="7">
        <v>40543</v>
      </c>
      <c r="E153" s="5">
        <v>11.3</v>
      </c>
      <c r="G153" s="7">
        <v>40543</v>
      </c>
      <c r="H153" s="5">
        <v>1.7</v>
      </c>
      <c r="I153" s="5">
        <f t="shared" si="4"/>
        <v>2.3887096774193548</v>
      </c>
      <c r="L153" s="7">
        <v>40543</v>
      </c>
      <c r="M153" s="5">
        <v>2</v>
      </c>
      <c r="N153" s="5">
        <f t="shared" si="5"/>
        <v>2.8513661202185783</v>
      </c>
    </row>
    <row r="154" spans="1:14" x14ac:dyDescent="0.25">
      <c r="A154" s="7">
        <v>40574</v>
      </c>
      <c r="B154" s="5">
        <v>11</v>
      </c>
      <c r="D154" s="7">
        <v>40574</v>
      </c>
      <c r="E154" s="5">
        <v>11</v>
      </c>
      <c r="G154" s="7">
        <v>40574</v>
      </c>
      <c r="H154" s="5">
        <v>1.9</v>
      </c>
      <c r="I154" s="5">
        <f t="shared" si="4"/>
        <v>2.3887096774193548</v>
      </c>
      <c r="L154" s="7">
        <v>40574</v>
      </c>
      <c r="M154" s="5">
        <v>2.2000000000000002</v>
      </c>
      <c r="N154" s="5">
        <f t="shared" si="5"/>
        <v>2.8513661202185783</v>
      </c>
    </row>
    <row r="155" spans="1:14" x14ac:dyDescent="0.25">
      <c r="A155" s="7">
        <v>40602</v>
      </c>
      <c r="B155" s="5">
        <v>17</v>
      </c>
      <c r="D155" s="7">
        <v>40602</v>
      </c>
      <c r="E155" s="5">
        <v>11</v>
      </c>
      <c r="G155" s="7">
        <v>40602</v>
      </c>
      <c r="H155" s="5">
        <v>1.8</v>
      </c>
      <c r="I155" s="5">
        <f t="shared" si="4"/>
        <v>2.3887096774193548</v>
      </c>
      <c r="L155" s="7">
        <v>40602</v>
      </c>
      <c r="M155" s="5">
        <v>2.1</v>
      </c>
      <c r="N155" s="5">
        <f t="shared" si="5"/>
        <v>2.8513661202185783</v>
      </c>
    </row>
    <row r="156" spans="1:14" x14ac:dyDescent="0.25">
      <c r="A156" s="7">
        <v>40633</v>
      </c>
      <c r="B156" s="5">
        <v>18</v>
      </c>
      <c r="D156" s="7">
        <v>40633</v>
      </c>
      <c r="E156" s="5">
        <v>10.1</v>
      </c>
      <c r="G156" s="7">
        <v>40633</v>
      </c>
      <c r="H156" s="5">
        <v>1.8</v>
      </c>
      <c r="I156" s="5">
        <f t="shared" si="4"/>
        <v>2.3887096774193548</v>
      </c>
      <c r="L156" s="7">
        <v>40633</v>
      </c>
      <c r="M156" s="5">
        <v>2.1</v>
      </c>
      <c r="N156" s="5">
        <f t="shared" si="5"/>
        <v>2.8513661202185783</v>
      </c>
    </row>
    <row r="157" spans="1:14" x14ac:dyDescent="0.25">
      <c r="A157" s="7">
        <v>40663</v>
      </c>
      <c r="B157" s="5">
        <v>19</v>
      </c>
      <c r="D157" s="7">
        <v>40663</v>
      </c>
      <c r="E157" s="5">
        <v>15.6</v>
      </c>
      <c r="G157" s="7">
        <v>40663</v>
      </c>
      <c r="H157" s="5">
        <v>1.9</v>
      </c>
      <c r="I157" s="5">
        <f t="shared" si="4"/>
        <v>2.3887096774193548</v>
      </c>
      <c r="L157" s="7">
        <v>40663</v>
      </c>
      <c r="M157" s="5">
        <v>2.1</v>
      </c>
      <c r="N157" s="5">
        <f t="shared" si="5"/>
        <v>2.8513661202185783</v>
      </c>
    </row>
    <row r="158" spans="1:14" x14ac:dyDescent="0.25">
      <c r="A158" s="7">
        <v>40694</v>
      </c>
      <c r="B158" s="5">
        <v>7</v>
      </c>
      <c r="D158" s="7">
        <v>40694</v>
      </c>
      <c r="E158" s="5">
        <v>15.9</v>
      </c>
      <c r="G158" s="7">
        <v>40694</v>
      </c>
      <c r="H158" s="5">
        <v>2</v>
      </c>
      <c r="I158" s="5">
        <f t="shared" si="4"/>
        <v>2.3887096774193548</v>
      </c>
      <c r="L158" s="7">
        <v>40694</v>
      </c>
      <c r="M158" s="5">
        <v>2.1</v>
      </c>
      <c r="N158" s="5">
        <f t="shared" si="5"/>
        <v>2.8513661202185783</v>
      </c>
    </row>
    <row r="159" spans="1:14" x14ac:dyDescent="0.25">
      <c r="A159" s="7">
        <v>40724</v>
      </c>
      <c r="B159" s="5">
        <v>9</v>
      </c>
      <c r="D159" s="7">
        <v>40724</v>
      </c>
      <c r="E159" s="5">
        <v>15.8</v>
      </c>
      <c r="G159" s="7">
        <v>40724</v>
      </c>
      <c r="H159" s="5">
        <v>2.1</v>
      </c>
      <c r="I159" s="5">
        <f t="shared" si="4"/>
        <v>2.3887096774193548</v>
      </c>
      <c r="L159" s="7">
        <v>40724</v>
      </c>
      <c r="M159" s="5">
        <v>2</v>
      </c>
      <c r="N159" s="5">
        <f t="shared" si="5"/>
        <v>2.8513661202185783</v>
      </c>
    </row>
    <row r="160" spans="1:14" x14ac:dyDescent="0.25">
      <c r="A160" s="7">
        <v>40755</v>
      </c>
      <c r="B160" s="5">
        <v>11</v>
      </c>
      <c r="D160" s="7">
        <v>40755</v>
      </c>
      <c r="E160" s="5">
        <v>15.5</v>
      </c>
      <c r="G160" s="7">
        <v>40755</v>
      </c>
      <c r="H160" s="5">
        <v>2.2999999999999998</v>
      </c>
      <c r="I160" s="5">
        <f t="shared" si="4"/>
        <v>2.3887096774193548</v>
      </c>
      <c r="L160" s="7">
        <v>40755</v>
      </c>
      <c r="M160" s="5">
        <v>2.2999999999999998</v>
      </c>
      <c r="N160" s="5">
        <f t="shared" si="5"/>
        <v>2.8513661202185783</v>
      </c>
    </row>
    <row r="161" spans="1:14" x14ac:dyDescent="0.25">
      <c r="A161" s="7">
        <v>40786</v>
      </c>
      <c r="B161" s="5">
        <v>7</v>
      </c>
      <c r="D161" s="7">
        <v>40786</v>
      </c>
      <c r="E161" s="5">
        <v>17.8</v>
      </c>
      <c r="G161" s="7">
        <v>40786</v>
      </c>
      <c r="H161" s="5">
        <v>1.9</v>
      </c>
      <c r="I161" s="5">
        <f t="shared" si="4"/>
        <v>2.3887096774193548</v>
      </c>
      <c r="L161" s="7">
        <v>40786</v>
      </c>
      <c r="M161" s="5">
        <v>2</v>
      </c>
      <c r="N161" s="5">
        <f t="shared" si="5"/>
        <v>2.8513661202185783</v>
      </c>
    </row>
    <row r="162" spans="1:14" x14ac:dyDescent="0.25">
      <c r="A162" s="7">
        <v>40816</v>
      </c>
      <c r="B162" s="5">
        <v>8</v>
      </c>
      <c r="D162" s="7">
        <v>40816</v>
      </c>
      <c r="E162" s="5">
        <v>19.100000000000001</v>
      </c>
      <c r="G162" s="7">
        <v>40816</v>
      </c>
      <c r="H162" s="5">
        <v>1.9</v>
      </c>
      <c r="I162" s="5">
        <f t="shared" si="4"/>
        <v>2.3887096774193548</v>
      </c>
      <c r="L162" s="7">
        <v>40816</v>
      </c>
      <c r="M162" s="5">
        <v>2</v>
      </c>
      <c r="N162" s="5">
        <f t="shared" si="5"/>
        <v>2.8513661202185783</v>
      </c>
    </row>
    <row r="163" spans="1:14" x14ac:dyDescent="0.25">
      <c r="A163" s="7">
        <v>40847</v>
      </c>
      <c r="B163" s="5">
        <v>7</v>
      </c>
      <c r="D163" s="7">
        <v>40847</v>
      </c>
      <c r="E163" s="5">
        <v>10.8</v>
      </c>
      <c r="G163" s="7">
        <v>40847</v>
      </c>
      <c r="H163" s="5">
        <v>2.1</v>
      </c>
      <c r="I163" s="5">
        <f t="shared" si="4"/>
        <v>2.3887096774193548</v>
      </c>
      <c r="L163" s="7">
        <v>40847</v>
      </c>
      <c r="M163" s="5">
        <v>1.7</v>
      </c>
      <c r="N163" s="5">
        <f t="shared" si="5"/>
        <v>2.8513661202185783</v>
      </c>
    </row>
    <row r="164" spans="1:14" x14ac:dyDescent="0.25">
      <c r="A164" s="7">
        <v>40877</v>
      </c>
      <c r="B164" s="5">
        <v>10</v>
      </c>
      <c r="D164" s="7">
        <v>40877</v>
      </c>
      <c r="E164" s="5">
        <v>12.8</v>
      </c>
      <c r="G164" s="7">
        <v>40877</v>
      </c>
      <c r="H164" s="5">
        <v>2</v>
      </c>
      <c r="I164" s="5">
        <f t="shared" si="4"/>
        <v>2.3887096774193548</v>
      </c>
      <c r="L164" s="7">
        <v>40877</v>
      </c>
      <c r="M164" s="5">
        <v>1.8</v>
      </c>
      <c r="N164" s="5">
        <f t="shared" si="5"/>
        <v>2.8513661202185783</v>
      </c>
    </row>
    <row r="165" spans="1:14" x14ac:dyDescent="0.25">
      <c r="A165" s="7">
        <v>40908</v>
      </c>
      <c r="B165" s="5">
        <v>8</v>
      </c>
      <c r="D165" s="7">
        <v>40908</v>
      </c>
      <c r="E165" s="5">
        <v>18.5</v>
      </c>
      <c r="G165" s="7">
        <v>40908</v>
      </c>
      <c r="H165" s="5">
        <v>2.1</v>
      </c>
      <c r="I165" s="5">
        <f t="shared" si="4"/>
        <v>2.3887096774193548</v>
      </c>
      <c r="L165" s="7">
        <v>40908</v>
      </c>
      <c r="M165" s="5">
        <v>1.9</v>
      </c>
      <c r="N165" s="5">
        <f t="shared" si="5"/>
        <v>2.8513661202185783</v>
      </c>
    </row>
    <row r="166" spans="1:14" x14ac:dyDescent="0.25">
      <c r="A166" s="7">
        <v>40939</v>
      </c>
      <c r="B166" s="5">
        <v>9</v>
      </c>
      <c r="D166" s="7">
        <v>40939</v>
      </c>
      <c r="E166" s="5">
        <v>16</v>
      </c>
      <c r="G166" s="7">
        <v>40939</v>
      </c>
      <c r="H166" s="5">
        <v>1.8</v>
      </c>
      <c r="I166" s="5">
        <f t="shared" si="4"/>
        <v>2.3887096774193548</v>
      </c>
      <c r="L166" s="7">
        <v>40939</v>
      </c>
      <c r="M166" s="5">
        <v>1.4</v>
      </c>
      <c r="N166" s="5">
        <f t="shared" si="5"/>
        <v>2.8513661202185783</v>
      </c>
    </row>
    <row r="167" spans="1:14" x14ac:dyDescent="0.25">
      <c r="A167" s="7">
        <v>40968</v>
      </c>
      <c r="B167" s="5">
        <v>5</v>
      </c>
      <c r="D167" s="7">
        <v>40968</v>
      </c>
      <c r="E167" s="5">
        <v>19.2</v>
      </c>
      <c r="G167" s="7">
        <v>40968</v>
      </c>
      <c r="H167" s="5">
        <v>1.8</v>
      </c>
      <c r="I167" s="5">
        <f t="shared" si="4"/>
        <v>2.3887096774193548</v>
      </c>
      <c r="L167" s="7">
        <v>40968</v>
      </c>
      <c r="M167" s="5">
        <v>1.5</v>
      </c>
      <c r="N167" s="5">
        <f t="shared" si="5"/>
        <v>2.8513661202185783</v>
      </c>
    </row>
    <row r="168" spans="1:14" x14ac:dyDescent="0.25">
      <c r="A168" s="7">
        <v>40999</v>
      </c>
      <c r="B168" s="5">
        <v>10</v>
      </c>
      <c r="D168" s="7">
        <v>40999</v>
      </c>
      <c r="E168" s="5">
        <v>21.3</v>
      </c>
      <c r="G168" s="7">
        <v>40999</v>
      </c>
      <c r="H168" s="5">
        <v>2.1</v>
      </c>
      <c r="I168" s="5">
        <f t="shared" si="4"/>
        <v>2.3887096774193548</v>
      </c>
      <c r="L168" s="7">
        <v>40999</v>
      </c>
      <c r="M168" s="5">
        <v>1.7</v>
      </c>
      <c r="N168" s="5">
        <f t="shared" si="5"/>
        <v>2.8513661202185783</v>
      </c>
    </row>
    <row r="169" spans="1:14" x14ac:dyDescent="0.25">
      <c r="A169" s="7">
        <v>41029</v>
      </c>
      <c r="B169" s="5">
        <v>9</v>
      </c>
      <c r="D169" s="7">
        <v>41029</v>
      </c>
      <c r="E169" s="5">
        <v>15.6</v>
      </c>
      <c r="G169" s="7">
        <v>41029</v>
      </c>
      <c r="H169" s="5">
        <v>2.1</v>
      </c>
      <c r="I169" s="5">
        <f t="shared" si="4"/>
        <v>2.3887096774193548</v>
      </c>
      <c r="L169" s="7">
        <v>41029</v>
      </c>
      <c r="M169" s="5">
        <v>1.7</v>
      </c>
      <c r="N169" s="5">
        <f t="shared" si="5"/>
        <v>2.8513661202185783</v>
      </c>
    </row>
    <row r="170" spans="1:14" x14ac:dyDescent="0.25">
      <c r="A170" s="7">
        <v>41060</v>
      </c>
      <c r="B170" s="5">
        <v>7</v>
      </c>
      <c r="D170" s="7">
        <v>41060</v>
      </c>
      <c r="E170" s="5">
        <v>20.9</v>
      </c>
      <c r="G170" s="7">
        <v>41060</v>
      </c>
      <c r="H170" s="5">
        <v>1.7</v>
      </c>
      <c r="I170" s="5">
        <f t="shared" si="4"/>
        <v>2.3887096774193548</v>
      </c>
      <c r="L170" s="7">
        <v>41060</v>
      </c>
      <c r="M170" s="5">
        <v>1.4</v>
      </c>
      <c r="N170" s="5">
        <f t="shared" si="5"/>
        <v>2.8513661202185783</v>
      </c>
    </row>
    <row r="171" spans="1:14" x14ac:dyDescent="0.25">
      <c r="A171" s="7">
        <v>41090</v>
      </c>
      <c r="B171" s="5">
        <v>9</v>
      </c>
      <c r="D171" s="7">
        <v>41090</v>
      </c>
      <c r="E171" s="5">
        <v>13.5</v>
      </c>
      <c r="G171" s="7">
        <v>41090</v>
      </c>
      <c r="H171" s="5">
        <v>2</v>
      </c>
      <c r="I171" s="5">
        <f t="shared" si="4"/>
        <v>2.3887096774193548</v>
      </c>
      <c r="L171" s="7">
        <v>41090</v>
      </c>
      <c r="M171" s="5">
        <v>1.5</v>
      </c>
      <c r="N171" s="5">
        <f t="shared" si="5"/>
        <v>2.8513661202185783</v>
      </c>
    </row>
    <row r="172" spans="1:14" x14ac:dyDescent="0.25">
      <c r="A172" s="7">
        <v>41121</v>
      </c>
      <c r="B172" s="5">
        <v>9</v>
      </c>
      <c r="D172" s="7">
        <v>41121</v>
      </c>
      <c r="E172" s="5">
        <v>24.1</v>
      </c>
      <c r="G172" s="7">
        <v>41121</v>
      </c>
      <c r="H172" s="5">
        <v>1.7</v>
      </c>
      <c r="I172" s="5">
        <f t="shared" si="4"/>
        <v>2.3887096774193548</v>
      </c>
      <c r="L172" s="7">
        <v>41121</v>
      </c>
      <c r="M172" s="5">
        <v>1.3</v>
      </c>
      <c r="N172" s="5">
        <f t="shared" si="5"/>
        <v>2.8513661202185783</v>
      </c>
    </row>
    <row r="173" spans="1:14" x14ac:dyDescent="0.25">
      <c r="A173" s="7">
        <v>41152</v>
      </c>
      <c r="B173" s="5">
        <v>6</v>
      </c>
      <c r="D173" s="7">
        <v>41152</v>
      </c>
      <c r="E173" s="5">
        <v>14.2</v>
      </c>
      <c r="G173" s="7">
        <v>41152</v>
      </c>
      <c r="H173" s="5">
        <v>1.9</v>
      </c>
      <c r="I173" s="5">
        <f t="shared" si="4"/>
        <v>2.3887096774193548</v>
      </c>
      <c r="L173" s="7">
        <v>41152</v>
      </c>
      <c r="M173" s="5">
        <v>1.3</v>
      </c>
      <c r="N173" s="5">
        <f t="shared" si="5"/>
        <v>2.8513661202185783</v>
      </c>
    </row>
    <row r="174" spans="1:14" x14ac:dyDescent="0.25">
      <c r="A174" s="7">
        <v>41182</v>
      </c>
      <c r="B174" s="5">
        <v>7</v>
      </c>
      <c r="D174" s="7">
        <v>41182</v>
      </c>
      <c r="E174" s="5">
        <v>16.2</v>
      </c>
      <c r="G174" s="7">
        <v>41182</v>
      </c>
      <c r="H174" s="5">
        <v>2</v>
      </c>
      <c r="I174" s="5">
        <f t="shared" si="4"/>
        <v>2.3887096774193548</v>
      </c>
      <c r="L174" s="7">
        <v>41182</v>
      </c>
      <c r="M174" s="5">
        <v>1.4</v>
      </c>
      <c r="N174" s="5">
        <f t="shared" si="5"/>
        <v>2.8513661202185783</v>
      </c>
    </row>
    <row r="175" spans="1:14" x14ac:dyDescent="0.25">
      <c r="A175" s="7">
        <v>41213</v>
      </c>
      <c r="B175" s="5">
        <v>10</v>
      </c>
      <c r="D175" s="7">
        <v>41213</v>
      </c>
      <c r="E175" s="5">
        <v>9.8000000000000007</v>
      </c>
      <c r="G175" s="7">
        <v>41213</v>
      </c>
      <c r="H175" s="5">
        <v>1.5</v>
      </c>
      <c r="I175" s="5">
        <f t="shared" si="4"/>
        <v>2.3887096774193548</v>
      </c>
      <c r="L175" s="7">
        <v>41213</v>
      </c>
      <c r="M175" s="5">
        <v>1.3</v>
      </c>
      <c r="N175" s="5">
        <f t="shared" si="5"/>
        <v>2.8513661202185783</v>
      </c>
    </row>
    <row r="176" spans="1:14" x14ac:dyDescent="0.25">
      <c r="A176" s="7">
        <v>41243</v>
      </c>
      <c r="B176" s="5">
        <v>9</v>
      </c>
      <c r="D176" s="7">
        <v>41243</v>
      </c>
      <c r="E176" s="5">
        <v>15.5</v>
      </c>
      <c r="G176" s="7">
        <v>41243</v>
      </c>
      <c r="H176" s="5">
        <v>1.9</v>
      </c>
      <c r="I176" s="5">
        <f t="shared" si="4"/>
        <v>2.3887096774193548</v>
      </c>
      <c r="L176" s="7">
        <v>41243</v>
      </c>
      <c r="M176" s="5">
        <v>1.4</v>
      </c>
      <c r="N176" s="5">
        <f t="shared" si="5"/>
        <v>2.8513661202185783</v>
      </c>
    </row>
    <row r="177" spans="1:14" x14ac:dyDescent="0.25">
      <c r="A177" s="7">
        <v>41274</v>
      </c>
      <c r="B177" s="5">
        <v>10</v>
      </c>
      <c r="D177" s="7">
        <v>41274</v>
      </c>
      <c r="E177" s="5">
        <v>13.9</v>
      </c>
      <c r="G177" s="7">
        <v>41274</v>
      </c>
      <c r="H177" s="5">
        <v>2.1</v>
      </c>
      <c r="I177" s="5">
        <f t="shared" si="4"/>
        <v>2.3887096774193548</v>
      </c>
      <c r="L177" s="7">
        <v>41274</v>
      </c>
      <c r="M177" s="5">
        <v>1.6</v>
      </c>
      <c r="N177" s="5">
        <f t="shared" si="5"/>
        <v>2.8513661202185783</v>
      </c>
    </row>
    <row r="178" spans="1:14" x14ac:dyDescent="0.25">
      <c r="A178" s="7">
        <v>41305</v>
      </c>
      <c r="B178" s="5">
        <v>11</v>
      </c>
      <c r="D178" s="7">
        <v>41305</v>
      </c>
      <c r="E178" s="5">
        <v>18.3</v>
      </c>
      <c r="G178" s="7">
        <v>41305</v>
      </c>
      <c r="H178" s="5">
        <v>2.1</v>
      </c>
      <c r="I178" s="5">
        <f t="shared" ref="I178:I206" si="6">I177</f>
        <v>2.3887096774193548</v>
      </c>
      <c r="L178" s="7">
        <v>41305</v>
      </c>
      <c r="M178" s="5">
        <v>1.9</v>
      </c>
      <c r="N178" s="5">
        <f t="shared" si="5"/>
        <v>2.8513661202185783</v>
      </c>
    </row>
    <row r="179" spans="1:14" x14ac:dyDescent="0.25">
      <c r="A179" s="7">
        <v>41333</v>
      </c>
      <c r="B179" s="5">
        <v>10</v>
      </c>
      <c r="D179" s="7">
        <v>41333</v>
      </c>
      <c r="E179" s="5">
        <v>13.3</v>
      </c>
      <c r="G179" s="7">
        <v>41333</v>
      </c>
      <c r="H179" s="5">
        <v>2.2000000000000002</v>
      </c>
      <c r="I179" s="5">
        <f t="shared" si="6"/>
        <v>2.3887096774193548</v>
      </c>
      <c r="L179" s="7">
        <v>41333</v>
      </c>
      <c r="M179" s="5">
        <v>2</v>
      </c>
      <c r="N179" s="5">
        <f t="shared" si="5"/>
        <v>2.8513661202185783</v>
      </c>
    </row>
    <row r="180" spans="1:14" x14ac:dyDescent="0.25">
      <c r="A180" s="7">
        <v>41364</v>
      </c>
      <c r="B180" s="5">
        <v>6</v>
      </c>
      <c r="D180" s="7">
        <v>41364</v>
      </c>
      <c r="E180" s="5">
        <v>18.899999999999999</v>
      </c>
      <c r="G180" s="7">
        <v>41364</v>
      </c>
      <c r="H180" s="5">
        <v>1.9</v>
      </c>
      <c r="I180" s="5">
        <f t="shared" si="6"/>
        <v>2.3887096774193548</v>
      </c>
      <c r="L180" s="7">
        <v>41364</v>
      </c>
      <c r="M180" s="5">
        <v>1.9</v>
      </c>
      <c r="N180" s="5">
        <f t="shared" si="5"/>
        <v>2.8513661202185783</v>
      </c>
    </row>
    <row r="181" spans="1:14" x14ac:dyDescent="0.25">
      <c r="A181" s="7">
        <v>41394</v>
      </c>
      <c r="B181" s="5">
        <v>10</v>
      </c>
      <c r="D181" s="7">
        <v>41394</v>
      </c>
      <c r="E181" s="5">
        <v>17.899999999999999</v>
      </c>
      <c r="G181" s="7">
        <v>41394</v>
      </c>
      <c r="H181" s="5">
        <v>2</v>
      </c>
      <c r="I181" s="5">
        <f t="shared" si="6"/>
        <v>2.3887096774193548</v>
      </c>
      <c r="L181" s="7">
        <v>41394</v>
      </c>
      <c r="M181" s="5">
        <v>1.8</v>
      </c>
      <c r="N181" s="5">
        <f t="shared" si="5"/>
        <v>2.8513661202185783</v>
      </c>
    </row>
    <row r="182" spans="1:14" x14ac:dyDescent="0.25">
      <c r="A182" s="7">
        <v>41425</v>
      </c>
      <c r="B182" s="5">
        <v>6</v>
      </c>
      <c r="D182" s="7">
        <v>41425</v>
      </c>
      <c r="E182" s="5">
        <v>13.6</v>
      </c>
      <c r="G182" s="7">
        <v>41425</v>
      </c>
      <c r="H182" s="5">
        <v>2.1</v>
      </c>
      <c r="I182" s="5">
        <f t="shared" si="6"/>
        <v>2.3887096774193548</v>
      </c>
      <c r="L182" s="7">
        <v>41425</v>
      </c>
      <c r="M182" s="5">
        <v>1.9</v>
      </c>
      <c r="N182" s="5">
        <f t="shared" si="5"/>
        <v>2.8513661202185783</v>
      </c>
    </row>
    <row r="183" spans="1:14" x14ac:dyDescent="0.25">
      <c r="A183" s="7">
        <v>41455</v>
      </c>
      <c r="B183" s="5">
        <v>11</v>
      </c>
      <c r="D183" s="7">
        <v>41455</v>
      </c>
      <c r="E183" s="5">
        <v>20.3</v>
      </c>
      <c r="G183" s="7">
        <v>41455</v>
      </c>
      <c r="H183" s="5">
        <v>2.2000000000000002</v>
      </c>
      <c r="I183" s="5">
        <f t="shared" si="6"/>
        <v>2.3887096774193548</v>
      </c>
      <c r="L183" s="7">
        <v>41455</v>
      </c>
      <c r="M183" s="5">
        <v>2</v>
      </c>
      <c r="N183" s="5">
        <f t="shared" si="5"/>
        <v>2.8513661202185783</v>
      </c>
    </row>
    <row r="184" spans="1:14" x14ac:dyDescent="0.25">
      <c r="A184" s="7">
        <v>41486</v>
      </c>
      <c r="B184" s="5">
        <v>7</v>
      </c>
      <c r="D184" s="7">
        <v>41486</v>
      </c>
      <c r="E184" s="5">
        <v>16.100000000000001</v>
      </c>
      <c r="G184" s="7">
        <v>41486</v>
      </c>
      <c r="H184" s="5">
        <v>2</v>
      </c>
      <c r="I184" s="5">
        <f t="shared" si="6"/>
        <v>2.3887096774193548</v>
      </c>
      <c r="L184" s="7">
        <v>41486</v>
      </c>
      <c r="M184" s="5">
        <v>2</v>
      </c>
      <c r="N184" s="5">
        <f t="shared" si="5"/>
        <v>2.8513661202185783</v>
      </c>
    </row>
    <row r="185" spans="1:14" x14ac:dyDescent="0.25">
      <c r="A185" s="7">
        <v>41517</v>
      </c>
      <c r="B185" s="5">
        <v>13</v>
      </c>
      <c r="D185" s="7">
        <v>41517</v>
      </c>
      <c r="E185" s="5">
        <v>14.4</v>
      </c>
      <c r="G185" s="7">
        <v>41517</v>
      </c>
      <c r="H185" s="5">
        <v>2.2999999999999998</v>
      </c>
      <c r="I185" s="5">
        <f t="shared" si="6"/>
        <v>2.3887096774193548</v>
      </c>
      <c r="L185" s="7">
        <v>41517</v>
      </c>
      <c r="M185" s="5">
        <v>2.2000000000000002</v>
      </c>
      <c r="N185" s="5">
        <f t="shared" si="5"/>
        <v>2.8513661202185783</v>
      </c>
    </row>
    <row r="186" spans="1:14" x14ac:dyDescent="0.25">
      <c r="A186" s="7">
        <v>41547</v>
      </c>
      <c r="B186" s="5">
        <v>13</v>
      </c>
      <c r="D186" s="7">
        <v>41547</v>
      </c>
      <c r="E186" s="5">
        <v>9.4</v>
      </c>
      <c r="G186" s="7">
        <v>41547</v>
      </c>
      <c r="H186" s="5">
        <v>2.1</v>
      </c>
      <c r="I186" s="5">
        <f t="shared" si="6"/>
        <v>2.3887096774193548</v>
      </c>
      <c r="L186" s="7">
        <v>41547</v>
      </c>
      <c r="M186" s="5">
        <v>2.2999999999999998</v>
      </c>
      <c r="N186" s="5">
        <f t="shared" si="5"/>
        <v>2.8513661202185783</v>
      </c>
    </row>
    <row r="187" spans="1:14" x14ac:dyDescent="0.25">
      <c r="A187" s="7">
        <v>41578</v>
      </c>
      <c r="B187" s="5">
        <v>9</v>
      </c>
      <c r="D187" s="7">
        <v>41578</v>
      </c>
      <c r="E187" s="5">
        <v>20.2</v>
      </c>
      <c r="G187" s="7">
        <v>41578</v>
      </c>
      <c r="H187" s="5">
        <v>2.2000000000000002</v>
      </c>
      <c r="I187" s="5">
        <f t="shared" si="6"/>
        <v>2.3887096774193548</v>
      </c>
      <c r="L187" s="7">
        <v>41578</v>
      </c>
      <c r="M187" s="5">
        <v>2.2999999999999998</v>
      </c>
      <c r="N187" s="5">
        <f t="shared" si="5"/>
        <v>2.8513661202185783</v>
      </c>
    </row>
    <row r="188" spans="1:14" x14ac:dyDescent="0.25">
      <c r="A188" s="7">
        <v>41608</v>
      </c>
      <c r="B188" s="5">
        <v>13</v>
      </c>
      <c r="D188" s="7">
        <v>41608</v>
      </c>
      <c r="E188" s="5">
        <v>14.7</v>
      </c>
      <c r="G188" s="7">
        <v>41608</v>
      </c>
      <c r="H188" s="5">
        <v>2.2000000000000002</v>
      </c>
      <c r="I188" s="5">
        <f t="shared" si="6"/>
        <v>2.3887096774193548</v>
      </c>
      <c r="L188" s="7">
        <v>41608</v>
      </c>
      <c r="M188" s="5">
        <v>2.4</v>
      </c>
      <c r="N188" s="5">
        <f t="shared" si="5"/>
        <v>2.8513661202185783</v>
      </c>
    </row>
    <row r="189" spans="1:14" x14ac:dyDescent="0.25">
      <c r="A189" s="7">
        <v>41639</v>
      </c>
      <c r="B189" s="5">
        <v>11</v>
      </c>
      <c r="D189" s="7">
        <v>41639</v>
      </c>
      <c r="E189" s="5">
        <v>21.5</v>
      </c>
      <c r="G189" s="7">
        <v>41639</v>
      </c>
      <c r="H189" s="5">
        <v>2</v>
      </c>
      <c r="I189" s="5">
        <f t="shared" si="6"/>
        <v>2.3887096774193548</v>
      </c>
      <c r="L189" s="7">
        <v>41639</v>
      </c>
      <c r="M189" s="5">
        <v>2.2999999999999998</v>
      </c>
      <c r="N189" s="5">
        <f t="shared" si="5"/>
        <v>2.8513661202185783</v>
      </c>
    </row>
    <row r="190" spans="1:14" x14ac:dyDescent="0.25">
      <c r="A190" s="7">
        <v>41670</v>
      </c>
      <c r="B190" s="5">
        <v>12</v>
      </c>
      <c r="D190" s="7">
        <v>41670</v>
      </c>
      <c r="E190" s="5">
        <v>20.9</v>
      </c>
      <c r="G190" s="7">
        <v>41670</v>
      </c>
      <c r="H190" s="5">
        <v>2</v>
      </c>
      <c r="I190" s="5">
        <f t="shared" si="6"/>
        <v>2.3887096774193548</v>
      </c>
      <c r="L190" s="7">
        <v>41670</v>
      </c>
      <c r="M190" s="5">
        <v>2.2999999999999998</v>
      </c>
      <c r="N190" s="5">
        <f t="shared" si="5"/>
        <v>2.8513661202185783</v>
      </c>
    </row>
    <row r="191" spans="1:14" x14ac:dyDescent="0.25">
      <c r="A191" s="7">
        <v>41698</v>
      </c>
      <c r="B191" s="5">
        <v>14</v>
      </c>
      <c r="D191" s="7">
        <v>41698</v>
      </c>
      <c r="E191" s="5">
        <v>27.6</v>
      </c>
      <c r="G191" s="7">
        <v>41698</v>
      </c>
      <c r="H191" s="5">
        <v>2.2000000000000002</v>
      </c>
      <c r="I191" s="5">
        <f t="shared" si="6"/>
        <v>2.3887096774193548</v>
      </c>
      <c r="L191" s="7">
        <v>41698</v>
      </c>
      <c r="M191" s="5">
        <v>2.5</v>
      </c>
      <c r="N191" s="5">
        <f t="shared" si="5"/>
        <v>2.8513661202185783</v>
      </c>
    </row>
    <row r="192" spans="1:14" x14ac:dyDescent="0.25">
      <c r="A192" s="7">
        <v>41729</v>
      </c>
      <c r="B192" s="5">
        <v>12</v>
      </c>
      <c r="D192" s="7">
        <v>41729</v>
      </c>
      <c r="E192" s="5">
        <v>21.3</v>
      </c>
      <c r="G192" s="7">
        <v>41729</v>
      </c>
      <c r="H192" s="5">
        <v>2.1</v>
      </c>
      <c r="I192" s="5">
        <f t="shared" si="6"/>
        <v>2.3887096774193548</v>
      </c>
      <c r="L192" s="7">
        <v>41729</v>
      </c>
      <c r="M192" s="5">
        <v>2.2999999999999998</v>
      </c>
      <c r="N192" s="5">
        <f t="shared" si="5"/>
        <v>2.8513661202185783</v>
      </c>
    </row>
    <row r="193" spans="1:14" x14ac:dyDescent="0.25">
      <c r="A193" s="7">
        <v>41759</v>
      </c>
      <c r="B193" s="5">
        <v>7</v>
      </c>
      <c r="D193" s="7">
        <v>41759</v>
      </c>
      <c r="E193" s="5">
        <v>22.1</v>
      </c>
      <c r="G193" s="7">
        <v>41759</v>
      </c>
      <c r="H193" s="5">
        <v>2</v>
      </c>
      <c r="I193" s="5">
        <f t="shared" si="6"/>
        <v>2.3887096774193548</v>
      </c>
      <c r="L193" s="7">
        <v>41759</v>
      </c>
      <c r="M193" s="5">
        <v>2.4</v>
      </c>
      <c r="N193" s="5">
        <f t="shared" si="5"/>
        <v>2.8513661202185783</v>
      </c>
    </row>
    <row r="194" spans="1:14" x14ac:dyDescent="0.25">
      <c r="A194" s="7">
        <v>41790</v>
      </c>
      <c r="B194" s="5">
        <v>21</v>
      </c>
      <c r="D194" s="7">
        <v>41790</v>
      </c>
      <c r="E194" s="5">
        <v>20.399999999999999</v>
      </c>
      <c r="G194" s="7">
        <v>41790</v>
      </c>
      <c r="H194" s="5">
        <v>2.1</v>
      </c>
      <c r="I194" s="5">
        <f t="shared" si="6"/>
        <v>2.3887096774193548</v>
      </c>
      <c r="L194" s="7">
        <v>41790</v>
      </c>
      <c r="M194" s="5">
        <v>2.4</v>
      </c>
      <c r="N194" s="5">
        <f t="shared" si="5"/>
        <v>2.8513661202185783</v>
      </c>
    </row>
    <row r="195" spans="1:14" x14ac:dyDescent="0.25">
      <c r="A195" s="7">
        <v>41820</v>
      </c>
      <c r="B195" s="5">
        <v>11</v>
      </c>
      <c r="D195" s="7">
        <v>41820</v>
      </c>
      <c r="E195" s="5">
        <v>19.2</v>
      </c>
      <c r="G195" s="7">
        <v>41820</v>
      </c>
      <c r="H195" s="5">
        <v>2</v>
      </c>
      <c r="I195" s="5">
        <f t="shared" si="6"/>
        <v>2.3887096774193548</v>
      </c>
      <c r="L195" s="7">
        <v>41820</v>
      </c>
      <c r="M195" s="5">
        <v>2.2999999999999998</v>
      </c>
      <c r="N195" s="5">
        <f t="shared" si="5"/>
        <v>2.8513661202185783</v>
      </c>
    </row>
    <row r="196" spans="1:14" x14ac:dyDescent="0.25">
      <c r="A196" s="7">
        <v>41851</v>
      </c>
      <c r="B196" s="5">
        <v>15</v>
      </c>
      <c r="D196" s="7">
        <v>41851</v>
      </c>
      <c r="E196" s="5">
        <v>19</v>
      </c>
      <c r="G196" s="7">
        <v>41851</v>
      </c>
      <c r="H196" s="5">
        <v>2.1</v>
      </c>
      <c r="I196" s="5">
        <f t="shared" si="6"/>
        <v>2.3887096774193548</v>
      </c>
      <c r="L196" s="7">
        <v>41851</v>
      </c>
      <c r="M196" s="5">
        <v>2.4</v>
      </c>
      <c r="N196" s="5">
        <f t="shared" si="5"/>
        <v>2.8513661202185783</v>
      </c>
    </row>
    <row r="197" spans="1:14" x14ac:dyDescent="0.25">
      <c r="A197" s="7">
        <v>41882</v>
      </c>
      <c r="B197" s="5">
        <v>11</v>
      </c>
      <c r="D197" s="7">
        <v>41882</v>
      </c>
      <c r="E197" s="5">
        <v>24.2</v>
      </c>
      <c r="G197" s="7">
        <v>41882</v>
      </c>
      <c r="H197" s="5">
        <v>2.2000000000000002</v>
      </c>
      <c r="I197" s="5">
        <f t="shared" si="6"/>
        <v>2.3887096774193548</v>
      </c>
      <c r="L197" s="7">
        <v>41882</v>
      </c>
      <c r="M197" s="5">
        <v>2.4</v>
      </c>
      <c r="N197" s="5">
        <f t="shared" si="5"/>
        <v>2.8513661202185783</v>
      </c>
    </row>
    <row r="198" spans="1:14" x14ac:dyDescent="0.25">
      <c r="A198" s="7">
        <v>41912</v>
      </c>
      <c r="B198" s="5">
        <v>10</v>
      </c>
      <c r="D198" s="7">
        <v>41912</v>
      </c>
      <c r="E198" s="5">
        <v>26.8</v>
      </c>
      <c r="G198" s="7">
        <v>41912</v>
      </c>
      <c r="H198" s="5">
        <v>2</v>
      </c>
      <c r="I198" s="5">
        <f t="shared" si="6"/>
        <v>2.3887096774193548</v>
      </c>
      <c r="L198" s="7">
        <v>41912</v>
      </c>
      <c r="M198" s="5">
        <v>2.2999999999999998</v>
      </c>
      <c r="N198" s="5">
        <f t="shared" si="5"/>
        <v>2.8513661202185783</v>
      </c>
    </row>
    <row r="199" spans="1:14" x14ac:dyDescent="0.25">
      <c r="A199" s="7">
        <v>41943</v>
      </c>
      <c r="B199" s="5">
        <v>11</v>
      </c>
      <c r="D199" s="7">
        <v>41943</v>
      </c>
      <c r="E199" s="5">
        <v>24.4</v>
      </c>
      <c r="G199" s="7">
        <v>41943</v>
      </c>
      <c r="H199" s="5">
        <v>2</v>
      </c>
      <c r="I199" s="5">
        <f t="shared" si="6"/>
        <v>2.3887096774193548</v>
      </c>
      <c r="L199" s="7">
        <v>41943</v>
      </c>
      <c r="M199" s="5">
        <v>2.2999999999999998</v>
      </c>
      <c r="N199" s="5">
        <f t="shared" si="5"/>
        <v>2.8513661202185783</v>
      </c>
    </row>
    <row r="200" spans="1:14" x14ac:dyDescent="0.25">
      <c r="A200" s="7">
        <v>41973</v>
      </c>
      <c r="B200" s="5">
        <v>15</v>
      </c>
      <c r="D200" s="7">
        <v>41973</v>
      </c>
      <c r="E200" s="5">
        <v>23.9</v>
      </c>
      <c r="G200" s="7">
        <v>41973</v>
      </c>
      <c r="H200" s="5">
        <v>2</v>
      </c>
      <c r="I200" s="5">
        <f t="shared" si="6"/>
        <v>2.3887096774193548</v>
      </c>
      <c r="L200" s="7">
        <v>41973</v>
      </c>
      <c r="M200" s="5">
        <v>2.2000000000000002</v>
      </c>
      <c r="N200" s="5">
        <f t="shared" si="5"/>
        <v>2.8513661202185783</v>
      </c>
    </row>
    <row r="201" spans="1:14" ht="13.5" customHeight="1" x14ac:dyDescent="0.25">
      <c r="A201" s="7">
        <v>42004</v>
      </c>
      <c r="B201" s="5">
        <v>9</v>
      </c>
      <c r="D201" s="7">
        <v>42004</v>
      </c>
      <c r="E201" s="5">
        <v>25</v>
      </c>
      <c r="G201" s="7">
        <v>42004</v>
      </c>
      <c r="H201" s="5">
        <v>1.9</v>
      </c>
      <c r="I201" s="5">
        <f t="shared" si="6"/>
        <v>2.3887096774193548</v>
      </c>
      <c r="L201" s="7">
        <v>42004</v>
      </c>
      <c r="M201" s="5">
        <v>1.9</v>
      </c>
      <c r="N201" s="5">
        <f t="shared" si="5"/>
        <v>2.8513661202185783</v>
      </c>
    </row>
    <row r="202" spans="1:14" x14ac:dyDescent="0.25">
      <c r="A202" s="7">
        <v>42035</v>
      </c>
      <c r="B202" s="5">
        <v>4</v>
      </c>
      <c r="D202" s="7">
        <v>42035</v>
      </c>
      <c r="E202" s="5">
        <v>18.3</v>
      </c>
      <c r="G202" s="7">
        <v>42035</v>
      </c>
      <c r="H202" s="5">
        <v>2.2000000000000002</v>
      </c>
      <c r="I202" s="5">
        <f t="shared" si="6"/>
        <v>2.3887096774193548</v>
      </c>
      <c r="L202" s="7">
        <v>42035</v>
      </c>
      <c r="M202" s="5">
        <v>2</v>
      </c>
      <c r="N202" s="5">
        <f t="shared" si="5"/>
        <v>2.8513661202185783</v>
      </c>
    </row>
    <row r="203" spans="1:14" x14ac:dyDescent="0.25">
      <c r="A203" s="7">
        <v>42063</v>
      </c>
      <c r="B203" s="5">
        <v>9</v>
      </c>
      <c r="D203" s="7">
        <v>42063</v>
      </c>
      <c r="E203" s="5">
        <v>17.3</v>
      </c>
      <c r="G203" s="7">
        <v>42063</v>
      </c>
      <c r="H203" s="5">
        <v>1.9</v>
      </c>
      <c r="I203" s="5">
        <f t="shared" si="6"/>
        <v>2.3887096774193548</v>
      </c>
      <c r="L203" s="7">
        <v>42063</v>
      </c>
      <c r="M203" s="5">
        <v>1.6</v>
      </c>
      <c r="N203" s="5">
        <f t="shared" si="5"/>
        <v>2.8513661202185783</v>
      </c>
    </row>
    <row r="204" spans="1:14" x14ac:dyDescent="0.25">
      <c r="A204" s="7">
        <v>42094</v>
      </c>
      <c r="B204" s="5">
        <v>9</v>
      </c>
      <c r="D204" s="7">
        <v>42094</v>
      </c>
      <c r="E204" s="5">
        <v>15.4</v>
      </c>
      <c r="G204" s="7">
        <v>42094</v>
      </c>
      <c r="H204" s="5">
        <v>2.2000000000000002</v>
      </c>
      <c r="I204" s="5">
        <f t="shared" si="6"/>
        <v>2.3887096774193548</v>
      </c>
      <c r="L204" s="7">
        <v>42094</v>
      </c>
      <c r="M204" s="5">
        <v>2</v>
      </c>
      <c r="N204" s="5">
        <f t="shared" si="5"/>
        <v>2.8513661202185783</v>
      </c>
    </row>
    <row r="205" spans="1:14" x14ac:dyDescent="0.25">
      <c r="A205" s="7">
        <v>42124</v>
      </c>
      <c r="B205" s="5">
        <v>10</v>
      </c>
      <c r="D205" s="7">
        <v>42124</v>
      </c>
      <c r="E205" s="5">
        <v>16.3</v>
      </c>
      <c r="G205" s="7">
        <v>42124</v>
      </c>
      <c r="H205" s="5">
        <v>2.2999999999999998</v>
      </c>
      <c r="I205" s="5">
        <f t="shared" si="6"/>
        <v>2.3887096774193548</v>
      </c>
      <c r="L205" s="7">
        <v>42124</v>
      </c>
      <c r="M205" s="5">
        <v>2</v>
      </c>
      <c r="N205" s="5">
        <f t="shared" si="5"/>
        <v>2.8513661202185783</v>
      </c>
    </row>
    <row r="206" spans="1:14" x14ac:dyDescent="0.25">
      <c r="A206" s="7">
        <v>42155</v>
      </c>
      <c r="B206" s="5">
        <v>18</v>
      </c>
      <c r="D206" s="7">
        <v>42155</v>
      </c>
      <c r="E206" s="5">
        <v>14.3</v>
      </c>
      <c r="G206" s="7">
        <v>42155</v>
      </c>
      <c r="H206" s="5">
        <v>2.2999999999999998</v>
      </c>
      <c r="I206" s="5">
        <f t="shared" si="6"/>
        <v>2.3887096774193548</v>
      </c>
      <c r="L206" s="7">
        <v>42155</v>
      </c>
      <c r="M206" s="5">
        <v>2.1</v>
      </c>
      <c r="N206" s="5">
        <f t="shared" si="5"/>
        <v>2.8513661202185783</v>
      </c>
    </row>
    <row r="207" spans="1:14" x14ac:dyDescent="0.25">
      <c r="A207" s="7">
        <v>42185</v>
      </c>
      <c r="B207" s="5">
        <v>16</v>
      </c>
      <c r="D207" s="7">
        <v>42185</v>
      </c>
      <c r="E207" s="5">
        <v>16.100000000000001</v>
      </c>
      <c r="G207" s="7">
        <v>42185</v>
      </c>
      <c r="H207" s="5">
        <v>2.1</v>
      </c>
      <c r="L207" s="7">
        <v>42185</v>
      </c>
      <c r="M207" s="5">
        <v>2</v>
      </c>
    </row>
    <row r="208" spans="1:14" x14ac:dyDescent="0.25">
      <c r="A208" s="7">
        <v>42216</v>
      </c>
      <c r="B208" s="5">
        <v>14</v>
      </c>
      <c r="D208" s="7">
        <v>42216</v>
      </c>
      <c r="E208" s="5">
        <v>14.2</v>
      </c>
      <c r="G208" s="7">
        <v>42216</v>
      </c>
      <c r="H208" s="5">
        <v>2.2000000000000002</v>
      </c>
      <c r="L208" s="7">
        <v>42216</v>
      </c>
      <c r="M208" s="5">
        <v>2</v>
      </c>
    </row>
    <row r="209" spans="1:13" x14ac:dyDescent="0.25">
      <c r="A209" s="7">
        <v>42247</v>
      </c>
      <c r="B209" s="5">
        <v>15</v>
      </c>
      <c r="D209" s="7">
        <v>42247</v>
      </c>
      <c r="E209" s="5">
        <v>18</v>
      </c>
      <c r="G209" s="7">
        <v>42247</v>
      </c>
      <c r="H209" s="5">
        <v>2.2000000000000002</v>
      </c>
      <c r="L209" s="7">
        <v>42247</v>
      </c>
      <c r="M209" s="5">
        <v>2.1</v>
      </c>
    </row>
    <row r="210" spans="1:13" x14ac:dyDescent="0.25">
      <c r="A210" s="7">
        <v>42277</v>
      </c>
      <c r="B210" s="5">
        <v>15</v>
      </c>
      <c r="D210" s="7">
        <v>42277</v>
      </c>
      <c r="E210" s="5">
        <v>15.2</v>
      </c>
      <c r="G210" s="7">
        <v>42277</v>
      </c>
      <c r="H210" s="5">
        <v>2.2999999999999998</v>
      </c>
      <c r="L210" s="7">
        <v>42277</v>
      </c>
      <c r="M210" s="5">
        <v>2.1</v>
      </c>
    </row>
    <row r="211" spans="1:13" x14ac:dyDescent="0.25">
      <c r="A211" s="7">
        <v>42308</v>
      </c>
      <c r="B211" s="5">
        <v>16</v>
      </c>
      <c r="D211" s="7">
        <v>42308</v>
      </c>
      <c r="E211" s="5">
        <v>17.7</v>
      </c>
      <c r="G211" s="7">
        <v>42308</v>
      </c>
      <c r="H211" s="5">
        <v>2.6</v>
      </c>
      <c r="L211" s="7">
        <v>42308</v>
      </c>
      <c r="M211" s="5">
        <v>2.2999999999999998</v>
      </c>
    </row>
    <row r="212" spans="1:13" x14ac:dyDescent="0.25">
      <c r="A212" s="7">
        <v>42338</v>
      </c>
      <c r="B212" s="5">
        <v>7</v>
      </c>
      <c r="D212" s="7">
        <v>42338</v>
      </c>
      <c r="E212" s="5">
        <v>15.4</v>
      </c>
      <c r="G212" s="7">
        <v>42338</v>
      </c>
      <c r="H212" s="5">
        <v>2.4</v>
      </c>
      <c r="L212" s="7">
        <v>42338</v>
      </c>
      <c r="M212" s="5">
        <v>2.1</v>
      </c>
    </row>
    <row r="213" spans="1:13" x14ac:dyDescent="0.25">
      <c r="A213" s="7">
        <v>42369</v>
      </c>
      <c r="B213" s="5">
        <v>17</v>
      </c>
      <c r="D213" s="7">
        <v>42369</v>
      </c>
      <c r="E213" s="5">
        <v>20.100000000000001</v>
      </c>
      <c r="G213" s="7">
        <v>42369</v>
      </c>
      <c r="H213" s="5">
        <v>2.5</v>
      </c>
      <c r="L213" s="7">
        <v>42369</v>
      </c>
      <c r="M213" s="5">
        <v>2.6</v>
      </c>
    </row>
    <row r="214" spans="1:13" x14ac:dyDescent="0.25">
      <c r="A214" s="7">
        <v>42400</v>
      </c>
      <c r="B214" s="5">
        <v>18</v>
      </c>
      <c r="D214" s="7">
        <v>42400</v>
      </c>
      <c r="E214" s="5">
        <v>16</v>
      </c>
      <c r="G214" s="7">
        <v>42400</v>
      </c>
      <c r="H214" s="5">
        <v>2.5</v>
      </c>
      <c r="L214" s="7">
        <v>42400</v>
      </c>
      <c r="M214" s="5">
        <v>2.5</v>
      </c>
    </row>
    <row r="215" spans="1:13" x14ac:dyDescent="0.25">
      <c r="A215" s="7">
        <v>42429</v>
      </c>
      <c r="B215" s="5">
        <v>10</v>
      </c>
      <c r="D215" s="7">
        <v>42429</v>
      </c>
      <c r="E215" s="5">
        <v>12.9</v>
      </c>
      <c r="G215" s="7">
        <v>42429</v>
      </c>
      <c r="H215" s="5">
        <v>2.4</v>
      </c>
      <c r="L215" s="7">
        <v>42429</v>
      </c>
      <c r="M215" s="5">
        <v>2.4</v>
      </c>
    </row>
    <row r="216" spans="1:13" x14ac:dyDescent="0.25">
      <c r="A216" s="7">
        <v>42460</v>
      </c>
      <c r="B216" s="5">
        <v>19</v>
      </c>
      <c r="D216" s="7">
        <v>42460</v>
      </c>
      <c r="E216" s="5">
        <v>15</v>
      </c>
      <c r="G216" s="7">
        <v>42460</v>
      </c>
      <c r="H216" s="5">
        <v>2.5</v>
      </c>
      <c r="L216" s="7">
        <v>42460</v>
      </c>
      <c r="M216" s="5">
        <v>2.4</v>
      </c>
    </row>
    <row r="217" spans="1:13" x14ac:dyDescent="0.25">
      <c r="A217" s="7">
        <v>42490</v>
      </c>
      <c r="B217" s="5">
        <v>16</v>
      </c>
      <c r="D217" s="7">
        <v>42490</v>
      </c>
      <c r="E217" s="5">
        <v>17.2</v>
      </c>
      <c r="G217" s="7">
        <v>42490</v>
      </c>
      <c r="H217" s="5">
        <v>2.6</v>
      </c>
      <c r="L217" s="7">
        <v>42490</v>
      </c>
      <c r="M217" s="5">
        <v>2.6</v>
      </c>
    </row>
    <row r="218" spans="1:13" x14ac:dyDescent="0.25">
      <c r="A218" s="7">
        <v>42521</v>
      </c>
      <c r="B218" s="5">
        <v>15</v>
      </c>
      <c r="D218" s="7">
        <v>42521</v>
      </c>
      <c r="E218" s="5">
        <v>22.6</v>
      </c>
      <c r="G218" s="7">
        <v>42521</v>
      </c>
      <c r="H218" s="5">
        <v>2.5</v>
      </c>
      <c r="L218" s="7">
        <v>42521</v>
      </c>
      <c r="M218" s="5">
        <v>2.2999999999999998</v>
      </c>
    </row>
    <row r="219" spans="1:13" x14ac:dyDescent="0.25">
      <c r="A219" s="7">
        <v>42551</v>
      </c>
      <c r="B219" s="5">
        <v>15</v>
      </c>
      <c r="D219" s="7">
        <v>42551</v>
      </c>
      <c r="E219" s="5">
        <v>22.5</v>
      </c>
      <c r="G219" s="7">
        <v>42551</v>
      </c>
      <c r="H219" s="5">
        <v>2.6</v>
      </c>
      <c r="L219" s="7">
        <v>42551</v>
      </c>
      <c r="M219" s="5">
        <v>2.5</v>
      </c>
    </row>
    <row r="220" spans="1:13" x14ac:dyDescent="0.25">
      <c r="A220" s="7">
        <v>42582</v>
      </c>
      <c r="B220" s="5">
        <v>14</v>
      </c>
      <c r="D220" s="7">
        <v>42582</v>
      </c>
      <c r="E220" s="5">
        <v>11.5</v>
      </c>
      <c r="G220" s="7">
        <v>42582</v>
      </c>
      <c r="H220" s="5">
        <v>2.8</v>
      </c>
      <c r="L220" s="7">
        <v>42582</v>
      </c>
      <c r="M220" s="5">
        <v>2.6</v>
      </c>
    </row>
    <row r="221" spans="1:13" x14ac:dyDescent="0.25">
      <c r="A221" s="7">
        <v>42613</v>
      </c>
      <c r="B221" s="5">
        <v>22</v>
      </c>
      <c r="D221" s="7">
        <v>42613</v>
      </c>
      <c r="E221" s="5">
        <v>14.7</v>
      </c>
      <c r="G221" s="7">
        <v>42613</v>
      </c>
      <c r="H221" s="5">
        <v>2.5</v>
      </c>
      <c r="L221" s="7">
        <v>42613</v>
      </c>
      <c r="M221" s="5">
        <v>2.5</v>
      </c>
    </row>
    <row r="222" spans="1:13" x14ac:dyDescent="0.25">
      <c r="A222" s="7">
        <v>42643</v>
      </c>
      <c r="B222" s="5">
        <v>13</v>
      </c>
      <c r="D222" s="7">
        <v>42643</v>
      </c>
      <c r="E222" s="5">
        <v>22.2</v>
      </c>
      <c r="G222" s="7">
        <v>42643</v>
      </c>
      <c r="H222" s="5">
        <v>2.7</v>
      </c>
      <c r="L222" s="7">
        <v>42643</v>
      </c>
      <c r="M222" s="5">
        <v>2.7</v>
      </c>
    </row>
    <row r="223" spans="1:13" x14ac:dyDescent="0.25">
      <c r="A223" s="7">
        <v>42674</v>
      </c>
      <c r="B223" s="5">
        <v>18</v>
      </c>
      <c r="D223" s="7">
        <v>42674</v>
      </c>
      <c r="E223" s="5">
        <v>17.5</v>
      </c>
      <c r="G223" s="7">
        <v>42674</v>
      </c>
      <c r="H223" s="5">
        <v>2.7</v>
      </c>
      <c r="L223" s="7">
        <v>42674</v>
      </c>
      <c r="M223" s="5">
        <v>2.5</v>
      </c>
    </row>
    <row r="224" spans="1:13" x14ac:dyDescent="0.25">
      <c r="A224" s="7">
        <v>42704</v>
      </c>
      <c r="B224" s="5">
        <v>16</v>
      </c>
      <c r="D224" s="7">
        <v>42704</v>
      </c>
      <c r="E224" s="5">
        <v>19.5</v>
      </c>
      <c r="G224" s="7">
        <v>42704</v>
      </c>
      <c r="H224" s="5">
        <v>2.7</v>
      </c>
      <c r="L224" s="7">
        <v>42704</v>
      </c>
      <c r="M224" s="5">
        <v>2.5</v>
      </c>
    </row>
    <row r="225" spans="1:13" x14ac:dyDescent="0.25">
      <c r="A225" s="7">
        <v>42735</v>
      </c>
      <c r="B225" s="5">
        <v>19</v>
      </c>
      <c r="D225" s="7">
        <v>42735</v>
      </c>
      <c r="E225" s="5">
        <v>19.8</v>
      </c>
      <c r="G225" s="7">
        <v>42735</v>
      </c>
      <c r="H225" s="5">
        <v>2.9</v>
      </c>
      <c r="L225" s="7">
        <v>42735</v>
      </c>
      <c r="M225" s="5">
        <v>2.5</v>
      </c>
    </row>
    <row r="226" spans="1:13" x14ac:dyDescent="0.25">
      <c r="A226" s="7">
        <v>42766</v>
      </c>
      <c r="B226" s="5">
        <v>11</v>
      </c>
      <c r="D226" s="7">
        <v>42766</v>
      </c>
      <c r="E226" s="5">
        <v>20.8</v>
      </c>
      <c r="G226" s="7">
        <v>42766</v>
      </c>
      <c r="H226" s="5">
        <v>2.6</v>
      </c>
      <c r="L226" s="7">
        <v>42766</v>
      </c>
      <c r="M226" s="5">
        <v>2.4</v>
      </c>
    </row>
    <row r="227" spans="1:13" x14ac:dyDescent="0.25">
      <c r="A227" s="7">
        <v>42794</v>
      </c>
      <c r="B227" s="5">
        <v>15</v>
      </c>
      <c r="D227" s="7">
        <v>42794</v>
      </c>
      <c r="E227" s="5">
        <v>19.5</v>
      </c>
      <c r="G227" s="7">
        <v>42794</v>
      </c>
      <c r="H227" s="5">
        <v>2.8</v>
      </c>
      <c r="L227" s="7">
        <v>42794</v>
      </c>
      <c r="M227" s="5">
        <v>2.5</v>
      </c>
    </row>
    <row r="228" spans="1:13" x14ac:dyDescent="0.25">
      <c r="A228" s="7">
        <v>42825</v>
      </c>
      <c r="B228" s="5">
        <v>21</v>
      </c>
      <c r="D228" s="7">
        <v>42825</v>
      </c>
      <c r="E228" s="5">
        <v>19.7</v>
      </c>
      <c r="G228" s="7">
        <v>42825</v>
      </c>
      <c r="H228" s="5">
        <v>2.6</v>
      </c>
      <c r="L228" s="7">
        <v>42825</v>
      </c>
      <c r="M228" s="5">
        <v>2.2999999999999998</v>
      </c>
    </row>
    <row r="229" spans="1:13" x14ac:dyDescent="0.25">
      <c r="A229" s="7">
        <v>42855</v>
      </c>
      <c r="B229" s="5">
        <v>21</v>
      </c>
      <c r="D229" s="7">
        <v>42855</v>
      </c>
      <c r="E229" s="5">
        <v>18.8</v>
      </c>
      <c r="G229" s="7">
        <v>42855</v>
      </c>
      <c r="H229" s="5">
        <v>2.5</v>
      </c>
      <c r="L229" s="7">
        <v>42855</v>
      </c>
      <c r="M229" s="5">
        <v>2.4</v>
      </c>
    </row>
    <row r="230" spans="1:13" x14ac:dyDescent="0.25">
      <c r="A230" s="7">
        <v>42886</v>
      </c>
      <c r="B230" s="5">
        <v>23</v>
      </c>
      <c r="D230" s="7">
        <v>42886</v>
      </c>
      <c r="E230" s="5">
        <v>24.3</v>
      </c>
      <c r="G230" s="7">
        <v>42886</v>
      </c>
      <c r="H230" s="5">
        <v>2.5</v>
      </c>
      <c r="L230" s="7">
        <v>42886</v>
      </c>
      <c r="M230" s="5">
        <v>2.4</v>
      </c>
    </row>
    <row r="231" spans="1:13" x14ac:dyDescent="0.25">
      <c r="A231" s="7">
        <v>42916</v>
      </c>
      <c r="B231" s="5">
        <v>9</v>
      </c>
      <c r="D231" s="7">
        <v>42916</v>
      </c>
      <c r="E231" s="5">
        <v>21.1</v>
      </c>
      <c r="G231" s="7">
        <v>42916</v>
      </c>
      <c r="H231" s="5">
        <v>2.5</v>
      </c>
      <c r="L231" s="7">
        <v>42916</v>
      </c>
      <c r="M231" s="5">
        <v>2.4</v>
      </c>
    </row>
    <row r="232" spans="1:13" x14ac:dyDescent="0.25">
      <c r="L232" s="7"/>
    </row>
    <row r="233" spans="1:13" x14ac:dyDescent="0.25">
      <c r="L233" s="7"/>
    </row>
    <row r="234" spans="1:13" x14ac:dyDescent="0.25">
      <c r="L234" s="7"/>
    </row>
    <row r="235" spans="1:13" x14ac:dyDescent="0.25">
      <c r="L235" s="7"/>
    </row>
    <row r="236" spans="1:13" x14ac:dyDescent="0.25">
      <c r="L236" s="7"/>
    </row>
    <row r="237" spans="1:13" x14ac:dyDescent="0.25">
      <c r="L237" s="7"/>
    </row>
    <row r="238" spans="1:13" x14ac:dyDescent="0.25">
      <c r="L238" s="7"/>
    </row>
    <row r="239" spans="1:13" x14ac:dyDescent="0.25">
      <c r="L239" s="7"/>
    </row>
    <row r="240" spans="1:13" x14ac:dyDescent="0.25">
      <c r="L240" s="7"/>
    </row>
    <row r="241" spans="12:12" x14ac:dyDescent="0.25">
      <c r="L241" s="7"/>
    </row>
    <row r="242" spans="12:12" x14ac:dyDescent="0.25">
      <c r="L242" s="7"/>
    </row>
    <row r="243" spans="12:12" x14ac:dyDescent="0.25">
      <c r="L243" s="7"/>
    </row>
    <row r="244" spans="12:12" x14ac:dyDescent="0.25">
      <c r="L244" s="7"/>
    </row>
    <row r="245" spans="12:12" x14ac:dyDescent="0.25">
      <c r="L245" s="7"/>
    </row>
    <row r="246" spans="12:12" x14ac:dyDescent="0.25">
      <c r="L246" s="7"/>
    </row>
    <row r="247" spans="12:12" x14ac:dyDescent="0.25">
      <c r="L247" s="7"/>
    </row>
    <row r="248" spans="12:12" x14ac:dyDescent="0.25">
      <c r="L248" s="7"/>
    </row>
    <row r="249" spans="12:12" x14ac:dyDescent="0.25">
      <c r="L249" s="7"/>
    </row>
    <row r="250" spans="12:12" x14ac:dyDescent="0.25">
      <c r="L250" s="7"/>
    </row>
    <row r="251" spans="12:12" x14ac:dyDescent="0.25">
      <c r="L251" s="7"/>
    </row>
    <row r="252" spans="12:12" x14ac:dyDescent="0.25">
      <c r="L252" s="7"/>
    </row>
    <row r="253" spans="12:12" x14ac:dyDescent="0.25">
      <c r="L253" s="7"/>
    </row>
    <row r="254" spans="12:12" x14ac:dyDescent="0.25">
      <c r="L254" s="7"/>
    </row>
    <row r="255" spans="12:12" x14ac:dyDescent="0.25">
      <c r="L255" s="7"/>
    </row>
    <row r="256" spans="12:12" x14ac:dyDescent="0.25">
      <c r="L256" s="7"/>
    </row>
    <row r="257" spans="12:12" x14ac:dyDescent="0.25">
      <c r="L257" s="7"/>
    </row>
    <row r="258" spans="12:12" x14ac:dyDescent="0.25">
      <c r="L258" s="7"/>
    </row>
    <row r="259" spans="12:12" x14ac:dyDescent="0.25">
      <c r="L259" s="7"/>
    </row>
    <row r="260" spans="12:12" x14ac:dyDescent="0.25">
      <c r="L260" s="7"/>
    </row>
    <row r="261" spans="12:12" x14ac:dyDescent="0.25">
      <c r="L261" s="7"/>
    </row>
    <row r="262" spans="12:12" x14ac:dyDescent="0.25">
      <c r="L262" s="7"/>
    </row>
    <row r="263" spans="12:12" x14ac:dyDescent="0.25">
      <c r="L263" s="7"/>
    </row>
    <row r="264" spans="12:12" x14ac:dyDescent="0.25">
      <c r="L264" s="7"/>
    </row>
    <row r="265" spans="12:12" x14ac:dyDescent="0.25">
      <c r="L265" s="7"/>
    </row>
    <row r="266" spans="12:12" x14ac:dyDescent="0.25">
      <c r="L266" s="7"/>
    </row>
    <row r="267" spans="12:12" x14ac:dyDescent="0.25">
      <c r="L267" s="7"/>
    </row>
    <row r="268" spans="12:12" x14ac:dyDescent="0.25">
      <c r="L268" s="7"/>
    </row>
    <row r="269" spans="12:12" x14ac:dyDescent="0.25">
      <c r="L269" s="7"/>
    </row>
    <row r="270" spans="12:12" x14ac:dyDescent="0.25">
      <c r="L270" s="7"/>
    </row>
    <row r="271" spans="12:12" x14ac:dyDescent="0.25">
      <c r="L271" s="7"/>
    </row>
    <row r="272" spans="12:12" x14ac:dyDescent="0.25">
      <c r="L272" s="7"/>
    </row>
    <row r="273" spans="12:12" x14ac:dyDescent="0.25">
      <c r="L273" s="7"/>
    </row>
    <row r="274" spans="12:12" x14ac:dyDescent="0.25">
      <c r="L274" s="7"/>
    </row>
    <row r="275" spans="12:12" x14ac:dyDescent="0.25">
      <c r="L275" s="7"/>
    </row>
    <row r="276" spans="12:12" x14ac:dyDescent="0.25">
      <c r="L276" s="7"/>
    </row>
    <row r="277" spans="12:12" x14ac:dyDescent="0.25">
      <c r="L277" s="7"/>
    </row>
    <row r="278" spans="12:12" x14ac:dyDescent="0.25">
      <c r="L278" s="7"/>
    </row>
    <row r="279" spans="12:12" x14ac:dyDescent="0.25">
      <c r="L279" s="7"/>
    </row>
    <row r="280" spans="12:12" x14ac:dyDescent="0.25">
      <c r="L280" s="7"/>
    </row>
    <row r="281" spans="12:12" x14ac:dyDescent="0.25">
      <c r="L281" s="7"/>
    </row>
    <row r="282" spans="12:12" x14ac:dyDescent="0.25">
      <c r="L282" s="7"/>
    </row>
    <row r="283" spans="12:12" x14ac:dyDescent="0.25">
      <c r="L283" s="7"/>
    </row>
    <row r="284" spans="12:12" x14ac:dyDescent="0.25">
      <c r="L284" s="7"/>
    </row>
    <row r="285" spans="12:12" x14ac:dyDescent="0.25">
      <c r="L285" s="7"/>
    </row>
    <row r="286" spans="12:12" x14ac:dyDescent="0.25">
      <c r="L286" s="7"/>
    </row>
    <row r="287" spans="12:12" x14ac:dyDescent="0.25">
      <c r="L287" s="7"/>
    </row>
    <row r="288" spans="12:12" x14ac:dyDescent="0.25">
      <c r="L288" s="7"/>
    </row>
    <row r="289" spans="12:12" x14ac:dyDescent="0.25">
      <c r="L289" s="7"/>
    </row>
    <row r="290" spans="12:12" x14ac:dyDescent="0.25">
      <c r="L290" s="7"/>
    </row>
    <row r="291" spans="12:12" x14ac:dyDescent="0.25">
      <c r="L291" s="7"/>
    </row>
    <row r="292" spans="12:12" x14ac:dyDescent="0.25">
      <c r="L292" s="7"/>
    </row>
    <row r="293" spans="12:12" x14ac:dyDescent="0.25">
      <c r="L293" s="7"/>
    </row>
    <row r="294" spans="12:12" x14ac:dyDescent="0.25">
      <c r="L294" s="7"/>
    </row>
    <row r="295" spans="12:12" x14ac:dyDescent="0.25">
      <c r="L295" s="7"/>
    </row>
    <row r="296" spans="12:12" x14ac:dyDescent="0.25">
      <c r="L296" s="7"/>
    </row>
    <row r="297" spans="12:12" x14ac:dyDescent="0.25">
      <c r="L297" s="7"/>
    </row>
    <row r="298" spans="12:12" x14ac:dyDescent="0.25">
      <c r="L298" s="7"/>
    </row>
    <row r="299" spans="12:12" x14ac:dyDescent="0.25">
      <c r="L299" s="7"/>
    </row>
    <row r="300" spans="12:12" x14ac:dyDescent="0.25">
      <c r="L300" s="7"/>
    </row>
    <row r="301" spans="12:12" x14ac:dyDescent="0.25">
      <c r="L301" s="7"/>
    </row>
    <row r="302" spans="12:12" x14ac:dyDescent="0.25">
      <c r="L302" s="7"/>
    </row>
    <row r="303" spans="12:12" x14ac:dyDescent="0.25">
      <c r="L303" s="7"/>
    </row>
    <row r="304" spans="12:12" x14ac:dyDescent="0.25">
      <c r="L304" s="7"/>
    </row>
    <row r="305" spans="12:12" x14ac:dyDescent="0.25">
      <c r="L305" s="7"/>
    </row>
    <row r="306" spans="12:12" x14ac:dyDescent="0.25">
      <c r="L306" s="7"/>
    </row>
    <row r="307" spans="12:12" x14ac:dyDescent="0.25">
      <c r="L307" s="7"/>
    </row>
    <row r="308" spans="12:12" x14ac:dyDescent="0.25">
      <c r="L308" s="7"/>
    </row>
    <row r="309" spans="12:12" x14ac:dyDescent="0.25">
      <c r="L309" s="7"/>
    </row>
    <row r="310" spans="12:12" x14ac:dyDescent="0.25">
      <c r="L310" s="7"/>
    </row>
    <row r="311" spans="12:12" x14ac:dyDescent="0.25">
      <c r="L311" s="7"/>
    </row>
    <row r="312" spans="12:12" x14ac:dyDescent="0.25">
      <c r="L312" s="7"/>
    </row>
    <row r="313" spans="12:12" x14ac:dyDescent="0.25">
      <c r="L313" s="7"/>
    </row>
    <row r="314" spans="12:12" x14ac:dyDescent="0.25">
      <c r="L314" s="7"/>
    </row>
    <row r="315" spans="12:12" x14ac:dyDescent="0.25">
      <c r="L315" s="7"/>
    </row>
    <row r="316" spans="12:12" x14ac:dyDescent="0.25">
      <c r="L316" s="7"/>
    </row>
    <row r="317" spans="12:12" x14ac:dyDescent="0.25">
      <c r="L317" s="7"/>
    </row>
    <row r="318" spans="12:12" x14ac:dyDescent="0.25">
      <c r="L318" s="7"/>
    </row>
    <row r="319" spans="12:12" x14ac:dyDescent="0.25">
      <c r="L319" s="7"/>
    </row>
    <row r="320" spans="12:12" x14ac:dyDescent="0.25">
      <c r="L320" s="7"/>
    </row>
    <row r="321" spans="12:12" x14ac:dyDescent="0.25">
      <c r="L321" s="7"/>
    </row>
    <row r="322" spans="12:12" x14ac:dyDescent="0.25">
      <c r="L322" s="7"/>
    </row>
    <row r="323" spans="12:12" x14ac:dyDescent="0.25">
      <c r="L323" s="7"/>
    </row>
    <row r="324" spans="12:12" x14ac:dyDescent="0.25">
      <c r="L324" s="7"/>
    </row>
    <row r="325" spans="12:12" x14ac:dyDescent="0.25">
      <c r="L325" s="7"/>
    </row>
    <row r="326" spans="12:12" x14ac:dyDescent="0.25">
      <c r="L326" s="7"/>
    </row>
    <row r="327" spans="12:12" x14ac:dyDescent="0.25">
      <c r="L327" s="7"/>
    </row>
    <row r="328" spans="12:12" x14ac:dyDescent="0.25">
      <c r="L328" s="7"/>
    </row>
    <row r="329" spans="12:12" x14ac:dyDescent="0.25">
      <c r="L329" s="7"/>
    </row>
    <row r="330" spans="12:12" x14ac:dyDescent="0.25">
      <c r="L330" s="7"/>
    </row>
    <row r="331" spans="12:12" x14ac:dyDescent="0.25">
      <c r="L331" s="7"/>
    </row>
    <row r="332" spans="12:12" x14ac:dyDescent="0.25">
      <c r="L332" s="7"/>
    </row>
    <row r="333" spans="12:12" x14ac:dyDescent="0.25">
      <c r="L333" s="7"/>
    </row>
    <row r="334" spans="12:12" x14ac:dyDescent="0.25">
      <c r="L334" s="7"/>
    </row>
    <row r="335" spans="12:12" x14ac:dyDescent="0.25">
      <c r="L335" s="7"/>
    </row>
    <row r="336" spans="12:12" x14ac:dyDescent="0.25">
      <c r="L336" s="7"/>
    </row>
    <row r="337" spans="12:12" x14ac:dyDescent="0.25">
      <c r="L337" s="7"/>
    </row>
    <row r="338" spans="12:12" x14ac:dyDescent="0.25">
      <c r="L338" s="7"/>
    </row>
    <row r="339" spans="12:12" x14ac:dyDescent="0.25">
      <c r="L339" s="7"/>
    </row>
    <row r="340" spans="12:12" x14ac:dyDescent="0.25">
      <c r="L340" s="7"/>
    </row>
    <row r="341" spans="12:12" x14ac:dyDescent="0.25">
      <c r="L341" s="7"/>
    </row>
    <row r="342" spans="12:12" x14ac:dyDescent="0.25">
      <c r="L342" s="7"/>
    </row>
    <row r="343" spans="12:12" x14ac:dyDescent="0.25">
      <c r="L343" s="7"/>
    </row>
    <row r="344" spans="12:12" x14ac:dyDescent="0.25">
      <c r="L344" s="7"/>
    </row>
    <row r="345" spans="12:12" x14ac:dyDescent="0.25">
      <c r="L345" s="7"/>
    </row>
    <row r="346" spans="12:12" x14ac:dyDescent="0.25">
      <c r="L346" s="7"/>
    </row>
    <row r="347" spans="12:12" x14ac:dyDescent="0.25">
      <c r="L347" s="7"/>
    </row>
    <row r="348" spans="12:12" x14ac:dyDescent="0.25">
      <c r="L348" s="7"/>
    </row>
    <row r="349" spans="12:12" x14ac:dyDescent="0.25">
      <c r="L349" s="7"/>
    </row>
    <row r="350" spans="12:12" x14ac:dyDescent="0.25">
      <c r="L350" s="7"/>
    </row>
    <row r="351" spans="12:12" x14ac:dyDescent="0.25">
      <c r="L351" s="7"/>
    </row>
    <row r="352" spans="12:12" x14ac:dyDescent="0.25">
      <c r="L352" s="7"/>
    </row>
    <row r="353" spans="12:12" x14ac:dyDescent="0.25">
      <c r="L353" s="7"/>
    </row>
    <row r="354" spans="12:12" x14ac:dyDescent="0.25">
      <c r="L354" s="7"/>
    </row>
    <row r="355" spans="12:12" x14ac:dyDescent="0.25">
      <c r="L355" s="7"/>
    </row>
    <row r="356" spans="12:12" x14ac:dyDescent="0.25">
      <c r="L356" s="7"/>
    </row>
    <row r="357" spans="12:12" x14ac:dyDescent="0.25">
      <c r="L357" s="7"/>
    </row>
    <row r="358" spans="12:12" x14ac:dyDescent="0.25">
      <c r="L358" s="7"/>
    </row>
    <row r="359" spans="12:12" x14ac:dyDescent="0.25">
      <c r="L359" s="7"/>
    </row>
    <row r="360" spans="12:12" x14ac:dyDescent="0.25">
      <c r="L360" s="7"/>
    </row>
    <row r="361" spans="12:12" x14ac:dyDescent="0.25">
      <c r="L361" s="7"/>
    </row>
    <row r="362" spans="12:12" x14ac:dyDescent="0.25">
      <c r="L362" s="7"/>
    </row>
    <row r="363" spans="12:12" x14ac:dyDescent="0.25">
      <c r="L363" s="7"/>
    </row>
    <row r="364" spans="12:12" x14ac:dyDescent="0.25">
      <c r="L364" s="7"/>
    </row>
    <row r="365" spans="12:12" x14ac:dyDescent="0.25">
      <c r="L365" s="7"/>
    </row>
    <row r="366" spans="12:12" x14ac:dyDescent="0.25">
      <c r="L366" s="7"/>
    </row>
    <row r="367" spans="12:12" x14ac:dyDescent="0.25">
      <c r="L367" s="7"/>
    </row>
    <row r="368" spans="12:12" x14ac:dyDescent="0.25">
      <c r="L368" s="7"/>
    </row>
    <row r="369" spans="12:12" x14ac:dyDescent="0.25">
      <c r="L369" s="7"/>
    </row>
    <row r="370" spans="12:12" x14ac:dyDescent="0.25">
      <c r="L370" s="7"/>
    </row>
    <row r="371" spans="12:12" x14ac:dyDescent="0.25">
      <c r="L371" s="7"/>
    </row>
    <row r="372" spans="12:12" x14ac:dyDescent="0.25">
      <c r="L372" s="7"/>
    </row>
    <row r="373" spans="12:12" x14ac:dyDescent="0.25">
      <c r="L373" s="7"/>
    </row>
    <row r="374" spans="12:12" x14ac:dyDescent="0.25">
      <c r="L374" s="7"/>
    </row>
    <row r="375" spans="12:12" x14ac:dyDescent="0.25">
      <c r="L375" s="7"/>
    </row>
    <row r="376" spans="12:12" x14ac:dyDescent="0.25">
      <c r="L376" s="7"/>
    </row>
    <row r="377" spans="12:12" x14ac:dyDescent="0.25">
      <c r="L377" s="7"/>
    </row>
    <row r="378" spans="12:12" x14ac:dyDescent="0.25">
      <c r="L378" s="7"/>
    </row>
    <row r="379" spans="12:12" x14ac:dyDescent="0.25">
      <c r="L379" s="7"/>
    </row>
    <row r="380" spans="12:12" x14ac:dyDescent="0.25">
      <c r="L380" s="7"/>
    </row>
    <row r="381" spans="12:12" x14ac:dyDescent="0.25">
      <c r="L381" s="7"/>
    </row>
    <row r="382" spans="12:12" x14ac:dyDescent="0.25">
      <c r="L382" s="7"/>
    </row>
    <row r="383" spans="12:12" x14ac:dyDescent="0.25">
      <c r="L383" s="7"/>
    </row>
    <row r="384" spans="12:12" x14ac:dyDescent="0.25">
      <c r="L384" s="7"/>
    </row>
    <row r="385" spans="12:12" x14ac:dyDescent="0.25">
      <c r="L385" s="7"/>
    </row>
    <row r="386" spans="12:12" x14ac:dyDescent="0.25">
      <c r="L386" s="7"/>
    </row>
    <row r="387" spans="12:12" x14ac:dyDescent="0.25">
      <c r="L387" s="7"/>
    </row>
    <row r="388" spans="12:12" x14ac:dyDescent="0.25">
      <c r="L388" s="7"/>
    </row>
    <row r="389" spans="12:12" x14ac:dyDescent="0.25">
      <c r="L389" s="7"/>
    </row>
    <row r="390" spans="12:12" x14ac:dyDescent="0.25">
      <c r="L390" s="7"/>
    </row>
    <row r="391" spans="12:12" x14ac:dyDescent="0.25">
      <c r="L391" s="7"/>
    </row>
    <row r="392" spans="12:12" x14ac:dyDescent="0.25">
      <c r="L392" s="7"/>
    </row>
    <row r="393" spans="12:12" x14ac:dyDescent="0.25">
      <c r="L393" s="7"/>
    </row>
    <row r="394" spans="12:12" x14ac:dyDescent="0.25">
      <c r="L394" s="7"/>
    </row>
    <row r="395" spans="12:12" x14ac:dyDescent="0.25">
      <c r="L395" s="7"/>
    </row>
    <row r="396" spans="12:12" x14ac:dyDescent="0.25">
      <c r="L396" s="7"/>
    </row>
    <row r="397" spans="12:12" x14ac:dyDescent="0.25">
      <c r="L397" s="7"/>
    </row>
    <row r="398" spans="12:12" x14ac:dyDescent="0.25">
      <c r="L398" s="7"/>
    </row>
    <row r="399" spans="12:12" x14ac:dyDescent="0.25">
      <c r="L399" s="7"/>
    </row>
    <row r="400" spans="12:12" x14ac:dyDescent="0.25">
      <c r="L400" s="7"/>
    </row>
    <row r="401" spans="12:12" x14ac:dyDescent="0.25">
      <c r="L401" s="7"/>
    </row>
    <row r="402" spans="12:12" x14ac:dyDescent="0.25">
      <c r="L402" s="7"/>
    </row>
    <row r="403" spans="12:12" x14ac:dyDescent="0.25">
      <c r="L403" s="7"/>
    </row>
    <row r="404" spans="12:12" x14ac:dyDescent="0.25">
      <c r="L404" s="7"/>
    </row>
    <row r="405" spans="12:12" x14ac:dyDescent="0.25">
      <c r="L405" s="7"/>
    </row>
    <row r="406" spans="12:12" x14ac:dyDescent="0.25">
      <c r="L406" s="7"/>
    </row>
    <row r="407" spans="12:12" x14ac:dyDescent="0.25">
      <c r="L407" s="7"/>
    </row>
    <row r="408" spans="12:12" x14ac:dyDescent="0.25">
      <c r="L408" s="7"/>
    </row>
    <row r="409" spans="12:12" x14ac:dyDescent="0.25">
      <c r="L409" s="7"/>
    </row>
    <row r="410" spans="12:12" x14ac:dyDescent="0.25">
      <c r="L410" s="7"/>
    </row>
    <row r="411" spans="12:12" x14ac:dyDescent="0.25">
      <c r="L411" s="7"/>
    </row>
    <row r="412" spans="12:12" x14ac:dyDescent="0.25">
      <c r="L412" s="7"/>
    </row>
    <row r="413" spans="12:12" x14ac:dyDescent="0.25">
      <c r="L413" s="7"/>
    </row>
    <row r="414" spans="12:12" x14ac:dyDescent="0.25">
      <c r="L414" s="7"/>
    </row>
    <row r="415" spans="12:12" x14ac:dyDescent="0.25">
      <c r="L415" s="7"/>
    </row>
    <row r="416" spans="12:12" x14ac:dyDescent="0.25">
      <c r="L416" s="7"/>
    </row>
    <row r="417" spans="12:12" x14ac:dyDescent="0.25">
      <c r="L417" s="7"/>
    </row>
    <row r="418" spans="12:12" x14ac:dyDescent="0.25">
      <c r="L418" s="7"/>
    </row>
    <row r="419" spans="12:12" x14ac:dyDescent="0.25">
      <c r="L419" s="7"/>
    </row>
    <row r="420" spans="12:12" x14ac:dyDescent="0.25">
      <c r="L420" s="7"/>
    </row>
    <row r="421" spans="12:12" x14ac:dyDescent="0.25">
      <c r="L421" s="7"/>
    </row>
    <row r="422" spans="12:12" x14ac:dyDescent="0.25">
      <c r="L422" s="7"/>
    </row>
    <row r="423" spans="12:12" x14ac:dyDescent="0.25">
      <c r="L423" s="7"/>
    </row>
    <row r="424" spans="12:12" x14ac:dyDescent="0.25">
      <c r="L424" s="7"/>
    </row>
    <row r="425" spans="12:12" x14ac:dyDescent="0.25">
      <c r="L425" s="7"/>
    </row>
    <row r="426" spans="12:12" x14ac:dyDescent="0.25">
      <c r="L426" s="7"/>
    </row>
    <row r="427" spans="12:12" x14ac:dyDescent="0.25">
      <c r="L427" s="7"/>
    </row>
    <row r="428" spans="12:12" x14ac:dyDescent="0.25">
      <c r="L428" s="7"/>
    </row>
    <row r="429" spans="12:12" x14ac:dyDescent="0.25">
      <c r="L429" s="7"/>
    </row>
    <row r="430" spans="12:12" x14ac:dyDescent="0.25">
      <c r="L430" s="7"/>
    </row>
    <row r="431" spans="12:12" x14ac:dyDescent="0.25">
      <c r="L431" s="7"/>
    </row>
    <row r="432" spans="12:12" x14ac:dyDescent="0.25">
      <c r="L432" s="7"/>
    </row>
    <row r="433" spans="12:12" x14ac:dyDescent="0.25">
      <c r="L433" s="7"/>
    </row>
    <row r="434" spans="12:12" x14ac:dyDescent="0.25">
      <c r="L434" s="7"/>
    </row>
    <row r="435" spans="12:12" x14ac:dyDescent="0.25">
      <c r="L435" s="7"/>
    </row>
    <row r="436" spans="12:12" x14ac:dyDescent="0.25">
      <c r="L436" s="7"/>
    </row>
    <row r="437" spans="12:12" x14ac:dyDescent="0.25">
      <c r="L437" s="7"/>
    </row>
    <row r="438" spans="12:12" x14ac:dyDescent="0.25">
      <c r="L438" s="7"/>
    </row>
    <row r="439" spans="12:12" x14ac:dyDescent="0.25">
      <c r="L439" s="7"/>
    </row>
    <row r="440" spans="12:12" x14ac:dyDescent="0.25">
      <c r="L440" s="7"/>
    </row>
    <row r="441" spans="12:12" x14ac:dyDescent="0.25">
      <c r="L441" s="7"/>
    </row>
    <row r="442" spans="12:12" x14ac:dyDescent="0.25">
      <c r="L442" s="7"/>
    </row>
    <row r="443" spans="12:12" x14ac:dyDescent="0.25">
      <c r="L443" s="7"/>
    </row>
    <row r="444" spans="12:12" x14ac:dyDescent="0.25">
      <c r="L444" s="7"/>
    </row>
    <row r="445" spans="12:12" x14ac:dyDescent="0.25">
      <c r="L445" s="7"/>
    </row>
    <row r="446" spans="12:12" x14ac:dyDescent="0.25">
      <c r="L446" s="7"/>
    </row>
    <row r="447" spans="12:12" x14ac:dyDescent="0.25">
      <c r="L447" s="7"/>
    </row>
    <row r="448" spans="12:12" x14ac:dyDescent="0.25">
      <c r="L448" s="7"/>
    </row>
    <row r="449" spans="12:12" x14ac:dyDescent="0.25">
      <c r="L449" s="7"/>
    </row>
    <row r="450" spans="12:12" x14ac:dyDescent="0.25">
      <c r="L450" s="7"/>
    </row>
    <row r="451" spans="12:12" x14ac:dyDescent="0.25">
      <c r="L451" s="7"/>
    </row>
    <row r="452" spans="12:12" x14ac:dyDescent="0.25">
      <c r="L452" s="7"/>
    </row>
    <row r="453" spans="12:12" x14ac:dyDescent="0.25">
      <c r="L453" s="7"/>
    </row>
    <row r="454" spans="12:12" x14ac:dyDescent="0.25">
      <c r="L454" s="7"/>
    </row>
    <row r="455" spans="12:12" x14ac:dyDescent="0.25">
      <c r="L455" s="7"/>
    </row>
    <row r="456" spans="12:12" x14ac:dyDescent="0.25">
      <c r="L456" s="7"/>
    </row>
    <row r="457" spans="12:12" x14ac:dyDescent="0.25">
      <c r="L457" s="7"/>
    </row>
    <row r="458" spans="12:12" x14ac:dyDescent="0.25">
      <c r="L458" s="7"/>
    </row>
    <row r="459" spans="12:12" x14ac:dyDescent="0.25">
      <c r="L459" s="7"/>
    </row>
    <row r="460" spans="12:12" x14ac:dyDescent="0.25">
      <c r="L460" s="7"/>
    </row>
    <row r="461" spans="12:12" x14ac:dyDescent="0.25">
      <c r="L461" s="7"/>
    </row>
    <row r="462" spans="12:12" x14ac:dyDescent="0.25">
      <c r="L462" s="7"/>
    </row>
    <row r="463" spans="12:12" x14ac:dyDescent="0.25">
      <c r="L463" s="7"/>
    </row>
    <row r="464" spans="12:12" x14ac:dyDescent="0.25">
      <c r="L464" s="7"/>
    </row>
    <row r="465" spans="12:12" x14ac:dyDescent="0.25">
      <c r="L465" s="7"/>
    </row>
    <row r="466" spans="12:12" x14ac:dyDescent="0.25">
      <c r="L466" s="7"/>
    </row>
    <row r="467" spans="12:12" x14ac:dyDescent="0.25">
      <c r="L467" s="7"/>
    </row>
    <row r="468" spans="12:12" x14ac:dyDescent="0.25">
      <c r="L468" s="7"/>
    </row>
    <row r="469" spans="12:12" x14ac:dyDescent="0.25">
      <c r="L469" s="7"/>
    </row>
    <row r="470" spans="12:12" x14ac:dyDescent="0.25">
      <c r="L470" s="7"/>
    </row>
    <row r="471" spans="12:12" x14ac:dyDescent="0.25">
      <c r="L471" s="7"/>
    </row>
    <row r="472" spans="12:12" x14ac:dyDescent="0.25">
      <c r="L472" s="7"/>
    </row>
    <row r="473" spans="12:12" x14ac:dyDescent="0.25">
      <c r="L473" s="7"/>
    </row>
    <row r="474" spans="12:12" x14ac:dyDescent="0.25">
      <c r="L474" s="7"/>
    </row>
    <row r="475" spans="12:12" x14ac:dyDescent="0.25">
      <c r="L475" s="7"/>
    </row>
    <row r="476" spans="12:12" x14ac:dyDescent="0.25">
      <c r="L476" s="7"/>
    </row>
    <row r="477" spans="12:12" x14ac:dyDescent="0.25">
      <c r="L477" s="7"/>
    </row>
    <row r="478" spans="12:12" x14ac:dyDescent="0.25">
      <c r="L478" s="7"/>
    </row>
    <row r="479" spans="12:12" x14ac:dyDescent="0.25">
      <c r="L479" s="7"/>
    </row>
    <row r="480" spans="12:12" x14ac:dyDescent="0.25">
      <c r="L480" s="7"/>
    </row>
    <row r="481" spans="12:12" x14ac:dyDescent="0.25">
      <c r="L481" s="7"/>
    </row>
    <row r="482" spans="12:12" x14ac:dyDescent="0.25">
      <c r="L482" s="7"/>
    </row>
    <row r="483" spans="12:12" x14ac:dyDescent="0.25">
      <c r="L483" s="7"/>
    </row>
    <row r="484" spans="12:12" x14ac:dyDescent="0.25">
      <c r="L484" s="7"/>
    </row>
    <row r="485" spans="12:12" x14ac:dyDescent="0.25">
      <c r="L485" s="7"/>
    </row>
    <row r="486" spans="12:12" x14ac:dyDescent="0.25">
      <c r="L486" s="7"/>
    </row>
    <row r="487" spans="12:12" x14ac:dyDescent="0.25">
      <c r="L487" s="7"/>
    </row>
    <row r="488" spans="12:12" x14ac:dyDescent="0.25">
      <c r="L488" s="7"/>
    </row>
    <row r="489" spans="12:12" x14ac:dyDescent="0.25">
      <c r="L489" s="7"/>
    </row>
    <row r="490" spans="12:12" x14ac:dyDescent="0.25">
      <c r="L490" s="7"/>
    </row>
    <row r="491" spans="12:12" x14ac:dyDescent="0.25">
      <c r="L491" s="7"/>
    </row>
    <row r="492" spans="12:12" x14ac:dyDescent="0.25">
      <c r="L492" s="7"/>
    </row>
    <row r="493" spans="12:12" x14ac:dyDescent="0.25">
      <c r="L493" s="7"/>
    </row>
    <row r="494" spans="12:12" x14ac:dyDescent="0.25">
      <c r="L494" s="7"/>
    </row>
    <row r="495" spans="12:12" x14ac:dyDescent="0.25">
      <c r="L495" s="7"/>
    </row>
    <row r="496" spans="12:12" x14ac:dyDescent="0.25">
      <c r="L496" s="7"/>
    </row>
    <row r="497" spans="12:12" x14ac:dyDescent="0.25">
      <c r="L497" s="7"/>
    </row>
    <row r="498" spans="12:12" x14ac:dyDescent="0.25">
      <c r="L498" s="7"/>
    </row>
    <row r="499" spans="12:12" x14ac:dyDescent="0.25">
      <c r="L499" s="7"/>
    </row>
    <row r="500" spans="12:12" x14ac:dyDescent="0.25">
      <c r="L500" s="7"/>
    </row>
    <row r="501" spans="12:12" x14ac:dyDescent="0.25">
      <c r="L501" s="7"/>
    </row>
    <row r="502" spans="12:12" x14ac:dyDescent="0.25">
      <c r="L502" s="7"/>
    </row>
    <row r="503" spans="12:12" x14ac:dyDescent="0.25">
      <c r="L503" s="7"/>
    </row>
    <row r="504" spans="12:12" x14ac:dyDescent="0.25">
      <c r="L504" s="7"/>
    </row>
    <row r="505" spans="12:12" x14ac:dyDescent="0.25">
      <c r="L505" s="7"/>
    </row>
    <row r="506" spans="12:12" x14ac:dyDescent="0.25">
      <c r="L506" s="7"/>
    </row>
    <row r="507" spans="12:12" x14ac:dyDescent="0.25">
      <c r="L507" s="7"/>
    </row>
    <row r="508" spans="12:12" x14ac:dyDescent="0.25">
      <c r="L508" s="7"/>
    </row>
    <row r="509" spans="12:12" x14ac:dyDescent="0.25">
      <c r="L509" s="7"/>
    </row>
    <row r="510" spans="12:12" x14ac:dyDescent="0.25">
      <c r="L510" s="7"/>
    </row>
    <row r="511" spans="12:12" x14ac:dyDescent="0.25">
      <c r="L511" s="7"/>
    </row>
    <row r="512" spans="12:12" x14ac:dyDescent="0.25">
      <c r="L512" s="7"/>
    </row>
    <row r="513" spans="12:12" x14ac:dyDescent="0.25">
      <c r="L513" s="7"/>
    </row>
    <row r="514" spans="12:12" x14ac:dyDescent="0.25">
      <c r="L514" s="7"/>
    </row>
    <row r="515" spans="12:12" x14ac:dyDescent="0.25">
      <c r="L515" s="7"/>
    </row>
    <row r="516" spans="12:12" x14ac:dyDescent="0.25">
      <c r="L516" s="7"/>
    </row>
    <row r="517" spans="12:12" x14ac:dyDescent="0.25">
      <c r="L517" s="7"/>
    </row>
    <row r="518" spans="12:12" x14ac:dyDescent="0.25">
      <c r="L518" s="7"/>
    </row>
    <row r="519" spans="12:12" x14ac:dyDescent="0.25">
      <c r="L519" s="7"/>
    </row>
    <row r="520" spans="12:12" x14ac:dyDescent="0.25">
      <c r="L520" s="7"/>
    </row>
    <row r="521" spans="12:12" x14ac:dyDescent="0.25">
      <c r="L521" s="7"/>
    </row>
    <row r="522" spans="12:12" x14ac:dyDescent="0.25">
      <c r="L522" s="7"/>
    </row>
    <row r="523" spans="12:12" x14ac:dyDescent="0.25">
      <c r="L523" s="7"/>
    </row>
    <row r="524" spans="12:12" x14ac:dyDescent="0.25">
      <c r="L524" s="7"/>
    </row>
    <row r="525" spans="12:12" x14ac:dyDescent="0.25">
      <c r="L525" s="7"/>
    </row>
    <row r="526" spans="12:12" x14ac:dyDescent="0.25">
      <c r="L526" s="7"/>
    </row>
    <row r="527" spans="12:12" x14ac:dyDescent="0.25">
      <c r="L527" s="7"/>
    </row>
    <row r="528" spans="12:12" x14ac:dyDescent="0.25">
      <c r="L528" s="7"/>
    </row>
    <row r="529" spans="12:12" x14ac:dyDescent="0.25">
      <c r="L529" s="7"/>
    </row>
    <row r="530" spans="12:12" x14ac:dyDescent="0.25">
      <c r="L530" s="7"/>
    </row>
    <row r="531" spans="12:12" x14ac:dyDescent="0.25">
      <c r="L531" s="7"/>
    </row>
    <row r="532" spans="12:12" x14ac:dyDescent="0.25">
      <c r="L532" s="7"/>
    </row>
    <row r="533" spans="12:12" x14ac:dyDescent="0.25">
      <c r="L533" s="7"/>
    </row>
    <row r="534" spans="12:12" x14ac:dyDescent="0.25">
      <c r="L534" s="7"/>
    </row>
    <row r="535" spans="12:12" x14ac:dyDescent="0.25">
      <c r="L535" s="7"/>
    </row>
    <row r="536" spans="12:12" x14ac:dyDescent="0.25">
      <c r="L536" s="7"/>
    </row>
    <row r="537" spans="12:12" x14ac:dyDescent="0.25">
      <c r="L537" s="7"/>
    </row>
    <row r="538" spans="12:12" x14ac:dyDescent="0.25">
      <c r="L538" s="7"/>
    </row>
    <row r="539" spans="12:12" x14ac:dyDescent="0.25">
      <c r="L539" s="7"/>
    </row>
    <row r="540" spans="12:12" x14ac:dyDescent="0.25">
      <c r="L540" s="7"/>
    </row>
    <row r="541" spans="12:12" x14ac:dyDescent="0.25">
      <c r="L541" s="7"/>
    </row>
    <row r="542" spans="12:12" x14ac:dyDescent="0.25">
      <c r="L542" s="7"/>
    </row>
    <row r="543" spans="12:12" x14ac:dyDescent="0.25">
      <c r="L543" s="7"/>
    </row>
    <row r="544" spans="12:12" x14ac:dyDescent="0.25">
      <c r="L544" s="7"/>
    </row>
    <row r="545" spans="12:12" x14ac:dyDescent="0.25">
      <c r="L545" s="7"/>
    </row>
    <row r="546" spans="12:12" x14ac:dyDescent="0.25">
      <c r="L546" s="7"/>
    </row>
    <row r="547" spans="12:12" x14ac:dyDescent="0.25">
      <c r="L547" s="7"/>
    </row>
    <row r="548" spans="12:12" x14ac:dyDescent="0.25">
      <c r="L548" s="7"/>
    </row>
    <row r="549" spans="12:12" x14ac:dyDescent="0.25">
      <c r="L549" s="7"/>
    </row>
    <row r="550" spans="12:12" x14ac:dyDescent="0.25">
      <c r="L550" s="7"/>
    </row>
    <row r="551" spans="12:12" x14ac:dyDescent="0.25">
      <c r="L551" s="7"/>
    </row>
    <row r="552" spans="12:12" x14ac:dyDescent="0.25">
      <c r="L552" s="7"/>
    </row>
    <row r="553" spans="12:12" x14ac:dyDescent="0.25">
      <c r="L553" s="7"/>
    </row>
    <row r="554" spans="12:12" x14ac:dyDescent="0.25">
      <c r="L554" s="7"/>
    </row>
    <row r="555" spans="12:12" x14ac:dyDescent="0.25">
      <c r="L555" s="7"/>
    </row>
    <row r="556" spans="12:12" x14ac:dyDescent="0.25">
      <c r="L556" s="7"/>
    </row>
    <row r="557" spans="12:12" x14ac:dyDescent="0.25">
      <c r="L557" s="7"/>
    </row>
    <row r="558" spans="12:12" x14ac:dyDescent="0.25">
      <c r="L558" s="7"/>
    </row>
    <row r="559" spans="12:12" x14ac:dyDescent="0.25">
      <c r="L559" s="7"/>
    </row>
    <row r="560" spans="12:12" x14ac:dyDescent="0.25">
      <c r="L560" s="7"/>
    </row>
    <row r="561" spans="12:12" x14ac:dyDescent="0.25">
      <c r="L561" s="7"/>
    </row>
    <row r="562" spans="12:12" x14ac:dyDescent="0.25">
      <c r="L562" s="7"/>
    </row>
    <row r="563" spans="12:12" x14ac:dyDescent="0.25">
      <c r="L563" s="7"/>
    </row>
    <row r="564" spans="12:12" x14ac:dyDescent="0.25">
      <c r="L564" s="7"/>
    </row>
    <row r="565" spans="12:12" x14ac:dyDescent="0.25">
      <c r="L565" s="7"/>
    </row>
    <row r="566" spans="12:12" x14ac:dyDescent="0.25">
      <c r="L566" s="7"/>
    </row>
    <row r="567" spans="12:12" x14ac:dyDescent="0.25">
      <c r="L567" s="7"/>
    </row>
    <row r="568" spans="12:12" x14ac:dyDescent="0.25">
      <c r="L568" s="7"/>
    </row>
    <row r="569" spans="12:12" x14ac:dyDescent="0.25">
      <c r="L569" s="7"/>
    </row>
    <row r="570" spans="12:12" x14ac:dyDescent="0.25">
      <c r="L570" s="7"/>
    </row>
    <row r="571" spans="12:12" x14ac:dyDescent="0.25">
      <c r="L571" s="7"/>
    </row>
    <row r="572" spans="12:12" x14ac:dyDescent="0.25">
      <c r="L572" s="7"/>
    </row>
    <row r="573" spans="12:12" x14ac:dyDescent="0.25">
      <c r="L573" s="7"/>
    </row>
    <row r="574" spans="12:12" x14ac:dyDescent="0.25">
      <c r="L574" s="7"/>
    </row>
    <row r="575" spans="12:12" x14ac:dyDescent="0.25">
      <c r="L575" s="7"/>
    </row>
    <row r="576" spans="12:12" x14ac:dyDescent="0.25">
      <c r="L576" s="7"/>
    </row>
    <row r="577" spans="12:12" x14ac:dyDescent="0.25">
      <c r="L577" s="7"/>
    </row>
    <row r="578" spans="12:12" x14ac:dyDescent="0.25">
      <c r="L578" s="7"/>
    </row>
    <row r="579" spans="12:12" x14ac:dyDescent="0.25">
      <c r="L579" s="7"/>
    </row>
    <row r="580" spans="12:12" x14ac:dyDescent="0.25">
      <c r="L580" s="7"/>
    </row>
    <row r="581" spans="12:12" x14ac:dyDescent="0.25">
      <c r="L581" s="7"/>
    </row>
    <row r="582" spans="12:12" x14ac:dyDescent="0.25">
      <c r="L582" s="7"/>
    </row>
    <row r="583" spans="12:12" x14ac:dyDescent="0.25">
      <c r="L583" s="7"/>
    </row>
    <row r="584" spans="12:12" x14ac:dyDescent="0.25">
      <c r="L584" s="7"/>
    </row>
    <row r="585" spans="12:12" x14ac:dyDescent="0.25">
      <c r="L585" s="7"/>
    </row>
    <row r="586" spans="12:12" x14ac:dyDescent="0.25">
      <c r="L586" s="7"/>
    </row>
    <row r="587" spans="12:12" x14ac:dyDescent="0.25">
      <c r="L587" s="7"/>
    </row>
    <row r="588" spans="12:12" x14ac:dyDescent="0.25">
      <c r="L588" s="7"/>
    </row>
    <row r="589" spans="12:12" x14ac:dyDescent="0.25">
      <c r="L589" s="7"/>
    </row>
    <row r="590" spans="12:12" x14ac:dyDescent="0.25">
      <c r="L590" s="7"/>
    </row>
    <row r="591" spans="12:12" x14ac:dyDescent="0.25">
      <c r="L591" s="7"/>
    </row>
    <row r="592" spans="12:12" x14ac:dyDescent="0.25">
      <c r="L592" s="7"/>
    </row>
    <row r="593" spans="12:12" x14ac:dyDescent="0.25">
      <c r="L593" s="7"/>
    </row>
    <row r="594" spans="12:12" x14ac:dyDescent="0.25">
      <c r="L594" s="7"/>
    </row>
    <row r="595" spans="12:12" x14ac:dyDescent="0.25">
      <c r="L595" s="7"/>
    </row>
    <row r="596" spans="12:12" x14ac:dyDescent="0.25">
      <c r="L596" s="7"/>
    </row>
    <row r="597" spans="12:12" x14ac:dyDescent="0.25">
      <c r="L597" s="7"/>
    </row>
    <row r="598" spans="12:12" x14ac:dyDescent="0.25">
      <c r="L598" s="7"/>
    </row>
    <row r="599" spans="12:12" x14ac:dyDescent="0.25">
      <c r="L599" s="7"/>
    </row>
    <row r="600" spans="12:12" x14ac:dyDescent="0.25">
      <c r="L600" s="7"/>
    </row>
    <row r="601" spans="12:12" x14ac:dyDescent="0.25">
      <c r="L601" s="7"/>
    </row>
    <row r="602" spans="12:12" x14ac:dyDescent="0.25">
      <c r="L602" s="7"/>
    </row>
    <row r="603" spans="12:12" x14ac:dyDescent="0.25">
      <c r="L603" s="7"/>
    </row>
    <row r="604" spans="12:12" x14ac:dyDescent="0.25">
      <c r="L604" s="7"/>
    </row>
    <row r="605" spans="12:12" x14ac:dyDescent="0.25">
      <c r="L605" s="7"/>
    </row>
    <row r="606" spans="12:12" x14ac:dyDescent="0.25">
      <c r="L606" s="7"/>
    </row>
    <row r="607" spans="12:12" x14ac:dyDescent="0.25">
      <c r="L607" s="7"/>
    </row>
    <row r="608" spans="12:12" x14ac:dyDescent="0.25">
      <c r="L608" s="7"/>
    </row>
    <row r="609" spans="12:12" x14ac:dyDescent="0.25">
      <c r="L609" s="7"/>
    </row>
    <row r="610" spans="12:12" x14ac:dyDescent="0.25">
      <c r="L610" s="7"/>
    </row>
    <row r="611" spans="12:12" x14ac:dyDescent="0.25">
      <c r="L611" s="7"/>
    </row>
    <row r="612" spans="12:12" x14ac:dyDescent="0.25">
      <c r="L612" s="7"/>
    </row>
    <row r="613" spans="12:12" x14ac:dyDescent="0.25">
      <c r="L613" s="7"/>
    </row>
    <row r="614" spans="12:12" x14ac:dyDescent="0.25">
      <c r="L614" s="7"/>
    </row>
    <row r="615" spans="12:12" x14ac:dyDescent="0.25">
      <c r="L615" s="7"/>
    </row>
    <row r="616" spans="12:12" x14ac:dyDescent="0.25">
      <c r="L616" s="7"/>
    </row>
    <row r="617" spans="12:12" x14ac:dyDescent="0.25">
      <c r="L617" s="7"/>
    </row>
    <row r="618" spans="12:12" x14ac:dyDescent="0.25">
      <c r="L618" s="7"/>
    </row>
    <row r="619" spans="12:12" x14ac:dyDescent="0.25">
      <c r="L619" s="7"/>
    </row>
    <row r="620" spans="12:12" x14ac:dyDescent="0.25">
      <c r="L620" s="7"/>
    </row>
    <row r="621" spans="12:12" x14ac:dyDescent="0.25">
      <c r="L621" s="7"/>
    </row>
    <row r="622" spans="12:12" x14ac:dyDescent="0.25">
      <c r="L622" s="7"/>
    </row>
    <row r="623" spans="12:12" x14ac:dyDescent="0.25">
      <c r="L623" s="7"/>
    </row>
    <row r="624" spans="12:12" x14ac:dyDescent="0.25">
      <c r="L624" s="7"/>
    </row>
    <row r="625" spans="12:12" x14ac:dyDescent="0.25">
      <c r="L625" s="7"/>
    </row>
    <row r="626" spans="12:12" x14ac:dyDescent="0.25">
      <c r="L626" s="7"/>
    </row>
    <row r="627" spans="12:12" x14ac:dyDescent="0.25">
      <c r="L627" s="7"/>
    </row>
    <row r="628" spans="12:12" x14ac:dyDescent="0.25">
      <c r="L628" s="7"/>
    </row>
    <row r="629" spans="12:12" x14ac:dyDescent="0.25">
      <c r="L629" s="7"/>
    </row>
    <row r="630" spans="12:12" x14ac:dyDescent="0.25">
      <c r="L630" s="7"/>
    </row>
    <row r="631" spans="12:12" x14ac:dyDescent="0.25">
      <c r="L631" s="7"/>
    </row>
    <row r="632" spans="12:12" x14ac:dyDescent="0.25">
      <c r="L632" s="7"/>
    </row>
    <row r="633" spans="12:12" x14ac:dyDescent="0.25">
      <c r="L633" s="7"/>
    </row>
    <row r="634" spans="12:12" x14ac:dyDescent="0.25">
      <c r="L634" s="7"/>
    </row>
    <row r="635" spans="12:12" x14ac:dyDescent="0.25">
      <c r="L635" s="7"/>
    </row>
    <row r="636" spans="12:12" x14ac:dyDescent="0.25">
      <c r="L636" s="7"/>
    </row>
    <row r="637" spans="12:12" x14ac:dyDescent="0.25">
      <c r="L637" s="7"/>
    </row>
    <row r="638" spans="12:12" x14ac:dyDescent="0.25">
      <c r="L638" s="7"/>
    </row>
    <row r="639" spans="12:12" x14ac:dyDescent="0.25">
      <c r="L639" s="7"/>
    </row>
    <row r="640" spans="12:12" x14ac:dyDescent="0.25">
      <c r="L640" s="7"/>
    </row>
    <row r="641" spans="12:12" x14ac:dyDescent="0.25">
      <c r="L641" s="7"/>
    </row>
    <row r="642" spans="12:12" x14ac:dyDescent="0.25">
      <c r="L642" s="7"/>
    </row>
    <row r="643" spans="12:12" x14ac:dyDescent="0.25">
      <c r="L643" s="7"/>
    </row>
    <row r="644" spans="12:12" x14ac:dyDescent="0.25">
      <c r="L644" s="7"/>
    </row>
    <row r="645" spans="12:12" x14ac:dyDescent="0.25">
      <c r="L645" s="7"/>
    </row>
    <row r="646" spans="12:12" x14ac:dyDescent="0.25">
      <c r="L646" s="7"/>
    </row>
    <row r="647" spans="12:12" x14ac:dyDescent="0.25">
      <c r="L647" s="7"/>
    </row>
    <row r="648" spans="12:12" x14ac:dyDescent="0.25">
      <c r="L648" s="7"/>
    </row>
    <row r="649" spans="12:12" x14ac:dyDescent="0.25">
      <c r="L649" s="7"/>
    </row>
    <row r="650" spans="12:12" x14ac:dyDescent="0.25">
      <c r="L650" s="7"/>
    </row>
    <row r="651" spans="12:12" x14ac:dyDescent="0.25">
      <c r="L651" s="7"/>
    </row>
    <row r="652" spans="12:12" x14ac:dyDescent="0.25">
      <c r="L652" s="7"/>
    </row>
    <row r="653" spans="12:12" x14ac:dyDescent="0.25">
      <c r="L653" s="7"/>
    </row>
    <row r="654" spans="12:12" x14ac:dyDescent="0.25">
      <c r="L654" s="7"/>
    </row>
    <row r="655" spans="12:12" x14ac:dyDescent="0.25">
      <c r="L655" s="7"/>
    </row>
    <row r="656" spans="12:12" x14ac:dyDescent="0.25">
      <c r="L656" s="7"/>
    </row>
    <row r="657" spans="12:12" x14ac:dyDescent="0.25">
      <c r="L657" s="7"/>
    </row>
    <row r="658" spans="12:12" x14ac:dyDescent="0.25">
      <c r="L658" s="7"/>
    </row>
    <row r="659" spans="12:12" x14ac:dyDescent="0.25">
      <c r="L659" s="7"/>
    </row>
    <row r="660" spans="12:12" x14ac:dyDescent="0.25">
      <c r="L660" s="7"/>
    </row>
    <row r="661" spans="12:12" x14ac:dyDescent="0.25">
      <c r="L661" s="7"/>
    </row>
    <row r="662" spans="12:12" x14ac:dyDescent="0.25">
      <c r="L662" s="7"/>
    </row>
    <row r="663" spans="12:12" x14ac:dyDescent="0.25">
      <c r="L663" s="7"/>
    </row>
    <row r="664" spans="12:12" x14ac:dyDescent="0.25">
      <c r="L664" s="7"/>
    </row>
    <row r="665" spans="12:12" x14ac:dyDescent="0.25">
      <c r="L665" s="7"/>
    </row>
    <row r="666" spans="12:12" x14ac:dyDescent="0.25">
      <c r="L666" s="7"/>
    </row>
    <row r="667" spans="12:12" x14ac:dyDescent="0.25">
      <c r="L667" s="7"/>
    </row>
    <row r="668" spans="12:12" x14ac:dyDescent="0.25">
      <c r="L668" s="7"/>
    </row>
    <row r="669" spans="12:12" x14ac:dyDescent="0.25">
      <c r="L669" s="7"/>
    </row>
    <row r="670" spans="12:12" x14ac:dyDescent="0.25">
      <c r="L670" s="7"/>
    </row>
    <row r="671" spans="12:12" x14ac:dyDescent="0.25">
      <c r="L671" s="7"/>
    </row>
    <row r="672" spans="12:12" x14ac:dyDescent="0.25">
      <c r="L672" s="7"/>
    </row>
    <row r="673" spans="12:12" x14ac:dyDescent="0.25">
      <c r="L673" s="7"/>
    </row>
    <row r="674" spans="12:12" x14ac:dyDescent="0.25">
      <c r="L674" s="7"/>
    </row>
    <row r="675" spans="12:12" x14ac:dyDescent="0.25">
      <c r="L675" s="7"/>
    </row>
    <row r="676" spans="12:12" x14ac:dyDescent="0.25">
      <c r="L676" s="7"/>
    </row>
    <row r="677" spans="12:12" x14ac:dyDescent="0.25">
      <c r="L677" s="7"/>
    </row>
    <row r="678" spans="12:12" x14ac:dyDescent="0.25">
      <c r="L678" s="7"/>
    </row>
    <row r="679" spans="12:12" x14ac:dyDescent="0.25">
      <c r="L679" s="7"/>
    </row>
    <row r="680" spans="12:12" x14ac:dyDescent="0.25">
      <c r="L680" s="7"/>
    </row>
    <row r="681" spans="12:12" x14ac:dyDescent="0.25">
      <c r="L681" s="7"/>
    </row>
    <row r="682" spans="12:12" x14ac:dyDescent="0.25">
      <c r="L682" s="7"/>
    </row>
    <row r="683" spans="12:12" x14ac:dyDescent="0.25">
      <c r="L683" s="7"/>
    </row>
    <row r="684" spans="12:12" x14ac:dyDescent="0.25">
      <c r="L684" s="7"/>
    </row>
    <row r="685" spans="12:12" x14ac:dyDescent="0.25">
      <c r="L685" s="7"/>
    </row>
    <row r="686" spans="12:12" x14ac:dyDescent="0.25">
      <c r="L686" s="7"/>
    </row>
    <row r="687" spans="12:12" x14ac:dyDescent="0.25">
      <c r="L687" s="7"/>
    </row>
    <row r="688" spans="12:12" x14ac:dyDescent="0.25">
      <c r="L688" s="7"/>
    </row>
    <row r="689" spans="12:12" x14ac:dyDescent="0.25">
      <c r="L689" s="7"/>
    </row>
    <row r="690" spans="12:12" x14ac:dyDescent="0.25">
      <c r="L690" s="7"/>
    </row>
    <row r="691" spans="12:12" x14ac:dyDescent="0.25">
      <c r="L691" s="7"/>
    </row>
    <row r="692" spans="12:12" x14ac:dyDescent="0.25">
      <c r="L692" s="7"/>
    </row>
    <row r="693" spans="12:12" x14ac:dyDescent="0.25">
      <c r="L693" s="7"/>
    </row>
    <row r="694" spans="12:12" x14ac:dyDescent="0.25">
      <c r="L694" s="7"/>
    </row>
    <row r="695" spans="12:12" x14ac:dyDescent="0.25">
      <c r="L695" s="7"/>
    </row>
    <row r="696" spans="12:12" x14ac:dyDescent="0.25">
      <c r="L696" s="7"/>
    </row>
    <row r="697" spans="12:12" x14ac:dyDescent="0.25">
      <c r="L697" s="7"/>
    </row>
    <row r="698" spans="12:12" x14ac:dyDescent="0.25">
      <c r="L698" s="7"/>
    </row>
    <row r="699" spans="12:12" x14ac:dyDescent="0.25">
      <c r="L699" s="7"/>
    </row>
    <row r="700" spans="12:12" x14ac:dyDescent="0.25">
      <c r="L700" s="7"/>
    </row>
    <row r="701" spans="12:12" x14ac:dyDescent="0.25">
      <c r="L701" s="7"/>
    </row>
    <row r="702" spans="12:12" x14ac:dyDescent="0.25">
      <c r="L702" s="7"/>
    </row>
    <row r="703" spans="12:12" x14ac:dyDescent="0.25">
      <c r="L703" s="7"/>
    </row>
    <row r="704" spans="12:12" x14ac:dyDescent="0.25">
      <c r="L704" s="7"/>
    </row>
    <row r="705" spans="12:12" x14ac:dyDescent="0.25">
      <c r="L705" s="7"/>
    </row>
    <row r="706" spans="12:12" x14ac:dyDescent="0.25">
      <c r="L706" s="7"/>
    </row>
    <row r="707" spans="12:12" x14ac:dyDescent="0.25">
      <c r="L707" s="7"/>
    </row>
    <row r="708" spans="12:12" x14ac:dyDescent="0.25">
      <c r="L708" s="7"/>
    </row>
    <row r="709" spans="12:12" x14ac:dyDescent="0.25">
      <c r="L709" s="7"/>
    </row>
    <row r="710" spans="12:12" x14ac:dyDescent="0.25">
      <c r="L710" s="7"/>
    </row>
    <row r="711" spans="12:12" x14ac:dyDescent="0.25">
      <c r="L711" s="7"/>
    </row>
    <row r="712" spans="12:12" x14ac:dyDescent="0.25">
      <c r="L712" s="7"/>
    </row>
    <row r="713" spans="12:12" x14ac:dyDescent="0.25">
      <c r="L713" s="7"/>
    </row>
    <row r="714" spans="12:12" x14ac:dyDescent="0.25">
      <c r="L714" s="7"/>
    </row>
    <row r="715" spans="12:12" x14ac:dyDescent="0.25">
      <c r="L715" s="7"/>
    </row>
    <row r="716" spans="12:12" x14ac:dyDescent="0.25">
      <c r="L716" s="7"/>
    </row>
    <row r="717" spans="12:12" x14ac:dyDescent="0.25">
      <c r="L717" s="7"/>
    </row>
    <row r="718" spans="12:12" x14ac:dyDescent="0.25">
      <c r="L718" s="7"/>
    </row>
    <row r="719" spans="12:12" x14ac:dyDescent="0.25">
      <c r="L719" s="7"/>
    </row>
    <row r="720" spans="12:12" x14ac:dyDescent="0.25">
      <c r="L720" s="7"/>
    </row>
    <row r="721" spans="12:12" x14ac:dyDescent="0.25">
      <c r="L721" s="7"/>
    </row>
    <row r="722" spans="12:12" x14ac:dyDescent="0.25">
      <c r="L722" s="7"/>
    </row>
    <row r="723" spans="12:12" x14ac:dyDescent="0.25">
      <c r="L723" s="7"/>
    </row>
    <row r="724" spans="12:12" x14ac:dyDescent="0.25">
      <c r="L724" s="7"/>
    </row>
    <row r="725" spans="12:12" x14ac:dyDescent="0.25">
      <c r="L725" s="7"/>
    </row>
    <row r="726" spans="12:12" x14ac:dyDescent="0.25">
      <c r="L726" s="7"/>
    </row>
    <row r="727" spans="12:12" x14ac:dyDescent="0.25">
      <c r="L727" s="7"/>
    </row>
    <row r="728" spans="12:12" x14ac:dyDescent="0.25">
      <c r="L728" s="7"/>
    </row>
    <row r="729" spans="12:12" x14ac:dyDescent="0.25">
      <c r="L729" s="7"/>
    </row>
    <row r="730" spans="12:12" x14ac:dyDescent="0.25">
      <c r="L730" s="7"/>
    </row>
    <row r="731" spans="12:12" x14ac:dyDescent="0.25">
      <c r="L731" s="7"/>
    </row>
    <row r="732" spans="12:12" x14ac:dyDescent="0.25">
      <c r="L732" s="7"/>
    </row>
    <row r="733" spans="12:12" x14ac:dyDescent="0.25">
      <c r="L733" s="7"/>
    </row>
    <row r="734" spans="12:12" x14ac:dyDescent="0.25">
      <c r="L734" s="7"/>
    </row>
    <row r="735" spans="12:12" x14ac:dyDescent="0.25">
      <c r="L735" s="7"/>
    </row>
    <row r="736" spans="12:12" x14ac:dyDescent="0.25">
      <c r="L736" s="7"/>
    </row>
    <row r="737" spans="12:12" x14ac:dyDescent="0.25">
      <c r="L737" s="7"/>
    </row>
    <row r="738" spans="12:12" x14ac:dyDescent="0.25">
      <c r="L738" s="7"/>
    </row>
    <row r="739" spans="12:12" x14ac:dyDescent="0.25">
      <c r="L739" s="7"/>
    </row>
    <row r="740" spans="12:12" x14ac:dyDescent="0.25">
      <c r="L740" s="7"/>
    </row>
    <row r="741" spans="12:12" x14ac:dyDescent="0.25">
      <c r="L741" s="7"/>
    </row>
    <row r="742" spans="12:12" x14ac:dyDescent="0.25">
      <c r="L742" s="7"/>
    </row>
    <row r="743" spans="12:12" x14ac:dyDescent="0.25">
      <c r="L743" s="7"/>
    </row>
    <row r="744" spans="12:12" x14ac:dyDescent="0.25">
      <c r="L744" s="7"/>
    </row>
    <row r="745" spans="12:12" x14ac:dyDescent="0.25">
      <c r="L745" s="7"/>
    </row>
    <row r="746" spans="12:12" x14ac:dyDescent="0.25">
      <c r="L746" s="7"/>
    </row>
    <row r="747" spans="12:12" x14ac:dyDescent="0.25">
      <c r="L747" s="7"/>
    </row>
    <row r="748" spans="12:12" x14ac:dyDescent="0.25">
      <c r="L748" s="7"/>
    </row>
    <row r="749" spans="12:12" x14ac:dyDescent="0.25">
      <c r="L749" s="7"/>
    </row>
    <row r="750" spans="12:12" x14ac:dyDescent="0.25">
      <c r="L750" s="7"/>
    </row>
    <row r="751" spans="12:12" x14ac:dyDescent="0.25">
      <c r="L751" s="7"/>
    </row>
    <row r="752" spans="12:12" x14ac:dyDescent="0.25">
      <c r="L752" s="7"/>
    </row>
    <row r="753" spans="12:12" x14ac:dyDescent="0.25">
      <c r="L753" s="7"/>
    </row>
    <row r="754" spans="12:12" x14ac:dyDescent="0.25">
      <c r="L754" s="7"/>
    </row>
    <row r="755" spans="12:12" x14ac:dyDescent="0.25">
      <c r="L755" s="7"/>
    </row>
    <row r="756" spans="12:12" x14ac:dyDescent="0.25">
      <c r="L756" s="7"/>
    </row>
    <row r="757" spans="12:12" x14ac:dyDescent="0.25">
      <c r="L757" s="7"/>
    </row>
    <row r="758" spans="12:12" x14ac:dyDescent="0.25">
      <c r="L758" s="7"/>
    </row>
    <row r="759" spans="12:12" x14ac:dyDescent="0.25">
      <c r="L759" s="7"/>
    </row>
    <row r="760" spans="12:12" x14ac:dyDescent="0.25">
      <c r="L760" s="7"/>
    </row>
    <row r="761" spans="12:12" x14ac:dyDescent="0.25">
      <c r="L761" s="7"/>
    </row>
    <row r="762" spans="12:12" x14ac:dyDescent="0.25">
      <c r="L762" s="7"/>
    </row>
    <row r="763" spans="12:12" x14ac:dyDescent="0.25">
      <c r="L763" s="7"/>
    </row>
    <row r="764" spans="12:12" x14ac:dyDescent="0.25">
      <c r="L764" s="7"/>
    </row>
    <row r="765" spans="12:12" x14ac:dyDescent="0.25">
      <c r="L765" s="7"/>
    </row>
    <row r="766" spans="12:12" x14ac:dyDescent="0.25">
      <c r="L766" s="7"/>
    </row>
    <row r="767" spans="12:12" x14ac:dyDescent="0.25">
      <c r="L767" s="7"/>
    </row>
    <row r="768" spans="12:12" x14ac:dyDescent="0.25">
      <c r="L768" s="7"/>
    </row>
    <row r="769" spans="12:12" x14ac:dyDescent="0.25">
      <c r="L769" s="7"/>
    </row>
    <row r="770" spans="12:12" x14ac:dyDescent="0.25">
      <c r="L770" s="7"/>
    </row>
    <row r="771" spans="12:12" x14ac:dyDescent="0.25">
      <c r="L771" s="7"/>
    </row>
    <row r="772" spans="12:12" x14ac:dyDescent="0.25">
      <c r="L772" s="7"/>
    </row>
    <row r="773" spans="12:12" x14ac:dyDescent="0.25">
      <c r="L773" s="7"/>
    </row>
    <row r="774" spans="12:12" x14ac:dyDescent="0.25">
      <c r="L774" s="7"/>
    </row>
    <row r="775" spans="12:12" x14ac:dyDescent="0.25">
      <c r="L775" s="7"/>
    </row>
    <row r="776" spans="12:12" x14ac:dyDescent="0.25">
      <c r="L776" s="7"/>
    </row>
    <row r="777" spans="12:12" x14ac:dyDescent="0.25">
      <c r="L777" s="7"/>
    </row>
    <row r="778" spans="12:12" x14ac:dyDescent="0.25">
      <c r="L778" s="7"/>
    </row>
    <row r="779" spans="12:12" x14ac:dyDescent="0.25">
      <c r="L779" s="7"/>
    </row>
    <row r="780" spans="12:12" x14ac:dyDescent="0.25">
      <c r="L780" s="7"/>
    </row>
    <row r="781" spans="12:12" x14ac:dyDescent="0.25">
      <c r="L781" s="7"/>
    </row>
    <row r="782" spans="12:12" x14ac:dyDescent="0.25">
      <c r="L782" s="7"/>
    </row>
    <row r="783" spans="12:12" x14ac:dyDescent="0.25">
      <c r="L783" s="7"/>
    </row>
    <row r="784" spans="12:12" x14ac:dyDescent="0.25">
      <c r="L784" s="7"/>
    </row>
    <row r="785" spans="12:12" x14ac:dyDescent="0.25">
      <c r="L785" s="7"/>
    </row>
    <row r="786" spans="12:12" x14ac:dyDescent="0.25">
      <c r="L786" s="7"/>
    </row>
    <row r="787" spans="12:12" x14ac:dyDescent="0.25">
      <c r="L787" s="7"/>
    </row>
    <row r="788" spans="12:12" x14ac:dyDescent="0.25">
      <c r="L788" s="7"/>
    </row>
    <row r="789" spans="12:12" x14ac:dyDescent="0.25">
      <c r="L789" s="7"/>
    </row>
    <row r="790" spans="12:12" x14ac:dyDescent="0.25">
      <c r="L790" s="7"/>
    </row>
    <row r="791" spans="12:12" x14ac:dyDescent="0.25">
      <c r="L791" s="7"/>
    </row>
    <row r="792" spans="12:12" x14ac:dyDescent="0.25">
      <c r="L792" s="7"/>
    </row>
    <row r="793" spans="12:12" x14ac:dyDescent="0.25">
      <c r="L793" s="7"/>
    </row>
    <row r="794" spans="12:12" x14ac:dyDescent="0.25">
      <c r="L794" s="7"/>
    </row>
    <row r="795" spans="12:12" x14ac:dyDescent="0.25">
      <c r="L795" s="7"/>
    </row>
    <row r="796" spans="12:12" x14ac:dyDescent="0.25">
      <c r="L796" s="7"/>
    </row>
    <row r="797" spans="12:12" x14ac:dyDescent="0.25">
      <c r="L797" s="7"/>
    </row>
    <row r="798" spans="12:12" x14ac:dyDescent="0.25">
      <c r="L798" s="7"/>
    </row>
    <row r="799" spans="12:12" x14ac:dyDescent="0.25">
      <c r="L799" s="7"/>
    </row>
    <row r="800" spans="12:12" x14ac:dyDescent="0.25">
      <c r="L800" s="7"/>
    </row>
    <row r="801" spans="12:12" x14ac:dyDescent="0.25">
      <c r="L801" s="7"/>
    </row>
    <row r="802" spans="12:12" x14ac:dyDescent="0.25">
      <c r="L802" s="7"/>
    </row>
    <row r="803" spans="12:12" x14ac:dyDescent="0.25">
      <c r="L803" s="7"/>
    </row>
    <row r="804" spans="12:12" x14ac:dyDescent="0.25">
      <c r="L804" s="7"/>
    </row>
    <row r="805" spans="12:12" x14ac:dyDescent="0.25">
      <c r="L805" s="7"/>
    </row>
    <row r="806" spans="12:12" x14ac:dyDescent="0.25">
      <c r="L806" s="7"/>
    </row>
    <row r="807" spans="12:12" x14ac:dyDescent="0.25">
      <c r="L807" s="7"/>
    </row>
    <row r="808" spans="12:12" x14ac:dyDescent="0.25">
      <c r="L808" s="7"/>
    </row>
    <row r="809" spans="12:12" x14ac:dyDescent="0.25">
      <c r="L809" s="7"/>
    </row>
    <row r="810" spans="12:12" x14ac:dyDescent="0.25">
      <c r="L810" s="7"/>
    </row>
    <row r="811" spans="12:12" x14ac:dyDescent="0.25">
      <c r="L811" s="7"/>
    </row>
    <row r="812" spans="12:12" x14ac:dyDescent="0.25">
      <c r="L812" s="7"/>
    </row>
    <row r="813" spans="12:12" x14ac:dyDescent="0.25">
      <c r="L813" s="7"/>
    </row>
    <row r="814" spans="12:12" x14ac:dyDescent="0.25">
      <c r="L814" s="7"/>
    </row>
    <row r="815" spans="12:12" x14ac:dyDescent="0.25">
      <c r="L815" s="7"/>
    </row>
    <row r="816" spans="12:12" x14ac:dyDescent="0.25">
      <c r="L816" s="7"/>
    </row>
    <row r="817" spans="12:12" x14ac:dyDescent="0.25">
      <c r="L817" s="7"/>
    </row>
    <row r="818" spans="12:12" x14ac:dyDescent="0.25">
      <c r="L818" s="7"/>
    </row>
    <row r="819" spans="12:12" x14ac:dyDescent="0.25">
      <c r="L819" s="7"/>
    </row>
    <row r="820" spans="12:12" x14ac:dyDescent="0.25">
      <c r="L820" s="7"/>
    </row>
    <row r="821" spans="12:12" x14ac:dyDescent="0.25">
      <c r="L821" s="7"/>
    </row>
    <row r="822" spans="12:12" x14ac:dyDescent="0.25">
      <c r="L822" s="7"/>
    </row>
    <row r="823" spans="12:12" x14ac:dyDescent="0.25">
      <c r="L823" s="7"/>
    </row>
    <row r="824" spans="12:12" x14ac:dyDescent="0.25">
      <c r="L824" s="7"/>
    </row>
    <row r="825" spans="12:12" x14ac:dyDescent="0.25">
      <c r="L825" s="7"/>
    </row>
    <row r="826" spans="12:12" x14ac:dyDescent="0.25">
      <c r="L826" s="7"/>
    </row>
    <row r="827" spans="12:12" x14ac:dyDescent="0.25">
      <c r="L827" s="7"/>
    </row>
    <row r="828" spans="12:12" x14ac:dyDescent="0.25">
      <c r="L828" s="7"/>
    </row>
    <row r="829" spans="12:12" x14ac:dyDescent="0.25">
      <c r="L829" s="7"/>
    </row>
    <row r="830" spans="12:12" x14ac:dyDescent="0.25">
      <c r="L830" s="7"/>
    </row>
    <row r="831" spans="12:12" x14ac:dyDescent="0.25">
      <c r="L831" s="7"/>
    </row>
    <row r="832" spans="12:12" x14ac:dyDescent="0.25">
      <c r="L832" s="7"/>
    </row>
    <row r="833" spans="12:12" x14ac:dyDescent="0.25">
      <c r="L833" s="7"/>
    </row>
    <row r="834" spans="12:12" x14ac:dyDescent="0.25">
      <c r="L834" s="7"/>
    </row>
    <row r="835" spans="12:12" x14ac:dyDescent="0.25">
      <c r="L835" s="7"/>
    </row>
    <row r="836" spans="12:12" x14ac:dyDescent="0.25">
      <c r="L836" s="7"/>
    </row>
    <row r="837" spans="12:12" x14ac:dyDescent="0.25">
      <c r="L837" s="7"/>
    </row>
    <row r="838" spans="12:12" x14ac:dyDescent="0.25">
      <c r="L838" s="7"/>
    </row>
    <row r="839" spans="12:12" x14ac:dyDescent="0.25">
      <c r="L839" s="7"/>
    </row>
    <row r="840" spans="12:12" x14ac:dyDescent="0.25">
      <c r="L840" s="7"/>
    </row>
    <row r="841" spans="12:12" x14ac:dyDescent="0.25">
      <c r="L841" s="7"/>
    </row>
    <row r="842" spans="12:12" x14ac:dyDescent="0.25">
      <c r="L842" s="7"/>
    </row>
    <row r="843" spans="12:12" x14ac:dyDescent="0.25">
      <c r="L843" s="7"/>
    </row>
    <row r="844" spans="12:12" x14ac:dyDescent="0.25">
      <c r="L844" s="7"/>
    </row>
    <row r="845" spans="12:12" x14ac:dyDescent="0.25">
      <c r="L845" s="7"/>
    </row>
    <row r="846" spans="12:12" x14ac:dyDescent="0.25">
      <c r="L846" s="7"/>
    </row>
    <row r="847" spans="12:12" x14ac:dyDescent="0.25">
      <c r="L847" s="7"/>
    </row>
    <row r="848" spans="12:12" x14ac:dyDescent="0.25">
      <c r="L848" s="7"/>
    </row>
    <row r="849" spans="12:12" x14ac:dyDescent="0.25">
      <c r="L849" s="7"/>
    </row>
    <row r="850" spans="12:12" x14ac:dyDescent="0.25">
      <c r="L850" s="7"/>
    </row>
    <row r="851" spans="12:12" x14ac:dyDescent="0.25">
      <c r="L851" s="7"/>
    </row>
    <row r="852" spans="12:12" x14ac:dyDescent="0.25">
      <c r="L852" s="7"/>
    </row>
    <row r="853" spans="12:12" x14ac:dyDescent="0.25">
      <c r="L853" s="7"/>
    </row>
    <row r="854" spans="12:12" x14ac:dyDescent="0.25">
      <c r="L854" s="7"/>
    </row>
    <row r="855" spans="12:12" x14ac:dyDescent="0.25">
      <c r="L855" s="7"/>
    </row>
    <row r="856" spans="12:12" x14ac:dyDescent="0.25">
      <c r="L856" s="7"/>
    </row>
    <row r="857" spans="12:12" x14ac:dyDescent="0.25">
      <c r="L857" s="7"/>
    </row>
    <row r="858" spans="12:12" x14ac:dyDescent="0.25">
      <c r="L858" s="7"/>
    </row>
    <row r="859" spans="12:12" x14ac:dyDescent="0.25">
      <c r="L859" s="7"/>
    </row>
    <row r="860" spans="12:12" x14ac:dyDescent="0.25">
      <c r="L860" s="7"/>
    </row>
    <row r="861" spans="12:12" x14ac:dyDescent="0.25">
      <c r="L861" s="7"/>
    </row>
    <row r="862" spans="12:12" x14ac:dyDescent="0.25">
      <c r="L862" s="7"/>
    </row>
    <row r="863" spans="12:12" x14ac:dyDescent="0.25">
      <c r="L863" s="7"/>
    </row>
    <row r="864" spans="12:12" x14ac:dyDescent="0.25">
      <c r="L864" s="7"/>
    </row>
    <row r="865" spans="12:12" x14ac:dyDescent="0.25">
      <c r="L865" s="7"/>
    </row>
    <row r="866" spans="12:12" x14ac:dyDescent="0.25">
      <c r="L866" s="7"/>
    </row>
    <row r="867" spans="12:12" x14ac:dyDescent="0.25">
      <c r="L867" s="7"/>
    </row>
    <row r="868" spans="12:12" x14ac:dyDescent="0.25">
      <c r="L868" s="7"/>
    </row>
    <row r="869" spans="12:12" x14ac:dyDescent="0.25">
      <c r="L869" s="7"/>
    </row>
    <row r="870" spans="12:12" x14ac:dyDescent="0.25">
      <c r="L870" s="7"/>
    </row>
    <row r="871" spans="12:12" x14ac:dyDescent="0.25">
      <c r="L871" s="7"/>
    </row>
    <row r="872" spans="12:12" x14ac:dyDescent="0.25">
      <c r="L872" s="7"/>
    </row>
    <row r="873" spans="12:12" x14ac:dyDescent="0.25">
      <c r="L873" s="7"/>
    </row>
    <row r="874" spans="12:12" x14ac:dyDescent="0.25">
      <c r="L874" s="7"/>
    </row>
    <row r="875" spans="12:12" x14ac:dyDescent="0.25">
      <c r="L875" s="7"/>
    </row>
    <row r="876" spans="12:12" x14ac:dyDescent="0.25">
      <c r="L876" s="7"/>
    </row>
    <row r="877" spans="12:12" x14ac:dyDescent="0.25">
      <c r="L877" s="7"/>
    </row>
    <row r="878" spans="12:12" x14ac:dyDescent="0.25">
      <c r="L878" s="7"/>
    </row>
    <row r="879" spans="12:12" x14ac:dyDescent="0.25">
      <c r="L879" s="7"/>
    </row>
    <row r="880" spans="12:12" x14ac:dyDescent="0.25">
      <c r="L880" s="7"/>
    </row>
    <row r="881" spans="12:12" x14ac:dyDescent="0.25">
      <c r="L881" s="7"/>
    </row>
    <row r="882" spans="12:12" x14ac:dyDescent="0.25">
      <c r="L882" s="7"/>
    </row>
    <row r="883" spans="12:12" x14ac:dyDescent="0.25">
      <c r="L883" s="7"/>
    </row>
    <row r="884" spans="12:12" x14ac:dyDescent="0.25">
      <c r="L884" s="7"/>
    </row>
    <row r="885" spans="12:12" x14ac:dyDescent="0.25">
      <c r="L885" s="7"/>
    </row>
    <row r="886" spans="12:12" x14ac:dyDescent="0.25">
      <c r="L886" s="7"/>
    </row>
    <row r="887" spans="12:12" x14ac:dyDescent="0.25">
      <c r="L887" s="7"/>
    </row>
    <row r="888" spans="12:12" x14ac:dyDescent="0.25">
      <c r="L888" s="7"/>
    </row>
    <row r="889" spans="12:12" x14ac:dyDescent="0.25">
      <c r="L889" s="7"/>
    </row>
    <row r="890" spans="12:12" x14ac:dyDescent="0.25">
      <c r="L890" s="7"/>
    </row>
    <row r="891" spans="12:12" x14ac:dyDescent="0.25">
      <c r="L891" s="7"/>
    </row>
    <row r="892" spans="12:12" x14ac:dyDescent="0.25">
      <c r="L892" s="7"/>
    </row>
    <row r="893" spans="12:12" x14ac:dyDescent="0.25">
      <c r="L893" s="7"/>
    </row>
    <row r="894" spans="12:12" x14ac:dyDescent="0.25">
      <c r="L894" s="7"/>
    </row>
    <row r="895" spans="12:12" x14ac:dyDescent="0.25">
      <c r="L895" s="7"/>
    </row>
    <row r="896" spans="12:12" x14ac:dyDescent="0.25">
      <c r="L896" s="7"/>
    </row>
    <row r="897" spans="12:12" x14ac:dyDescent="0.25">
      <c r="L897" s="7"/>
    </row>
    <row r="898" spans="12:12" x14ac:dyDescent="0.25">
      <c r="L898" s="7"/>
    </row>
    <row r="899" spans="12:12" x14ac:dyDescent="0.25">
      <c r="L899" s="7"/>
    </row>
    <row r="900" spans="12:12" x14ac:dyDescent="0.25">
      <c r="L900" s="7"/>
    </row>
    <row r="901" spans="12:12" x14ac:dyDescent="0.25">
      <c r="L901" s="7"/>
    </row>
    <row r="902" spans="12:12" x14ac:dyDescent="0.25">
      <c r="L902" s="7"/>
    </row>
    <row r="903" spans="12:12" x14ac:dyDescent="0.25">
      <c r="L903" s="7"/>
    </row>
    <row r="904" spans="12:12" x14ac:dyDescent="0.25">
      <c r="L904" s="7"/>
    </row>
    <row r="905" spans="12:12" x14ac:dyDescent="0.25">
      <c r="L905" s="7"/>
    </row>
    <row r="906" spans="12:12" x14ac:dyDescent="0.25">
      <c r="L906" s="7"/>
    </row>
    <row r="907" spans="12:12" x14ac:dyDescent="0.25">
      <c r="L907" s="7"/>
    </row>
    <row r="908" spans="12:12" x14ac:dyDescent="0.25">
      <c r="L908" s="7"/>
    </row>
    <row r="909" spans="12:12" x14ac:dyDescent="0.25">
      <c r="L909" s="7"/>
    </row>
    <row r="910" spans="12:12" x14ac:dyDescent="0.25">
      <c r="L910" s="7"/>
    </row>
    <row r="911" spans="12:12" x14ac:dyDescent="0.25">
      <c r="L911" s="7"/>
    </row>
    <row r="912" spans="12:12" x14ac:dyDescent="0.25">
      <c r="L912" s="7"/>
    </row>
    <row r="913" spans="12:12" x14ac:dyDescent="0.25">
      <c r="L913" s="7"/>
    </row>
    <row r="914" spans="12:12" x14ac:dyDescent="0.25">
      <c r="L914" s="7"/>
    </row>
    <row r="915" spans="12:12" x14ac:dyDescent="0.25">
      <c r="L915" s="7"/>
    </row>
    <row r="916" spans="12:12" x14ac:dyDescent="0.25">
      <c r="L916" s="7"/>
    </row>
    <row r="917" spans="12:12" x14ac:dyDescent="0.25">
      <c r="L917" s="7"/>
    </row>
    <row r="918" spans="12:12" x14ac:dyDescent="0.25">
      <c r="L918" s="7"/>
    </row>
    <row r="919" spans="12:12" x14ac:dyDescent="0.25">
      <c r="L919" s="7"/>
    </row>
    <row r="920" spans="12:12" x14ac:dyDescent="0.25">
      <c r="L920" s="7"/>
    </row>
    <row r="921" spans="12:12" x14ac:dyDescent="0.25">
      <c r="L921" s="7"/>
    </row>
    <row r="922" spans="12:12" x14ac:dyDescent="0.25">
      <c r="L922" s="7"/>
    </row>
    <row r="923" spans="12:12" x14ac:dyDescent="0.25">
      <c r="L923" s="7"/>
    </row>
    <row r="924" spans="12:12" x14ac:dyDescent="0.25">
      <c r="L924" s="7"/>
    </row>
    <row r="925" spans="12:12" x14ac:dyDescent="0.25">
      <c r="L925" s="7"/>
    </row>
    <row r="926" spans="12:12" x14ac:dyDescent="0.25">
      <c r="L926" s="7"/>
    </row>
    <row r="927" spans="12:12" x14ac:dyDescent="0.25">
      <c r="L927" s="7"/>
    </row>
    <row r="928" spans="12:12" x14ac:dyDescent="0.25">
      <c r="L928" s="7"/>
    </row>
    <row r="929" spans="12:12" x14ac:dyDescent="0.25">
      <c r="L929" s="7"/>
    </row>
    <row r="930" spans="12:12" x14ac:dyDescent="0.25">
      <c r="L930" s="7"/>
    </row>
    <row r="931" spans="12:12" x14ac:dyDescent="0.25">
      <c r="L931" s="7"/>
    </row>
    <row r="932" spans="12:12" x14ac:dyDescent="0.25">
      <c r="L932" s="7"/>
    </row>
    <row r="933" spans="12:12" x14ac:dyDescent="0.25">
      <c r="L933" s="7"/>
    </row>
    <row r="934" spans="12:12" x14ac:dyDescent="0.25">
      <c r="L934" s="7"/>
    </row>
    <row r="935" spans="12:12" x14ac:dyDescent="0.25">
      <c r="L935" s="7"/>
    </row>
    <row r="936" spans="12:12" x14ac:dyDescent="0.25">
      <c r="L936" s="7"/>
    </row>
    <row r="937" spans="12:12" x14ac:dyDescent="0.25">
      <c r="L937" s="7"/>
    </row>
    <row r="938" spans="12:12" x14ac:dyDescent="0.25">
      <c r="L938" s="7"/>
    </row>
    <row r="939" spans="12:12" x14ac:dyDescent="0.25">
      <c r="L939" s="7"/>
    </row>
    <row r="940" spans="12:12" x14ac:dyDescent="0.25">
      <c r="L940" s="7"/>
    </row>
    <row r="941" spans="12:12" x14ac:dyDescent="0.25">
      <c r="L941" s="7"/>
    </row>
    <row r="942" spans="12:12" x14ac:dyDescent="0.25">
      <c r="L942" s="7"/>
    </row>
    <row r="943" spans="12:12" x14ac:dyDescent="0.25">
      <c r="L943" s="7"/>
    </row>
    <row r="944" spans="12:12" x14ac:dyDescent="0.25">
      <c r="L944" s="7"/>
    </row>
    <row r="945" spans="12:12" x14ac:dyDescent="0.25">
      <c r="L945" s="7"/>
    </row>
    <row r="946" spans="12:12" x14ac:dyDescent="0.25">
      <c r="L946" s="7"/>
    </row>
    <row r="947" spans="12:12" x14ac:dyDescent="0.25">
      <c r="L947" s="7"/>
    </row>
    <row r="948" spans="12:12" x14ac:dyDescent="0.25">
      <c r="L948" s="7"/>
    </row>
    <row r="949" spans="12:12" x14ac:dyDescent="0.25">
      <c r="L949" s="7"/>
    </row>
    <row r="950" spans="12:12" x14ac:dyDescent="0.25">
      <c r="L950" s="7"/>
    </row>
    <row r="951" spans="12:12" x14ac:dyDescent="0.25">
      <c r="L951" s="7"/>
    </row>
    <row r="952" spans="12:12" x14ac:dyDescent="0.25">
      <c r="L952" s="7"/>
    </row>
    <row r="953" spans="12:12" x14ac:dyDescent="0.25">
      <c r="L953" s="7"/>
    </row>
    <row r="954" spans="12:12" x14ac:dyDescent="0.25">
      <c r="L954" s="7"/>
    </row>
    <row r="955" spans="12:12" x14ac:dyDescent="0.25">
      <c r="L955" s="7"/>
    </row>
    <row r="956" spans="12:12" x14ac:dyDescent="0.25">
      <c r="L956" s="7"/>
    </row>
    <row r="957" spans="12:12" x14ac:dyDescent="0.25">
      <c r="L957" s="7"/>
    </row>
    <row r="958" spans="12:12" x14ac:dyDescent="0.25">
      <c r="L958" s="7"/>
    </row>
    <row r="959" spans="12:12" x14ac:dyDescent="0.25">
      <c r="L959" s="7"/>
    </row>
    <row r="960" spans="12:12" x14ac:dyDescent="0.25">
      <c r="L960" s="7"/>
    </row>
    <row r="961" spans="12:12" x14ac:dyDescent="0.25">
      <c r="L961" s="7"/>
    </row>
    <row r="962" spans="12:12" x14ac:dyDescent="0.25">
      <c r="L962" s="7"/>
    </row>
    <row r="963" spans="12:12" x14ac:dyDescent="0.25">
      <c r="L963" s="7"/>
    </row>
    <row r="964" spans="12:12" x14ac:dyDescent="0.25">
      <c r="L964" s="7"/>
    </row>
    <row r="965" spans="12:12" x14ac:dyDescent="0.25">
      <c r="L965" s="7"/>
    </row>
    <row r="966" spans="12:12" x14ac:dyDescent="0.25">
      <c r="L966" s="7"/>
    </row>
    <row r="967" spans="12:12" x14ac:dyDescent="0.25">
      <c r="L967" s="7"/>
    </row>
    <row r="968" spans="12:12" x14ac:dyDescent="0.25">
      <c r="L968" s="7"/>
    </row>
    <row r="969" spans="12:12" x14ac:dyDescent="0.25">
      <c r="L969" s="7"/>
    </row>
    <row r="970" spans="12:12" x14ac:dyDescent="0.25">
      <c r="L970" s="7"/>
    </row>
    <row r="971" spans="12:12" x14ac:dyDescent="0.25">
      <c r="L971" s="7"/>
    </row>
    <row r="972" spans="12:12" x14ac:dyDescent="0.25">
      <c r="L972" s="7"/>
    </row>
    <row r="973" spans="12:12" x14ac:dyDescent="0.25">
      <c r="L973" s="7"/>
    </row>
    <row r="974" spans="12:12" x14ac:dyDescent="0.25">
      <c r="L974" s="7"/>
    </row>
    <row r="975" spans="12:12" x14ac:dyDescent="0.25">
      <c r="L975" s="7"/>
    </row>
    <row r="976" spans="12:12" x14ac:dyDescent="0.25">
      <c r="L976" s="7"/>
    </row>
    <row r="977" spans="12:12" x14ac:dyDescent="0.25">
      <c r="L977" s="7"/>
    </row>
    <row r="978" spans="12:12" x14ac:dyDescent="0.25">
      <c r="L978" s="7"/>
    </row>
    <row r="979" spans="12:12" x14ac:dyDescent="0.25">
      <c r="L979" s="7"/>
    </row>
    <row r="980" spans="12:12" x14ac:dyDescent="0.25">
      <c r="L980" s="7"/>
    </row>
    <row r="981" spans="12:12" x14ac:dyDescent="0.25">
      <c r="L981" s="7"/>
    </row>
    <row r="982" spans="12:12" x14ac:dyDescent="0.25">
      <c r="L982" s="7"/>
    </row>
    <row r="983" spans="12:12" x14ac:dyDescent="0.25">
      <c r="L983" s="7"/>
    </row>
    <row r="984" spans="12:12" x14ac:dyDescent="0.25">
      <c r="L984" s="7"/>
    </row>
    <row r="985" spans="12:12" x14ac:dyDescent="0.25">
      <c r="L985" s="7"/>
    </row>
    <row r="986" spans="12:12" x14ac:dyDescent="0.25">
      <c r="L986" s="7"/>
    </row>
    <row r="987" spans="12:12" x14ac:dyDescent="0.25">
      <c r="L987" s="7"/>
    </row>
    <row r="988" spans="12:12" x14ac:dyDescent="0.25">
      <c r="L988" s="7"/>
    </row>
    <row r="989" spans="12:12" x14ac:dyDescent="0.25">
      <c r="L989" s="7"/>
    </row>
    <row r="990" spans="12:12" x14ac:dyDescent="0.25">
      <c r="L990" s="7"/>
    </row>
    <row r="991" spans="12:12" x14ac:dyDescent="0.25">
      <c r="L991" s="7"/>
    </row>
    <row r="992" spans="12:12" x14ac:dyDescent="0.25">
      <c r="L992" s="7"/>
    </row>
    <row r="993" spans="12:12" x14ac:dyDescent="0.25">
      <c r="L993" s="7"/>
    </row>
    <row r="994" spans="12:12" x14ac:dyDescent="0.25">
      <c r="L994" s="7"/>
    </row>
    <row r="995" spans="12:12" x14ac:dyDescent="0.25">
      <c r="L995" s="7"/>
    </row>
    <row r="996" spans="12:12" x14ac:dyDescent="0.25">
      <c r="L996" s="7"/>
    </row>
    <row r="997" spans="12:12" x14ac:dyDescent="0.25">
      <c r="L997" s="7"/>
    </row>
    <row r="998" spans="12:12" x14ac:dyDescent="0.25">
      <c r="L998" s="7"/>
    </row>
    <row r="999" spans="12:12" x14ac:dyDescent="0.25">
      <c r="L999" s="7"/>
    </row>
    <row r="1000" spans="12:12" x14ac:dyDescent="0.25">
      <c r="L1000" s="7"/>
    </row>
    <row r="1001" spans="12:12" x14ac:dyDescent="0.25">
      <c r="L1001" s="7"/>
    </row>
    <row r="1002" spans="12:12" x14ac:dyDescent="0.25">
      <c r="L1002" s="7"/>
    </row>
    <row r="1003" spans="12:12" x14ac:dyDescent="0.25">
      <c r="L1003" s="7"/>
    </row>
    <row r="1004" spans="12:12" x14ac:dyDescent="0.25">
      <c r="L1004" s="7"/>
    </row>
    <row r="1005" spans="12:12" x14ac:dyDescent="0.25">
      <c r="L1005" s="7"/>
    </row>
    <row r="1006" spans="12:12" x14ac:dyDescent="0.25">
      <c r="L1006" s="7"/>
    </row>
    <row r="1007" spans="12:12" x14ac:dyDescent="0.25">
      <c r="L1007" s="7"/>
    </row>
    <row r="1008" spans="12:12" x14ac:dyDescent="0.25">
      <c r="L1008" s="7"/>
    </row>
    <row r="1009" spans="12:12" x14ac:dyDescent="0.25">
      <c r="L1009" s="7"/>
    </row>
    <row r="1010" spans="12:12" x14ac:dyDescent="0.25">
      <c r="L1010" s="7"/>
    </row>
    <row r="1011" spans="12:12" x14ac:dyDescent="0.25">
      <c r="L1011" s="7"/>
    </row>
    <row r="1012" spans="12:12" x14ac:dyDescent="0.25">
      <c r="L1012" s="7"/>
    </row>
    <row r="1013" spans="12:12" x14ac:dyDescent="0.25">
      <c r="L1013" s="7"/>
    </row>
    <row r="1014" spans="12:12" x14ac:dyDescent="0.25">
      <c r="L1014" s="7"/>
    </row>
    <row r="1015" spans="12:12" x14ac:dyDescent="0.25">
      <c r="L1015" s="7"/>
    </row>
    <row r="1016" spans="12:12" x14ac:dyDescent="0.25">
      <c r="L1016" s="7"/>
    </row>
    <row r="1017" spans="12:12" x14ac:dyDescent="0.25">
      <c r="L1017" s="7"/>
    </row>
    <row r="1018" spans="12:12" x14ac:dyDescent="0.25">
      <c r="L1018" s="7"/>
    </row>
    <row r="1019" spans="12:12" x14ac:dyDescent="0.25">
      <c r="L1019" s="7"/>
    </row>
    <row r="1020" spans="12:12" x14ac:dyDescent="0.25">
      <c r="L1020" s="7"/>
    </row>
    <row r="1021" spans="12:12" x14ac:dyDescent="0.25">
      <c r="L1021" s="7"/>
    </row>
    <row r="1022" spans="12:12" x14ac:dyDescent="0.25">
      <c r="L1022" s="7"/>
    </row>
    <row r="1023" spans="12:12" x14ac:dyDescent="0.25">
      <c r="L1023" s="7"/>
    </row>
    <row r="1024" spans="12:12" x14ac:dyDescent="0.25">
      <c r="L1024" s="7"/>
    </row>
    <row r="1025" spans="12:12" x14ac:dyDescent="0.25">
      <c r="L1025" s="7"/>
    </row>
    <row r="1026" spans="12:12" x14ac:dyDescent="0.25">
      <c r="L1026" s="7"/>
    </row>
    <row r="1027" spans="12:12" x14ac:dyDescent="0.25">
      <c r="L1027" s="7"/>
    </row>
    <row r="1028" spans="12:12" x14ac:dyDescent="0.25">
      <c r="L1028" s="7"/>
    </row>
    <row r="1029" spans="12:12" x14ac:dyDescent="0.25">
      <c r="L1029" s="7"/>
    </row>
    <row r="1030" spans="12:12" x14ac:dyDescent="0.25">
      <c r="L1030" s="7"/>
    </row>
    <row r="1031" spans="12:12" x14ac:dyDescent="0.25">
      <c r="L1031" s="7"/>
    </row>
    <row r="1032" spans="12:12" x14ac:dyDescent="0.25">
      <c r="L1032" s="7"/>
    </row>
    <row r="1033" spans="12:12" x14ac:dyDescent="0.25">
      <c r="L1033" s="7"/>
    </row>
    <row r="1034" spans="12:12" x14ac:dyDescent="0.25">
      <c r="L1034" s="7"/>
    </row>
    <row r="1035" spans="12:12" x14ac:dyDescent="0.25">
      <c r="L1035" s="7"/>
    </row>
    <row r="1036" spans="12:12" x14ac:dyDescent="0.25">
      <c r="L1036" s="7"/>
    </row>
    <row r="1037" spans="12:12" x14ac:dyDescent="0.25">
      <c r="L1037" s="7"/>
    </row>
    <row r="1038" spans="12:12" x14ac:dyDescent="0.25">
      <c r="L1038" s="7"/>
    </row>
    <row r="1039" spans="12:12" x14ac:dyDescent="0.25">
      <c r="L1039" s="7"/>
    </row>
    <row r="1040" spans="12:12" x14ac:dyDescent="0.25">
      <c r="L1040" s="7"/>
    </row>
    <row r="1041" spans="12:12" x14ac:dyDescent="0.25">
      <c r="L1041" s="7"/>
    </row>
    <row r="1042" spans="12:12" x14ac:dyDescent="0.25">
      <c r="L1042" s="7"/>
    </row>
    <row r="1043" spans="12:12" x14ac:dyDescent="0.25">
      <c r="L1043" s="7"/>
    </row>
    <row r="1044" spans="12:12" x14ac:dyDescent="0.25">
      <c r="L1044" s="7"/>
    </row>
    <row r="1045" spans="12:12" x14ac:dyDescent="0.25">
      <c r="L1045" s="7"/>
    </row>
    <row r="1046" spans="12:12" x14ac:dyDescent="0.25">
      <c r="L1046" s="7"/>
    </row>
    <row r="1047" spans="12:12" x14ac:dyDescent="0.25">
      <c r="L1047" s="7"/>
    </row>
    <row r="1048" spans="12:12" x14ac:dyDescent="0.25">
      <c r="L1048" s="7"/>
    </row>
    <row r="1049" spans="12:12" x14ac:dyDescent="0.25">
      <c r="L1049" s="7"/>
    </row>
    <row r="1050" spans="12:12" x14ac:dyDescent="0.25">
      <c r="L1050" s="7"/>
    </row>
    <row r="1051" spans="12:12" x14ac:dyDescent="0.25">
      <c r="L1051" s="7"/>
    </row>
    <row r="1052" spans="12:12" x14ac:dyDescent="0.25">
      <c r="L1052" s="7"/>
    </row>
    <row r="1053" spans="12:12" x14ac:dyDescent="0.25">
      <c r="L1053" s="7"/>
    </row>
    <row r="1054" spans="12:12" x14ac:dyDescent="0.25">
      <c r="L1054" s="7"/>
    </row>
    <row r="1055" spans="12:12" x14ac:dyDescent="0.25">
      <c r="L1055" s="7"/>
    </row>
    <row r="1056" spans="12:12" x14ac:dyDescent="0.25">
      <c r="L1056" s="7"/>
    </row>
    <row r="1057" spans="12:12" x14ac:dyDescent="0.25">
      <c r="L1057" s="7"/>
    </row>
    <row r="1058" spans="12:12" x14ac:dyDescent="0.25">
      <c r="L1058" s="7"/>
    </row>
    <row r="1059" spans="12:12" x14ac:dyDescent="0.25">
      <c r="L1059" s="7"/>
    </row>
    <row r="1060" spans="12:12" x14ac:dyDescent="0.25">
      <c r="L1060" s="7"/>
    </row>
    <row r="1061" spans="12:12" x14ac:dyDescent="0.25">
      <c r="L1061" s="7"/>
    </row>
    <row r="1062" spans="12:12" x14ac:dyDescent="0.25">
      <c r="L1062" s="7"/>
    </row>
    <row r="1063" spans="12:12" x14ac:dyDescent="0.25">
      <c r="L1063" s="7"/>
    </row>
    <row r="1064" spans="12:12" x14ac:dyDescent="0.25">
      <c r="L1064" s="7"/>
    </row>
    <row r="1065" spans="12:12" x14ac:dyDescent="0.25">
      <c r="L1065" s="7"/>
    </row>
    <row r="1066" spans="12:12" x14ac:dyDescent="0.25">
      <c r="L1066" s="7"/>
    </row>
    <row r="1067" spans="12:12" x14ac:dyDescent="0.25">
      <c r="L1067" s="7"/>
    </row>
    <row r="1068" spans="12:12" x14ac:dyDescent="0.25">
      <c r="L1068" s="7"/>
    </row>
    <row r="1069" spans="12:12" x14ac:dyDescent="0.25">
      <c r="L1069" s="7"/>
    </row>
    <row r="1070" spans="12:12" x14ac:dyDescent="0.25">
      <c r="L1070" s="7"/>
    </row>
    <row r="1071" spans="12:12" x14ac:dyDescent="0.25">
      <c r="L1071" s="7"/>
    </row>
    <row r="1072" spans="12:12" x14ac:dyDescent="0.25">
      <c r="L1072" s="7"/>
    </row>
    <row r="1073" spans="12:12" x14ac:dyDescent="0.25">
      <c r="L1073" s="7"/>
    </row>
    <row r="1074" spans="12:12" x14ac:dyDescent="0.25">
      <c r="L1074" s="7"/>
    </row>
    <row r="1075" spans="12:12" x14ac:dyDescent="0.25">
      <c r="L1075" s="7"/>
    </row>
    <row r="1076" spans="12:12" x14ac:dyDescent="0.25">
      <c r="L1076" s="7"/>
    </row>
    <row r="1077" spans="12:12" x14ac:dyDescent="0.25">
      <c r="L1077" s="7"/>
    </row>
    <row r="1078" spans="12:12" x14ac:dyDescent="0.25">
      <c r="L1078" s="7"/>
    </row>
    <row r="1079" spans="12:12" x14ac:dyDescent="0.25">
      <c r="L1079" s="7"/>
    </row>
    <row r="1080" spans="12:12" x14ac:dyDescent="0.25">
      <c r="L1080" s="7"/>
    </row>
    <row r="1081" spans="12:12" x14ac:dyDescent="0.25">
      <c r="L1081" s="7"/>
    </row>
    <row r="1082" spans="12:12" x14ac:dyDescent="0.25">
      <c r="L1082" s="7"/>
    </row>
    <row r="1083" spans="12:12" x14ac:dyDescent="0.25">
      <c r="L1083" s="7"/>
    </row>
    <row r="1084" spans="12:12" x14ac:dyDescent="0.25">
      <c r="L1084" s="7"/>
    </row>
    <row r="1085" spans="12:12" x14ac:dyDescent="0.25">
      <c r="L1085" s="7"/>
    </row>
    <row r="1086" spans="12:12" x14ac:dyDescent="0.25">
      <c r="L1086" s="7"/>
    </row>
    <row r="1087" spans="12:12" x14ac:dyDescent="0.25">
      <c r="L1087" s="7"/>
    </row>
    <row r="1088" spans="12:12" x14ac:dyDescent="0.25">
      <c r="L1088" s="7"/>
    </row>
    <row r="1089" spans="12:12" x14ac:dyDescent="0.25">
      <c r="L1089" s="7"/>
    </row>
    <row r="1090" spans="12:12" x14ac:dyDescent="0.25">
      <c r="L1090" s="7"/>
    </row>
    <row r="1091" spans="12:12" x14ac:dyDescent="0.25">
      <c r="L1091" s="7"/>
    </row>
    <row r="1092" spans="12:12" x14ac:dyDescent="0.25">
      <c r="L1092" s="7"/>
    </row>
    <row r="1093" spans="12:12" x14ac:dyDescent="0.25">
      <c r="L1093" s="7"/>
    </row>
    <row r="1094" spans="12:12" x14ac:dyDescent="0.25">
      <c r="L1094" s="7"/>
    </row>
    <row r="1095" spans="12:12" x14ac:dyDescent="0.25">
      <c r="L1095" s="7"/>
    </row>
    <row r="1096" spans="12:12" x14ac:dyDescent="0.25">
      <c r="L1096" s="7"/>
    </row>
    <row r="1097" spans="12:12" x14ac:dyDescent="0.25">
      <c r="L1097" s="7"/>
    </row>
    <row r="1098" spans="12:12" x14ac:dyDescent="0.25">
      <c r="L1098" s="7"/>
    </row>
    <row r="1099" spans="12:12" x14ac:dyDescent="0.25">
      <c r="L1099" s="7"/>
    </row>
    <row r="1100" spans="12:12" x14ac:dyDescent="0.25">
      <c r="L1100" s="7"/>
    </row>
    <row r="1101" spans="12:12" x14ac:dyDescent="0.25">
      <c r="L1101" s="7"/>
    </row>
    <row r="1102" spans="12:12" x14ac:dyDescent="0.25">
      <c r="L1102" s="7"/>
    </row>
    <row r="1103" spans="12:12" x14ac:dyDescent="0.25">
      <c r="L1103" s="7"/>
    </row>
    <row r="1104" spans="12:12" x14ac:dyDescent="0.25">
      <c r="L1104" s="7"/>
    </row>
    <row r="1105" spans="12:12" x14ac:dyDescent="0.25">
      <c r="L1105" s="7"/>
    </row>
    <row r="1106" spans="12:12" x14ac:dyDescent="0.25">
      <c r="L1106" s="7"/>
    </row>
    <row r="1107" spans="12:12" x14ac:dyDescent="0.25">
      <c r="L1107" s="7"/>
    </row>
    <row r="1108" spans="12:12" x14ac:dyDescent="0.25">
      <c r="L1108" s="7"/>
    </row>
    <row r="1109" spans="12:12" x14ac:dyDescent="0.25">
      <c r="L1109" s="7"/>
    </row>
    <row r="1110" spans="12:12" x14ac:dyDescent="0.25">
      <c r="L1110" s="7"/>
    </row>
    <row r="1111" spans="12:12" x14ac:dyDescent="0.25">
      <c r="L1111" s="7"/>
    </row>
    <row r="1112" spans="12:12" x14ac:dyDescent="0.25">
      <c r="L1112" s="7"/>
    </row>
    <row r="1113" spans="12:12" x14ac:dyDescent="0.25">
      <c r="L1113" s="7"/>
    </row>
    <row r="1114" spans="12:12" x14ac:dyDescent="0.25">
      <c r="L1114" s="7"/>
    </row>
    <row r="1115" spans="12:12" x14ac:dyDescent="0.25">
      <c r="L1115" s="7"/>
    </row>
    <row r="1116" spans="12:12" x14ac:dyDescent="0.25">
      <c r="L1116" s="7"/>
    </row>
    <row r="1117" spans="12:12" x14ac:dyDescent="0.25">
      <c r="L1117" s="7"/>
    </row>
    <row r="1118" spans="12:12" x14ac:dyDescent="0.25">
      <c r="L1118" s="7"/>
    </row>
    <row r="1119" spans="12:12" x14ac:dyDescent="0.25">
      <c r="L1119" s="7"/>
    </row>
    <row r="1120" spans="12:12" x14ac:dyDescent="0.25">
      <c r="L1120" s="7"/>
    </row>
    <row r="1121" spans="12:12" x14ac:dyDescent="0.25">
      <c r="L1121" s="7"/>
    </row>
    <row r="1122" spans="12:12" x14ac:dyDescent="0.25">
      <c r="L1122" s="7"/>
    </row>
    <row r="1123" spans="12:12" x14ac:dyDescent="0.25">
      <c r="L1123" s="7"/>
    </row>
    <row r="1124" spans="12:12" x14ac:dyDescent="0.25">
      <c r="L1124" s="7"/>
    </row>
    <row r="1125" spans="12:12" x14ac:dyDescent="0.25">
      <c r="L1125" s="7"/>
    </row>
    <row r="1126" spans="12:12" x14ac:dyDescent="0.25">
      <c r="L1126" s="7"/>
    </row>
    <row r="1127" spans="12:12" x14ac:dyDescent="0.25">
      <c r="L1127" s="7"/>
    </row>
    <row r="1128" spans="12:12" x14ac:dyDescent="0.25">
      <c r="L1128" s="7"/>
    </row>
    <row r="1129" spans="12:12" x14ac:dyDescent="0.25">
      <c r="L1129" s="7"/>
    </row>
    <row r="1130" spans="12:12" x14ac:dyDescent="0.25">
      <c r="L1130" s="7"/>
    </row>
    <row r="1131" spans="12:12" x14ac:dyDescent="0.25">
      <c r="L1131" s="7"/>
    </row>
    <row r="1132" spans="12:12" x14ac:dyDescent="0.25">
      <c r="L1132" s="7"/>
    </row>
    <row r="1133" spans="12:12" x14ac:dyDescent="0.25">
      <c r="L1133" s="7"/>
    </row>
    <row r="1134" spans="12:12" x14ac:dyDescent="0.25">
      <c r="L1134" s="7"/>
    </row>
    <row r="1135" spans="12:12" x14ac:dyDescent="0.25">
      <c r="L1135" s="7"/>
    </row>
    <row r="1136" spans="12:12" x14ac:dyDescent="0.25">
      <c r="L1136" s="7"/>
    </row>
    <row r="1137" spans="12:12" x14ac:dyDescent="0.25">
      <c r="L1137" s="7"/>
    </row>
    <row r="1138" spans="12:12" x14ac:dyDescent="0.25">
      <c r="L1138" s="7"/>
    </row>
    <row r="1139" spans="12:12" x14ac:dyDescent="0.25">
      <c r="L1139" s="7"/>
    </row>
    <row r="1140" spans="12:12" x14ac:dyDescent="0.25">
      <c r="L1140" s="7"/>
    </row>
    <row r="1141" spans="12:12" x14ac:dyDescent="0.25">
      <c r="L1141" s="7"/>
    </row>
    <row r="1142" spans="12:12" x14ac:dyDescent="0.25">
      <c r="L1142" s="7"/>
    </row>
    <row r="1143" spans="12:12" x14ac:dyDescent="0.25">
      <c r="L1143" s="7"/>
    </row>
    <row r="1144" spans="12:12" x14ac:dyDescent="0.25">
      <c r="L1144" s="7"/>
    </row>
    <row r="1145" spans="12:12" x14ac:dyDescent="0.25">
      <c r="L1145" s="7"/>
    </row>
    <row r="1146" spans="12:12" x14ac:dyDescent="0.25">
      <c r="L1146" s="7"/>
    </row>
    <row r="1147" spans="12:12" x14ac:dyDescent="0.25">
      <c r="L1147" s="7"/>
    </row>
    <row r="1148" spans="12:12" x14ac:dyDescent="0.25">
      <c r="L1148" s="7"/>
    </row>
    <row r="1149" spans="12:12" x14ac:dyDescent="0.25">
      <c r="L1149" s="7"/>
    </row>
    <row r="1150" spans="12:12" x14ac:dyDescent="0.25">
      <c r="L1150" s="7"/>
    </row>
    <row r="1151" spans="12:12" x14ac:dyDescent="0.25">
      <c r="L1151" s="7"/>
    </row>
    <row r="1152" spans="12:12" x14ac:dyDescent="0.25">
      <c r="L1152" s="7"/>
    </row>
    <row r="1153" spans="12:12" x14ac:dyDescent="0.25">
      <c r="L1153" s="7"/>
    </row>
    <row r="1154" spans="12:12" x14ac:dyDescent="0.25">
      <c r="L1154" s="7"/>
    </row>
    <row r="1155" spans="12:12" x14ac:dyDescent="0.25">
      <c r="L1155" s="7"/>
    </row>
    <row r="1156" spans="12:12" x14ac:dyDescent="0.25">
      <c r="L1156" s="7"/>
    </row>
    <row r="1157" spans="12:12" x14ac:dyDescent="0.25">
      <c r="L1157" s="7"/>
    </row>
    <row r="1158" spans="12:12" x14ac:dyDescent="0.25">
      <c r="L1158" s="7"/>
    </row>
    <row r="1159" spans="12:12" x14ac:dyDescent="0.25">
      <c r="L1159" s="7"/>
    </row>
    <row r="1160" spans="12:12" x14ac:dyDescent="0.25">
      <c r="L1160" s="7"/>
    </row>
    <row r="1161" spans="12:12" x14ac:dyDescent="0.25">
      <c r="L1161" s="7"/>
    </row>
    <row r="1162" spans="12:12" x14ac:dyDescent="0.25">
      <c r="L1162" s="7"/>
    </row>
    <row r="1163" spans="12:12" x14ac:dyDescent="0.25">
      <c r="L1163" s="7"/>
    </row>
    <row r="1164" spans="12:12" x14ac:dyDescent="0.25">
      <c r="L1164" s="7"/>
    </row>
    <row r="1165" spans="12:12" x14ac:dyDescent="0.25">
      <c r="L1165" s="7"/>
    </row>
    <row r="1166" spans="12:12" x14ac:dyDescent="0.25">
      <c r="L1166" s="7"/>
    </row>
    <row r="1167" spans="12:12" x14ac:dyDescent="0.25">
      <c r="L1167" s="7"/>
    </row>
    <row r="1168" spans="12:12" x14ac:dyDescent="0.25">
      <c r="L1168" s="7"/>
    </row>
    <row r="1169" spans="12:12" x14ac:dyDescent="0.25">
      <c r="L1169" s="7"/>
    </row>
    <row r="1170" spans="12:12" x14ac:dyDescent="0.25">
      <c r="L1170" s="7"/>
    </row>
    <row r="1171" spans="12:12" x14ac:dyDescent="0.25">
      <c r="L1171" s="7"/>
    </row>
    <row r="1172" spans="12:12" x14ac:dyDescent="0.25">
      <c r="L1172" s="7"/>
    </row>
    <row r="1173" spans="12:12" x14ac:dyDescent="0.25">
      <c r="L1173" s="7"/>
    </row>
    <row r="1174" spans="12:12" x14ac:dyDescent="0.25">
      <c r="L1174" s="7"/>
    </row>
    <row r="1175" spans="12:12" x14ac:dyDescent="0.25">
      <c r="L1175" s="7"/>
    </row>
    <row r="1176" spans="12:12" x14ac:dyDescent="0.25">
      <c r="L1176" s="7"/>
    </row>
    <row r="1177" spans="12:12" x14ac:dyDescent="0.25">
      <c r="L1177" s="7"/>
    </row>
    <row r="1178" spans="12:12" x14ac:dyDescent="0.25">
      <c r="L1178" s="7"/>
    </row>
    <row r="1179" spans="12:12" x14ac:dyDescent="0.25">
      <c r="L1179" s="7"/>
    </row>
    <row r="1180" spans="12:12" x14ac:dyDescent="0.25">
      <c r="L1180" s="7"/>
    </row>
    <row r="1181" spans="12:12" x14ac:dyDescent="0.25">
      <c r="L1181" s="7"/>
    </row>
    <row r="1182" spans="12:12" x14ac:dyDescent="0.25">
      <c r="L1182" s="7"/>
    </row>
    <row r="1183" spans="12:12" x14ac:dyDescent="0.25">
      <c r="L1183" s="7"/>
    </row>
    <row r="1184" spans="12:12" x14ac:dyDescent="0.25">
      <c r="L1184" s="7"/>
    </row>
    <row r="1185" spans="12:12" x14ac:dyDescent="0.25">
      <c r="L1185" s="7"/>
    </row>
    <row r="1186" spans="12:12" x14ac:dyDescent="0.25">
      <c r="L1186" s="7"/>
    </row>
    <row r="1187" spans="12:12" x14ac:dyDescent="0.25">
      <c r="L1187" s="7"/>
    </row>
    <row r="1188" spans="12:12" x14ac:dyDescent="0.25">
      <c r="L1188" s="7"/>
    </row>
    <row r="1189" spans="12:12" x14ac:dyDescent="0.25">
      <c r="L1189" s="7"/>
    </row>
    <row r="1190" spans="12:12" x14ac:dyDescent="0.25">
      <c r="L1190" s="7"/>
    </row>
    <row r="1191" spans="12:12" x14ac:dyDescent="0.25">
      <c r="L1191" s="7"/>
    </row>
    <row r="1192" spans="12:12" x14ac:dyDescent="0.25">
      <c r="L1192" s="7"/>
    </row>
    <row r="1193" spans="12:12" x14ac:dyDescent="0.25">
      <c r="L1193" s="7"/>
    </row>
    <row r="1194" spans="12:12" x14ac:dyDescent="0.25">
      <c r="L1194" s="7"/>
    </row>
    <row r="1195" spans="12:12" x14ac:dyDescent="0.25">
      <c r="L1195" s="7"/>
    </row>
    <row r="1196" spans="12:12" x14ac:dyDescent="0.25">
      <c r="L1196" s="7"/>
    </row>
    <row r="1197" spans="12:12" x14ac:dyDescent="0.25">
      <c r="L1197" s="7"/>
    </row>
    <row r="1198" spans="12:12" x14ac:dyDescent="0.25">
      <c r="L1198" s="7"/>
    </row>
    <row r="1199" spans="12:12" x14ac:dyDescent="0.25">
      <c r="L1199" s="7"/>
    </row>
    <row r="1200" spans="12:12" x14ac:dyDescent="0.25">
      <c r="L1200" s="7"/>
    </row>
    <row r="1201" spans="12:12" x14ac:dyDescent="0.25">
      <c r="L1201" s="7"/>
    </row>
    <row r="1202" spans="12:12" x14ac:dyDescent="0.25">
      <c r="L1202" s="7"/>
    </row>
    <row r="1203" spans="12:12" x14ac:dyDescent="0.25">
      <c r="L1203" s="7"/>
    </row>
    <row r="1204" spans="12:12" x14ac:dyDescent="0.25">
      <c r="L1204" s="7"/>
    </row>
    <row r="1205" spans="12:12" x14ac:dyDescent="0.25">
      <c r="L1205" s="7"/>
    </row>
    <row r="1206" spans="12:12" x14ac:dyDescent="0.25">
      <c r="L1206" s="7"/>
    </row>
    <row r="1207" spans="12:12" x14ac:dyDescent="0.25">
      <c r="L1207" s="7"/>
    </row>
    <row r="1208" spans="12:12" x14ac:dyDescent="0.25">
      <c r="L1208" s="7"/>
    </row>
    <row r="1209" spans="12:12" x14ac:dyDescent="0.25">
      <c r="L1209" s="7"/>
    </row>
    <row r="1210" spans="12:12" x14ac:dyDescent="0.25">
      <c r="L1210" s="7"/>
    </row>
    <row r="1211" spans="12:12" x14ac:dyDescent="0.25">
      <c r="L1211" s="7"/>
    </row>
    <row r="1212" spans="12:12" x14ac:dyDescent="0.25">
      <c r="L1212" s="7"/>
    </row>
    <row r="1213" spans="12:12" x14ac:dyDescent="0.25">
      <c r="L1213" s="7"/>
    </row>
    <row r="1214" spans="12:12" x14ac:dyDescent="0.25">
      <c r="L1214" s="7"/>
    </row>
    <row r="1215" spans="12:12" x14ac:dyDescent="0.25">
      <c r="L1215" s="7"/>
    </row>
    <row r="1216" spans="12:12" x14ac:dyDescent="0.25">
      <c r="L1216" s="7"/>
    </row>
    <row r="1217" spans="12:12" x14ac:dyDescent="0.25">
      <c r="L1217" s="7"/>
    </row>
    <row r="1218" spans="12:12" x14ac:dyDescent="0.25">
      <c r="L1218" s="7"/>
    </row>
    <row r="1219" spans="12:12" x14ac:dyDescent="0.25">
      <c r="L1219" s="7"/>
    </row>
    <row r="1220" spans="12:12" x14ac:dyDescent="0.25">
      <c r="L1220" s="7"/>
    </row>
    <row r="1221" spans="12:12" x14ac:dyDescent="0.25">
      <c r="L1221" s="7"/>
    </row>
    <row r="1222" spans="12:12" x14ac:dyDescent="0.25">
      <c r="L1222" s="7"/>
    </row>
    <row r="1223" spans="12:12" x14ac:dyDescent="0.25">
      <c r="L1223" s="7"/>
    </row>
    <row r="1224" spans="12:12" x14ac:dyDescent="0.25">
      <c r="L1224" s="7"/>
    </row>
    <row r="1225" spans="12:12" x14ac:dyDescent="0.25">
      <c r="L1225" s="7"/>
    </row>
    <row r="1226" spans="12:12" x14ac:dyDescent="0.25">
      <c r="L1226" s="7"/>
    </row>
    <row r="1227" spans="12:12" x14ac:dyDescent="0.25">
      <c r="L1227" s="7"/>
    </row>
    <row r="1228" spans="12:12" x14ac:dyDescent="0.25">
      <c r="L1228" s="7"/>
    </row>
    <row r="1229" spans="12:12" x14ac:dyDescent="0.25">
      <c r="L1229" s="7"/>
    </row>
    <row r="1230" spans="12:12" x14ac:dyDescent="0.25">
      <c r="L1230" s="7"/>
    </row>
    <row r="1231" spans="12:12" x14ac:dyDescent="0.25">
      <c r="L1231" s="7"/>
    </row>
    <row r="1232" spans="12:12" x14ac:dyDescent="0.25">
      <c r="L1232" s="7"/>
    </row>
    <row r="1233" spans="12:12" x14ac:dyDescent="0.25">
      <c r="L1233" s="7"/>
    </row>
    <row r="1234" spans="12:12" x14ac:dyDescent="0.25">
      <c r="L1234" s="7"/>
    </row>
    <row r="1235" spans="12:12" x14ac:dyDescent="0.25">
      <c r="L1235" s="7"/>
    </row>
    <row r="1236" spans="12:12" x14ac:dyDescent="0.25">
      <c r="L1236" s="7"/>
    </row>
    <row r="1237" spans="12:12" x14ac:dyDescent="0.25">
      <c r="L1237" s="7"/>
    </row>
    <row r="1238" spans="12:12" x14ac:dyDescent="0.25">
      <c r="L1238" s="7"/>
    </row>
    <row r="1239" spans="12:12" x14ac:dyDescent="0.25">
      <c r="L1239" s="7"/>
    </row>
    <row r="1240" spans="12:12" x14ac:dyDescent="0.25">
      <c r="L1240" s="7"/>
    </row>
    <row r="1241" spans="12:12" x14ac:dyDescent="0.25">
      <c r="L1241" s="7"/>
    </row>
    <row r="1242" spans="12:12" x14ac:dyDescent="0.25">
      <c r="L1242" s="7"/>
    </row>
    <row r="1243" spans="12:12" x14ac:dyDescent="0.25">
      <c r="L1243" s="7"/>
    </row>
    <row r="1244" spans="12:12" x14ac:dyDescent="0.25">
      <c r="L1244" s="7"/>
    </row>
    <row r="1245" spans="12:12" x14ac:dyDescent="0.25">
      <c r="L1245" s="7"/>
    </row>
    <row r="1246" spans="12:12" x14ac:dyDescent="0.25">
      <c r="L1246" s="7"/>
    </row>
    <row r="1247" spans="12:12" x14ac:dyDescent="0.25">
      <c r="L1247" s="7"/>
    </row>
    <row r="1248" spans="12:12" x14ac:dyDescent="0.25">
      <c r="L1248" s="7"/>
    </row>
    <row r="1249" spans="12:12" x14ac:dyDescent="0.25">
      <c r="L1249" s="7"/>
    </row>
    <row r="1250" spans="12:12" x14ac:dyDescent="0.25">
      <c r="L1250" s="7"/>
    </row>
    <row r="1251" spans="12:12" x14ac:dyDescent="0.25">
      <c r="L1251" s="7"/>
    </row>
    <row r="1252" spans="12:12" x14ac:dyDescent="0.25">
      <c r="L1252" s="7"/>
    </row>
    <row r="1253" spans="12:12" x14ac:dyDescent="0.25">
      <c r="L1253" s="7"/>
    </row>
    <row r="1254" spans="12:12" x14ac:dyDescent="0.25">
      <c r="L1254" s="7"/>
    </row>
    <row r="1255" spans="12:12" x14ac:dyDescent="0.25">
      <c r="L1255" s="7"/>
    </row>
    <row r="1256" spans="12:12" x14ac:dyDescent="0.25">
      <c r="L1256" s="7"/>
    </row>
    <row r="1257" spans="12:12" x14ac:dyDescent="0.25">
      <c r="L1257" s="7"/>
    </row>
    <row r="1258" spans="12:12" x14ac:dyDescent="0.25">
      <c r="L1258" s="7"/>
    </row>
    <row r="1259" spans="12:12" x14ac:dyDescent="0.25">
      <c r="L1259" s="7"/>
    </row>
    <row r="1260" spans="12:12" x14ac:dyDescent="0.25">
      <c r="L1260" s="7"/>
    </row>
    <row r="1261" spans="12:12" x14ac:dyDescent="0.25">
      <c r="L1261" s="7"/>
    </row>
    <row r="1262" spans="12:12" x14ac:dyDescent="0.25">
      <c r="L1262" s="7"/>
    </row>
    <row r="1263" spans="12:12" x14ac:dyDescent="0.25">
      <c r="L1263" s="7"/>
    </row>
    <row r="1264" spans="12:12" x14ac:dyDescent="0.25">
      <c r="L1264" s="7"/>
    </row>
    <row r="1265" spans="12:12" x14ac:dyDescent="0.25">
      <c r="L1265" s="7"/>
    </row>
    <row r="1266" spans="12:12" x14ac:dyDescent="0.25">
      <c r="L1266" s="7"/>
    </row>
    <row r="1267" spans="12:12" x14ac:dyDescent="0.25">
      <c r="L1267" s="7"/>
    </row>
    <row r="1268" spans="12:12" x14ac:dyDescent="0.25">
      <c r="L1268" s="7"/>
    </row>
    <row r="1269" spans="12:12" x14ac:dyDescent="0.25">
      <c r="L1269" s="7"/>
    </row>
    <row r="1270" spans="12:12" x14ac:dyDescent="0.25">
      <c r="L1270" s="7"/>
    </row>
    <row r="1271" spans="12:12" x14ac:dyDescent="0.25">
      <c r="L1271" s="7"/>
    </row>
    <row r="1272" spans="12:12" x14ac:dyDescent="0.25">
      <c r="L1272" s="7"/>
    </row>
    <row r="1273" spans="12:12" x14ac:dyDescent="0.25">
      <c r="L1273" s="7"/>
    </row>
    <row r="1274" spans="12:12" x14ac:dyDescent="0.25">
      <c r="L1274" s="7"/>
    </row>
    <row r="1275" spans="12:12" x14ac:dyDescent="0.25">
      <c r="L1275" s="7"/>
    </row>
    <row r="1276" spans="12:12" x14ac:dyDescent="0.25">
      <c r="L1276" s="7"/>
    </row>
    <row r="1277" spans="12:12" x14ac:dyDescent="0.25">
      <c r="L1277" s="7"/>
    </row>
    <row r="1278" spans="12:12" x14ac:dyDescent="0.25">
      <c r="L1278" s="7"/>
    </row>
    <row r="1279" spans="12:12" x14ac:dyDescent="0.25">
      <c r="L1279" s="7"/>
    </row>
    <row r="1280" spans="12:12" x14ac:dyDescent="0.25">
      <c r="L1280" s="7"/>
    </row>
    <row r="1281" spans="12:12" x14ac:dyDescent="0.25">
      <c r="L1281" s="7"/>
    </row>
    <row r="1282" spans="12:12" x14ac:dyDescent="0.25">
      <c r="L1282" s="7"/>
    </row>
    <row r="1283" spans="12:12" x14ac:dyDescent="0.25">
      <c r="L1283" s="7"/>
    </row>
    <row r="1284" spans="12:12" x14ac:dyDescent="0.25">
      <c r="L1284" s="7"/>
    </row>
    <row r="1285" spans="12:12" x14ac:dyDescent="0.25">
      <c r="L1285" s="7"/>
    </row>
    <row r="1286" spans="12:12" x14ac:dyDescent="0.25">
      <c r="L1286" s="7"/>
    </row>
    <row r="1287" spans="12:12" x14ac:dyDescent="0.25">
      <c r="L1287" s="7"/>
    </row>
    <row r="1288" spans="12:12" x14ac:dyDescent="0.25">
      <c r="L1288" s="7"/>
    </row>
    <row r="1289" spans="12:12" x14ac:dyDescent="0.25">
      <c r="L1289" s="7"/>
    </row>
    <row r="1290" spans="12:12" x14ac:dyDescent="0.25">
      <c r="L1290" s="7"/>
    </row>
    <row r="1291" spans="12:12" x14ac:dyDescent="0.25">
      <c r="L1291" s="7"/>
    </row>
    <row r="1292" spans="12:12" x14ac:dyDescent="0.25">
      <c r="L1292" s="7"/>
    </row>
    <row r="1293" spans="12:12" x14ac:dyDescent="0.25">
      <c r="L1293" s="7"/>
    </row>
    <row r="1294" spans="12:12" x14ac:dyDescent="0.25">
      <c r="L1294" s="7"/>
    </row>
    <row r="1295" spans="12:12" x14ac:dyDescent="0.25">
      <c r="L1295" s="7"/>
    </row>
    <row r="1296" spans="12:12" x14ac:dyDescent="0.25">
      <c r="L1296" s="7"/>
    </row>
    <row r="1297" spans="12:12" x14ac:dyDescent="0.25">
      <c r="L1297" s="7"/>
    </row>
    <row r="1298" spans="12:12" x14ac:dyDescent="0.25">
      <c r="L1298" s="7"/>
    </row>
    <row r="1299" spans="12:12" x14ac:dyDescent="0.25">
      <c r="L1299" s="7"/>
    </row>
    <row r="1300" spans="12:12" x14ac:dyDescent="0.25">
      <c r="L1300" s="7"/>
    </row>
    <row r="1301" spans="12:12" x14ac:dyDescent="0.25">
      <c r="L1301" s="7"/>
    </row>
    <row r="1302" spans="12:12" x14ac:dyDescent="0.25">
      <c r="L1302" s="7"/>
    </row>
    <row r="1303" spans="12:12" x14ac:dyDescent="0.25">
      <c r="L1303" s="7"/>
    </row>
    <row r="1304" spans="12:12" x14ac:dyDescent="0.25">
      <c r="L1304" s="7"/>
    </row>
    <row r="1305" spans="12:12" x14ac:dyDescent="0.25">
      <c r="L1305" s="7"/>
    </row>
    <row r="1306" spans="12:12" x14ac:dyDescent="0.25">
      <c r="L1306" s="7"/>
    </row>
    <row r="1307" spans="12:12" x14ac:dyDescent="0.25">
      <c r="L1307" s="7"/>
    </row>
    <row r="1308" spans="12:12" x14ac:dyDescent="0.25">
      <c r="L1308" s="7"/>
    </row>
    <row r="1309" spans="12:12" x14ac:dyDescent="0.25">
      <c r="L1309" s="7"/>
    </row>
    <row r="1310" spans="12:12" x14ac:dyDescent="0.25">
      <c r="L1310" s="7"/>
    </row>
    <row r="1311" spans="12:12" x14ac:dyDescent="0.25">
      <c r="L1311" s="7"/>
    </row>
    <row r="1312" spans="12:12" x14ac:dyDescent="0.25">
      <c r="L1312" s="7"/>
    </row>
    <row r="1313" spans="12:12" x14ac:dyDescent="0.25">
      <c r="L1313" s="7"/>
    </row>
    <row r="1314" spans="12:12" x14ac:dyDescent="0.25">
      <c r="L1314" s="7"/>
    </row>
    <row r="1315" spans="12:12" x14ac:dyDescent="0.25">
      <c r="L1315" s="7"/>
    </row>
    <row r="1316" spans="12:12" x14ac:dyDescent="0.25">
      <c r="L1316" s="7"/>
    </row>
    <row r="1317" spans="12:12" x14ac:dyDescent="0.25">
      <c r="L1317" s="7"/>
    </row>
    <row r="1318" spans="12:12" x14ac:dyDescent="0.25">
      <c r="L1318" s="7"/>
    </row>
    <row r="1319" spans="12:12" x14ac:dyDescent="0.25">
      <c r="L1319" s="7"/>
    </row>
    <row r="1320" spans="12:12" x14ac:dyDescent="0.25">
      <c r="L1320" s="7"/>
    </row>
    <row r="1321" spans="12:12" x14ac:dyDescent="0.25">
      <c r="L1321" s="7"/>
    </row>
    <row r="1322" spans="12:12" x14ac:dyDescent="0.25">
      <c r="L1322" s="7"/>
    </row>
    <row r="1323" spans="12:12" x14ac:dyDescent="0.25">
      <c r="L1323" s="7"/>
    </row>
    <row r="1324" spans="12:12" x14ac:dyDescent="0.25">
      <c r="L1324" s="7"/>
    </row>
    <row r="1325" spans="12:12" x14ac:dyDescent="0.25">
      <c r="L1325" s="7"/>
    </row>
    <row r="1326" spans="12:12" x14ac:dyDescent="0.25">
      <c r="L1326" s="7"/>
    </row>
    <row r="1327" spans="12:12" x14ac:dyDescent="0.25">
      <c r="L1327" s="7"/>
    </row>
    <row r="1328" spans="12:12" x14ac:dyDescent="0.25">
      <c r="L1328" s="7"/>
    </row>
    <row r="1329" spans="12:12" x14ac:dyDescent="0.25">
      <c r="L1329" s="7"/>
    </row>
    <row r="1330" spans="12:12" x14ac:dyDescent="0.25">
      <c r="L1330" s="7"/>
    </row>
    <row r="1331" spans="12:12" x14ac:dyDescent="0.25">
      <c r="L1331" s="7"/>
    </row>
    <row r="1332" spans="12:12" x14ac:dyDescent="0.25">
      <c r="L1332" s="7"/>
    </row>
    <row r="1333" spans="12:12" x14ac:dyDescent="0.25">
      <c r="L1333" s="7"/>
    </row>
    <row r="1334" spans="12:12" x14ac:dyDescent="0.25">
      <c r="L1334" s="7"/>
    </row>
    <row r="1335" spans="12:12" x14ac:dyDescent="0.25">
      <c r="L1335" s="7"/>
    </row>
    <row r="1336" spans="12:12" x14ac:dyDescent="0.25">
      <c r="L1336" s="7"/>
    </row>
    <row r="1337" spans="12:12" x14ac:dyDescent="0.25">
      <c r="L1337" s="7"/>
    </row>
    <row r="1338" spans="12:12" x14ac:dyDescent="0.25">
      <c r="L1338" s="7"/>
    </row>
    <row r="1339" spans="12:12" x14ac:dyDescent="0.25">
      <c r="L1339" s="7"/>
    </row>
    <row r="1340" spans="12:12" x14ac:dyDescent="0.25">
      <c r="L1340" s="7"/>
    </row>
    <row r="1341" spans="12:12" x14ac:dyDescent="0.25">
      <c r="L1341" s="7"/>
    </row>
    <row r="1342" spans="12:12" x14ac:dyDescent="0.25">
      <c r="L1342" s="7"/>
    </row>
    <row r="1343" spans="12:12" x14ac:dyDescent="0.25">
      <c r="L1343" s="7"/>
    </row>
    <row r="1344" spans="12:12" x14ac:dyDescent="0.25">
      <c r="L1344" s="7"/>
    </row>
    <row r="1345" spans="12:12" x14ac:dyDescent="0.25">
      <c r="L1345" s="7"/>
    </row>
    <row r="1346" spans="12:12" x14ac:dyDescent="0.25">
      <c r="L1346" s="7"/>
    </row>
    <row r="1347" spans="12:12" x14ac:dyDescent="0.25">
      <c r="L1347" s="7"/>
    </row>
    <row r="1348" spans="12:12" x14ac:dyDescent="0.25">
      <c r="L1348" s="7"/>
    </row>
    <row r="1349" spans="12:12" x14ac:dyDescent="0.25">
      <c r="L1349" s="7"/>
    </row>
    <row r="1350" spans="12:12" x14ac:dyDescent="0.25">
      <c r="L1350" s="7"/>
    </row>
    <row r="1351" spans="12:12" x14ac:dyDescent="0.25">
      <c r="L1351" s="7"/>
    </row>
    <row r="1352" spans="12:12" x14ac:dyDescent="0.25">
      <c r="L1352" s="7"/>
    </row>
    <row r="1353" spans="12:12" x14ac:dyDescent="0.25">
      <c r="L1353" s="7"/>
    </row>
    <row r="1354" spans="12:12" x14ac:dyDescent="0.25">
      <c r="L1354" s="7"/>
    </row>
    <row r="1355" spans="12:12" x14ac:dyDescent="0.25">
      <c r="L1355" s="7"/>
    </row>
    <row r="1356" spans="12:12" x14ac:dyDescent="0.25">
      <c r="L1356" s="7"/>
    </row>
    <row r="1357" spans="12:12" x14ac:dyDescent="0.25">
      <c r="L1357" s="7"/>
    </row>
    <row r="1358" spans="12:12" x14ac:dyDescent="0.25">
      <c r="L1358" s="7"/>
    </row>
    <row r="1359" spans="12:12" x14ac:dyDescent="0.25">
      <c r="L1359" s="7"/>
    </row>
    <row r="1360" spans="12:12" x14ac:dyDescent="0.25">
      <c r="L1360" s="7"/>
    </row>
    <row r="1361" spans="12:12" x14ac:dyDescent="0.25">
      <c r="L1361" s="7"/>
    </row>
    <row r="1362" spans="12:12" x14ac:dyDescent="0.25">
      <c r="L1362" s="7"/>
    </row>
    <row r="1363" spans="12:12" x14ac:dyDescent="0.25">
      <c r="L1363" s="7"/>
    </row>
    <row r="1364" spans="12:12" x14ac:dyDescent="0.25">
      <c r="L1364" s="7"/>
    </row>
    <row r="1365" spans="12:12" x14ac:dyDescent="0.25">
      <c r="L1365" s="7"/>
    </row>
    <row r="1366" spans="12:12" x14ac:dyDescent="0.25">
      <c r="L1366" s="7"/>
    </row>
    <row r="1367" spans="12:12" x14ac:dyDescent="0.25">
      <c r="L1367" s="7"/>
    </row>
    <row r="1368" spans="12:12" x14ac:dyDescent="0.25">
      <c r="L1368" s="7"/>
    </row>
    <row r="1369" spans="12:12" x14ac:dyDescent="0.25">
      <c r="L1369" s="7"/>
    </row>
    <row r="1370" spans="12:12" x14ac:dyDescent="0.25">
      <c r="L1370" s="7"/>
    </row>
    <row r="1371" spans="12:12" x14ac:dyDescent="0.25">
      <c r="L1371" s="7"/>
    </row>
    <row r="1372" spans="12:12" x14ac:dyDescent="0.25">
      <c r="L1372" s="7"/>
    </row>
    <row r="1373" spans="12:12" x14ac:dyDescent="0.25">
      <c r="L1373" s="7"/>
    </row>
    <row r="1374" spans="12:12" x14ac:dyDescent="0.25">
      <c r="L1374" s="7"/>
    </row>
    <row r="1375" spans="12:12" x14ac:dyDescent="0.25">
      <c r="L1375" s="7"/>
    </row>
    <row r="1376" spans="12:12" x14ac:dyDescent="0.25">
      <c r="L1376" s="7"/>
    </row>
    <row r="1377" spans="12:12" x14ac:dyDescent="0.25">
      <c r="L1377" s="7"/>
    </row>
    <row r="1378" spans="12:12" x14ac:dyDescent="0.25">
      <c r="L1378" s="7"/>
    </row>
    <row r="1379" spans="12:12" x14ac:dyDescent="0.25">
      <c r="L1379" s="7"/>
    </row>
    <row r="1380" spans="12:12" x14ac:dyDescent="0.25">
      <c r="L1380" s="7"/>
    </row>
    <row r="1381" spans="12:12" x14ac:dyDescent="0.25">
      <c r="L1381" s="7"/>
    </row>
    <row r="1382" spans="12:12" x14ac:dyDescent="0.25">
      <c r="L1382" s="7"/>
    </row>
    <row r="1383" spans="12:12" x14ac:dyDescent="0.25">
      <c r="L1383" s="7"/>
    </row>
    <row r="1384" spans="12:12" x14ac:dyDescent="0.25">
      <c r="L1384" s="7"/>
    </row>
    <row r="1385" spans="12:12" x14ac:dyDescent="0.25">
      <c r="L1385" s="7"/>
    </row>
    <row r="1386" spans="12:12" x14ac:dyDescent="0.25">
      <c r="L1386" s="7"/>
    </row>
    <row r="1387" spans="12:12" x14ac:dyDescent="0.25">
      <c r="L1387" s="7"/>
    </row>
    <row r="1388" spans="12:12" x14ac:dyDescent="0.25">
      <c r="L1388" s="7"/>
    </row>
    <row r="1389" spans="12:12" x14ac:dyDescent="0.25">
      <c r="L1389" s="7"/>
    </row>
    <row r="1390" spans="12:12" x14ac:dyDescent="0.25">
      <c r="L1390" s="7"/>
    </row>
    <row r="1391" spans="12:12" x14ac:dyDescent="0.25">
      <c r="L1391" s="7"/>
    </row>
    <row r="1392" spans="12:12" x14ac:dyDescent="0.25">
      <c r="L1392" s="7"/>
    </row>
    <row r="1393" spans="12:12" x14ac:dyDescent="0.25">
      <c r="L1393" s="7"/>
    </row>
    <row r="1394" spans="12:12" x14ac:dyDescent="0.25">
      <c r="L1394" s="7"/>
    </row>
    <row r="1395" spans="12:12" x14ac:dyDescent="0.25">
      <c r="L1395" s="7"/>
    </row>
    <row r="1396" spans="12:12" x14ac:dyDescent="0.25">
      <c r="L1396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Labor slack</vt:lpstr>
      <vt:lpstr>Hoja1</vt:lpstr>
      <vt:lpstr>Hoja2</vt:lpstr>
      <vt:lpstr>Hoja3</vt:lpstr>
      <vt:lpstr>Hoja5</vt:lpstr>
      <vt:lpstr>Wages Fed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2015-03-25T20:40:45Z</dcterms:created>
  <dcterms:modified xsi:type="dcterms:W3CDTF">2017-06-28T16:21:06Z</dcterms:modified>
</cp:coreProperties>
</file>