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3876" windowWidth="15300" windowHeight="4356" activeTab="4"/>
  </bookViews>
  <sheets>
    <sheet name="Desempleo" sheetId="3" r:id="rId1"/>
    <sheet name="NFP" sheetId="4" r:id="rId2"/>
    <sheet name="Hoja1" sheetId="1" r:id="rId3"/>
    <sheet name="ADP" sheetId="6" r:id="rId4"/>
    <sheet name="Hoja2" sheetId="7" r:id="rId5"/>
  </sheets>
  <calcPr calcId="145621"/>
</workbook>
</file>

<file path=xl/calcChain.xml><?xml version="1.0" encoding="utf-8"?>
<calcChain xmlns="http://schemas.openxmlformats.org/spreadsheetml/2006/main">
  <c r="A19" i="6" l="1"/>
  <c r="F19" i="6"/>
  <c r="G19" i="6"/>
  <c r="C19" i="6"/>
  <c r="E19" i="6"/>
  <c r="H19" i="6"/>
  <c r="D19" i="6"/>
  <c r="I19" i="6"/>
  <c r="A5" i="1"/>
  <c r="C7" i="3"/>
  <c r="C6" i="3"/>
  <c r="C2" i="3"/>
  <c r="C8" i="3"/>
  <c r="C4" i="3"/>
  <c r="C5" i="3"/>
  <c r="B11" i="3"/>
  <c r="C11" i="3"/>
  <c r="D11" i="3"/>
  <c r="E11" i="3"/>
  <c r="F11" i="3"/>
  <c r="E12" i="3" s="1"/>
  <c r="G11" i="3"/>
  <c r="H11" i="3"/>
  <c r="I11" i="3"/>
  <c r="J11" i="3"/>
  <c r="I12" i="3" s="1"/>
  <c r="K11" i="3"/>
  <c r="L11" i="3"/>
  <c r="M11" i="3"/>
  <c r="N11" i="3"/>
  <c r="M12" i="3" s="1"/>
  <c r="O11" i="3"/>
  <c r="P11" i="3"/>
  <c r="Q11" i="3"/>
  <c r="R11" i="3"/>
  <c r="Q12" i="3" s="1"/>
  <c r="S11" i="3"/>
  <c r="T11" i="3"/>
  <c r="U11" i="3"/>
  <c r="V11" i="3"/>
  <c r="U12" i="3" s="1"/>
  <c r="W11" i="3"/>
  <c r="X11" i="3"/>
  <c r="Y11" i="3"/>
  <c r="Z11" i="3"/>
  <c r="Y12" i="3" s="1"/>
  <c r="AA11" i="3"/>
  <c r="AB11" i="3"/>
  <c r="AC11" i="3"/>
  <c r="AD11" i="3"/>
  <c r="AE11" i="3"/>
  <c r="AF11" i="3"/>
  <c r="AG11" i="3"/>
  <c r="AH11" i="3"/>
  <c r="AG12" i="3" s="1"/>
  <c r="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B16" i="3"/>
  <c r="C16" i="3"/>
  <c r="D16" i="3"/>
  <c r="E16" i="3"/>
  <c r="F16" i="3"/>
  <c r="G16" i="3"/>
  <c r="F17" i="3" s="1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C17" i="3"/>
  <c r="M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D17" i="3" l="1"/>
  <c r="Z17" i="3"/>
  <c r="AA14" i="3"/>
  <c r="O14" i="3"/>
  <c r="G14" i="3"/>
  <c r="AB14" i="3"/>
  <c r="T14" i="3"/>
  <c r="L14" i="3"/>
  <c r="D14" i="3"/>
  <c r="B12" i="3"/>
  <c r="AF12" i="3"/>
  <c r="X12" i="3"/>
  <c r="L12" i="3"/>
  <c r="V17" i="3"/>
  <c r="R17" i="3"/>
  <c r="N17" i="3"/>
  <c r="J17" i="3"/>
  <c r="S17" i="3"/>
  <c r="E17" i="3"/>
  <c r="B17" i="3"/>
  <c r="AF14" i="3"/>
  <c r="X14" i="3"/>
  <c r="S14" i="3"/>
  <c r="P14" i="3"/>
  <c r="K14" i="3"/>
  <c r="H14" i="3"/>
  <c r="C14" i="3"/>
  <c r="AC12" i="3"/>
  <c r="AD14" i="3"/>
  <c r="Z14" i="3"/>
  <c r="V14" i="3"/>
  <c r="R14" i="3"/>
  <c r="N14" i="3"/>
  <c r="J14" i="3"/>
  <c r="F14" i="3"/>
  <c r="B14" i="3"/>
  <c r="AE12" i="3"/>
  <c r="AA12" i="3"/>
  <c r="W12" i="3"/>
  <c r="S12" i="3"/>
  <c r="O12" i="3"/>
  <c r="K12" i="3"/>
  <c r="G12" i="3"/>
  <c r="C12" i="3"/>
  <c r="AG14" i="3"/>
  <c r="Q14" i="3"/>
  <c r="AB12" i="3"/>
  <c r="T12" i="3"/>
  <c r="P12" i="3"/>
  <c r="H12" i="3"/>
  <c r="AG17" i="3"/>
  <c r="AC17" i="3"/>
  <c r="Y17" i="3"/>
  <c r="U17" i="3"/>
  <c r="Q17" i="3"/>
  <c r="I17" i="3"/>
  <c r="R12" i="3"/>
  <c r="AB17" i="3"/>
  <c r="P17" i="3"/>
  <c r="H17" i="3"/>
  <c r="AE14" i="3"/>
  <c r="W14" i="3"/>
  <c r="AF17" i="3"/>
  <c r="T17" i="3"/>
  <c r="D17" i="3"/>
  <c r="X17" i="3"/>
  <c r="L17" i="3"/>
  <c r="AA17" i="3"/>
  <c r="K17" i="3"/>
  <c r="Y14" i="3"/>
  <c r="I14" i="3"/>
  <c r="Z12" i="3"/>
  <c r="J12" i="3"/>
  <c r="AE17" i="3"/>
  <c r="O17" i="3"/>
  <c r="AC14" i="3"/>
  <c r="M14" i="3"/>
  <c r="AD12" i="3"/>
  <c r="N12" i="3"/>
  <c r="W17" i="3"/>
  <c r="G17" i="3"/>
  <c r="U14" i="3"/>
  <c r="E14" i="3"/>
  <c r="V12" i="3"/>
  <c r="F12" i="3"/>
  <c r="FF33" i="4"/>
  <c r="FG33" i="4"/>
  <c r="FE37" i="4"/>
  <c r="D56" i="4" s="1"/>
  <c r="FF37" i="4"/>
  <c r="C56" i="4" s="1"/>
  <c r="FG37" i="4"/>
  <c r="FE38" i="4"/>
  <c r="D57" i="4" s="1"/>
  <c r="FF38" i="4"/>
  <c r="FG38" i="4"/>
  <c r="FE39" i="4"/>
  <c r="FF39" i="4"/>
  <c r="FG39" i="4"/>
  <c r="FE40" i="4"/>
  <c r="D59" i="4" s="1"/>
  <c r="FF40" i="4"/>
  <c r="FG40" i="4"/>
  <c r="FE41" i="4"/>
  <c r="FF41" i="4"/>
  <c r="C60" i="4" s="1"/>
  <c r="FG41" i="4"/>
  <c r="FE42" i="4"/>
  <c r="FF42" i="4"/>
  <c r="FG42" i="4"/>
  <c r="FE43" i="4"/>
  <c r="FF43" i="4"/>
  <c r="C62" i="4" s="1"/>
  <c r="FG43" i="4"/>
  <c r="FE44" i="4"/>
  <c r="FF44" i="4"/>
  <c r="FG44" i="4"/>
  <c r="FE45" i="4"/>
  <c r="FF45" i="4"/>
  <c r="C64" i="4" s="1"/>
  <c r="FG45" i="4"/>
  <c r="FE46" i="4"/>
  <c r="FF46" i="4"/>
  <c r="FG46" i="4"/>
  <c r="FE47" i="4"/>
  <c r="FF47" i="4"/>
  <c r="FG47" i="4"/>
  <c r="FE48" i="4"/>
  <c r="FF48" i="4"/>
  <c r="FG48" i="4"/>
  <c r="FE49" i="4"/>
  <c r="FF49" i="4"/>
  <c r="C68" i="4" s="1"/>
  <c r="FG49" i="4"/>
  <c r="FE50" i="4"/>
  <c r="D69" i="4" s="1"/>
  <c r="FF50" i="4"/>
  <c r="FG50" i="4"/>
  <c r="FE51" i="4"/>
  <c r="FF51" i="4"/>
  <c r="C70" i="4" s="1"/>
  <c r="FG51" i="4"/>
  <c r="FE52" i="4"/>
  <c r="FF52" i="4"/>
  <c r="FG52" i="4"/>
  <c r="FE53" i="4"/>
  <c r="C72" i="4" s="1"/>
  <c r="FF53" i="4"/>
  <c r="FG53" i="4"/>
  <c r="C57" i="4"/>
  <c r="C58" i="4"/>
  <c r="D58" i="4"/>
  <c r="C59" i="4"/>
  <c r="D60" i="4"/>
  <c r="C61" i="4"/>
  <c r="D61" i="4"/>
  <c r="D62" i="4"/>
  <c r="C63" i="4"/>
  <c r="D63" i="4"/>
  <c r="D64" i="4"/>
  <c r="C65" i="4"/>
  <c r="D65" i="4"/>
  <c r="C66" i="4"/>
  <c r="D66" i="4"/>
  <c r="C67" i="4"/>
  <c r="D67" i="4"/>
  <c r="D68" i="4"/>
  <c r="C69" i="4"/>
  <c r="D70" i="4"/>
  <c r="C71" i="4"/>
  <c r="D71" i="4"/>
  <c r="C32" i="4"/>
  <c r="C14" i="4"/>
  <c r="C25" i="4"/>
  <c r="C29" i="4"/>
  <c r="C28" i="4"/>
  <c r="C24" i="4"/>
  <c r="C21" i="4"/>
  <c r="C20" i="4"/>
  <c r="C17" i="4"/>
  <c r="C16" i="4"/>
  <c r="C31" i="4"/>
  <c r="C26" i="4"/>
  <c r="C30" i="4"/>
  <c r="C19" i="4"/>
  <c r="C18" i="4"/>
  <c r="C23" i="4"/>
  <c r="C22" i="4"/>
  <c r="C27" i="4"/>
  <c r="P33" i="4" l="1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O33" i="4"/>
  <c r="EP33" i="4"/>
  <c r="EQ33" i="4"/>
  <c r="ER33" i="4"/>
  <c r="ES33" i="4"/>
  <c r="ET33" i="4"/>
  <c r="EU33" i="4"/>
  <c r="EV33" i="4"/>
  <c r="EW33" i="4"/>
  <c r="EX33" i="4"/>
  <c r="EY33" i="4"/>
  <c r="EZ33" i="4"/>
  <c r="FA33" i="4"/>
  <c r="FB33" i="4"/>
  <c r="FC33" i="4"/>
  <c r="FD33" i="4"/>
  <c r="FE33" i="4"/>
  <c r="O33" i="4" l="1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DX37" i="4"/>
  <c r="DY37" i="4"/>
  <c r="DZ37" i="4"/>
  <c r="EA37" i="4"/>
  <c r="EB37" i="4"/>
  <c r="EC37" i="4"/>
  <c r="AF56" i="4" s="1"/>
  <c r="ED37" i="4"/>
  <c r="EE37" i="4"/>
  <c r="EF37" i="4"/>
  <c r="EG37" i="4"/>
  <c r="AB56" i="4" s="1"/>
  <c r="EH37" i="4"/>
  <c r="EI37" i="4"/>
  <c r="EJ37" i="4"/>
  <c r="EK37" i="4"/>
  <c r="X56" i="4" s="1"/>
  <c r="D86" i="4" s="1"/>
  <c r="EL37" i="4"/>
  <c r="EM37" i="4"/>
  <c r="EN37" i="4"/>
  <c r="EO37" i="4"/>
  <c r="T56" i="4" s="1"/>
  <c r="H86" i="4" s="1"/>
  <c r="EP37" i="4"/>
  <c r="EQ37" i="4"/>
  <c r="ER37" i="4"/>
  <c r="ES37" i="4"/>
  <c r="P56" i="4" s="1"/>
  <c r="ET37" i="4"/>
  <c r="EU37" i="4"/>
  <c r="EV37" i="4"/>
  <c r="EW37" i="4"/>
  <c r="L56" i="4" s="1"/>
  <c r="EX37" i="4"/>
  <c r="EY37" i="4"/>
  <c r="EZ37" i="4"/>
  <c r="FA37" i="4"/>
  <c r="FB37" i="4"/>
  <c r="FC37" i="4"/>
  <c r="FD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EL38" i="4"/>
  <c r="EM38" i="4"/>
  <c r="EN38" i="4"/>
  <c r="EO38" i="4"/>
  <c r="EP38" i="4"/>
  <c r="EQ38" i="4"/>
  <c r="ER38" i="4"/>
  <c r="ES38" i="4"/>
  <c r="ET38" i="4"/>
  <c r="EU38" i="4"/>
  <c r="EV38" i="4"/>
  <c r="EW38" i="4"/>
  <c r="EX38" i="4"/>
  <c r="EY38" i="4"/>
  <c r="EZ38" i="4"/>
  <c r="FA38" i="4"/>
  <c r="FB38" i="4"/>
  <c r="FC38" i="4"/>
  <c r="FD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EL39" i="4"/>
  <c r="EM39" i="4"/>
  <c r="EN39" i="4"/>
  <c r="EO39" i="4"/>
  <c r="EP39" i="4"/>
  <c r="EQ39" i="4"/>
  <c r="ER39" i="4"/>
  <c r="ES39" i="4"/>
  <c r="ET39" i="4"/>
  <c r="EU39" i="4"/>
  <c r="EV39" i="4"/>
  <c r="EW39" i="4"/>
  <c r="EX39" i="4"/>
  <c r="EY39" i="4"/>
  <c r="EZ39" i="4"/>
  <c r="FA39" i="4"/>
  <c r="FB39" i="4"/>
  <c r="FC39" i="4"/>
  <c r="FD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DH40" i="4"/>
  <c r="DI40" i="4"/>
  <c r="DJ40" i="4"/>
  <c r="DK40" i="4"/>
  <c r="DL40" i="4"/>
  <c r="DM40" i="4"/>
  <c r="DN40" i="4"/>
  <c r="DO40" i="4"/>
  <c r="DP40" i="4"/>
  <c r="DQ40" i="4"/>
  <c r="DR40" i="4"/>
  <c r="DS40" i="4"/>
  <c r="DT40" i="4"/>
  <c r="DU40" i="4"/>
  <c r="DV40" i="4"/>
  <c r="DW40" i="4"/>
  <c r="DX40" i="4"/>
  <c r="DY40" i="4"/>
  <c r="DZ40" i="4"/>
  <c r="EA40" i="4"/>
  <c r="AH59" i="4" s="1"/>
  <c r="EB40" i="4"/>
  <c r="EC40" i="4"/>
  <c r="ED40" i="4"/>
  <c r="EE40" i="4"/>
  <c r="AD59" i="4" s="1"/>
  <c r="EF40" i="4"/>
  <c r="EG40" i="4"/>
  <c r="EH40" i="4"/>
  <c r="EI40" i="4"/>
  <c r="Z59" i="4" s="1"/>
  <c r="EJ40" i="4"/>
  <c r="EK40" i="4"/>
  <c r="EL40" i="4"/>
  <c r="EM40" i="4"/>
  <c r="V59" i="4" s="1"/>
  <c r="EN40" i="4"/>
  <c r="EO40" i="4"/>
  <c r="EP40" i="4"/>
  <c r="EQ40" i="4"/>
  <c r="R59" i="4" s="1"/>
  <c r="ER40" i="4"/>
  <c r="ES40" i="4"/>
  <c r="ET40" i="4"/>
  <c r="EU40" i="4"/>
  <c r="N59" i="4" s="1"/>
  <c r="EV40" i="4"/>
  <c r="EW40" i="4"/>
  <c r="EX40" i="4"/>
  <c r="EY40" i="4"/>
  <c r="J59" i="4" s="1"/>
  <c r="EZ40" i="4"/>
  <c r="FA40" i="4"/>
  <c r="FB40" i="4"/>
  <c r="FC40" i="4"/>
  <c r="F59" i="4" s="1"/>
  <c r="FD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DL41" i="4"/>
  <c r="DM41" i="4"/>
  <c r="DN41" i="4"/>
  <c r="DO41" i="4"/>
  <c r="DP41" i="4"/>
  <c r="DQ41" i="4"/>
  <c r="DR41" i="4"/>
  <c r="DS41" i="4"/>
  <c r="DT41" i="4"/>
  <c r="DU41" i="4"/>
  <c r="DV41" i="4"/>
  <c r="DW41" i="4"/>
  <c r="DX41" i="4"/>
  <c r="DY41" i="4"/>
  <c r="DZ41" i="4"/>
  <c r="EA41" i="4"/>
  <c r="EB41" i="4"/>
  <c r="EC41" i="4"/>
  <c r="ED41" i="4"/>
  <c r="EE41" i="4"/>
  <c r="EF41" i="4"/>
  <c r="EG41" i="4"/>
  <c r="EH41" i="4"/>
  <c r="EI41" i="4"/>
  <c r="EJ41" i="4"/>
  <c r="EK41" i="4"/>
  <c r="EL41" i="4"/>
  <c r="EM41" i="4"/>
  <c r="EN41" i="4"/>
  <c r="EO41" i="4"/>
  <c r="EP41" i="4"/>
  <c r="EQ41" i="4"/>
  <c r="ER41" i="4"/>
  <c r="ES41" i="4"/>
  <c r="ET41" i="4"/>
  <c r="EU41" i="4"/>
  <c r="EV41" i="4"/>
  <c r="EW41" i="4"/>
  <c r="EX41" i="4"/>
  <c r="EY41" i="4"/>
  <c r="EZ41" i="4"/>
  <c r="FA41" i="4"/>
  <c r="FB41" i="4"/>
  <c r="FC41" i="4"/>
  <c r="FD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DL42" i="4"/>
  <c r="DM42" i="4"/>
  <c r="DN42" i="4"/>
  <c r="DO42" i="4"/>
  <c r="DP42" i="4"/>
  <c r="DQ42" i="4"/>
  <c r="DR42" i="4"/>
  <c r="DS42" i="4"/>
  <c r="DT42" i="4"/>
  <c r="DU42" i="4"/>
  <c r="DV42" i="4"/>
  <c r="DW42" i="4"/>
  <c r="DX42" i="4"/>
  <c r="DY42" i="4"/>
  <c r="DZ42" i="4"/>
  <c r="EA42" i="4"/>
  <c r="AH61" i="4" s="1"/>
  <c r="EB42" i="4"/>
  <c r="EC42" i="4"/>
  <c r="ED42" i="4"/>
  <c r="EE42" i="4"/>
  <c r="AD61" i="4" s="1"/>
  <c r="EF42" i="4"/>
  <c r="EG42" i="4"/>
  <c r="EH42" i="4"/>
  <c r="EI42" i="4"/>
  <c r="Z61" i="4" s="1"/>
  <c r="EJ42" i="4"/>
  <c r="EK42" i="4"/>
  <c r="EL42" i="4"/>
  <c r="EM42" i="4"/>
  <c r="V61" i="4" s="1"/>
  <c r="EN42" i="4"/>
  <c r="EO42" i="4"/>
  <c r="EP42" i="4"/>
  <c r="EQ42" i="4"/>
  <c r="R61" i="4" s="1"/>
  <c r="ER42" i="4"/>
  <c r="ES42" i="4"/>
  <c r="ET42" i="4"/>
  <c r="EU42" i="4"/>
  <c r="N61" i="4" s="1"/>
  <c r="EV42" i="4"/>
  <c r="EW42" i="4"/>
  <c r="EX42" i="4"/>
  <c r="EY42" i="4"/>
  <c r="J61" i="4" s="1"/>
  <c r="EZ42" i="4"/>
  <c r="FA42" i="4"/>
  <c r="FB42" i="4"/>
  <c r="FC42" i="4"/>
  <c r="F61" i="4" s="1"/>
  <c r="FD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DH43" i="4"/>
  <c r="DI43" i="4"/>
  <c r="DJ43" i="4"/>
  <c r="DK43" i="4"/>
  <c r="DL43" i="4"/>
  <c r="DM43" i="4"/>
  <c r="DN43" i="4"/>
  <c r="DO43" i="4"/>
  <c r="DP43" i="4"/>
  <c r="DQ43" i="4"/>
  <c r="DR43" i="4"/>
  <c r="DS43" i="4"/>
  <c r="DT43" i="4"/>
  <c r="DU43" i="4"/>
  <c r="DV43" i="4"/>
  <c r="DW43" i="4"/>
  <c r="DX43" i="4"/>
  <c r="DY43" i="4"/>
  <c r="DZ43" i="4"/>
  <c r="EA43" i="4"/>
  <c r="AH62" i="4" s="1"/>
  <c r="EB43" i="4"/>
  <c r="AG62" i="4" s="1"/>
  <c r="EC43" i="4"/>
  <c r="ED43" i="4"/>
  <c r="EE43" i="4"/>
  <c r="AD62" i="4" s="1"/>
  <c r="EF43" i="4"/>
  <c r="AC62" i="4" s="1"/>
  <c r="EG43" i="4"/>
  <c r="EH43" i="4"/>
  <c r="EI43" i="4"/>
  <c r="Z62" i="4" s="1"/>
  <c r="EJ43" i="4"/>
  <c r="Y62" i="4" s="1"/>
  <c r="EK43" i="4"/>
  <c r="EL43" i="4"/>
  <c r="EM43" i="4"/>
  <c r="V62" i="4" s="1"/>
  <c r="EN43" i="4"/>
  <c r="U62" i="4" s="1"/>
  <c r="EO43" i="4"/>
  <c r="EP43" i="4"/>
  <c r="EQ43" i="4"/>
  <c r="R62" i="4" s="1"/>
  <c r="ER43" i="4"/>
  <c r="Q62" i="4" s="1"/>
  <c r="ES43" i="4"/>
  <c r="ET43" i="4"/>
  <c r="EU43" i="4"/>
  <c r="N62" i="4" s="1"/>
  <c r="EV43" i="4"/>
  <c r="M62" i="4" s="1"/>
  <c r="EW43" i="4"/>
  <c r="EX43" i="4"/>
  <c r="EY43" i="4"/>
  <c r="J62" i="4" s="1"/>
  <c r="EZ43" i="4"/>
  <c r="I62" i="4" s="1"/>
  <c r="FA43" i="4"/>
  <c r="FB43" i="4"/>
  <c r="FC43" i="4"/>
  <c r="F62" i="4" s="1"/>
  <c r="FD43" i="4"/>
  <c r="E62" i="4" s="1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DL44" i="4"/>
  <c r="DM44" i="4"/>
  <c r="DN44" i="4"/>
  <c r="DO44" i="4"/>
  <c r="DP44" i="4"/>
  <c r="DQ44" i="4"/>
  <c r="DR44" i="4"/>
  <c r="DS44" i="4"/>
  <c r="DT44" i="4"/>
  <c r="DU44" i="4"/>
  <c r="DV44" i="4"/>
  <c r="DW44" i="4"/>
  <c r="DX44" i="4"/>
  <c r="DY44" i="4"/>
  <c r="DZ44" i="4"/>
  <c r="AI63" i="4" s="1"/>
  <c r="EA44" i="4"/>
  <c r="EB44" i="4"/>
  <c r="EC44" i="4"/>
  <c r="ED44" i="4"/>
  <c r="AE63" i="4" s="1"/>
  <c r="EE44" i="4"/>
  <c r="EF44" i="4"/>
  <c r="EG44" i="4"/>
  <c r="EH44" i="4"/>
  <c r="AA63" i="4" s="1"/>
  <c r="EI44" i="4"/>
  <c r="EJ44" i="4"/>
  <c r="EK44" i="4"/>
  <c r="EL44" i="4"/>
  <c r="W63" i="4" s="1"/>
  <c r="EM44" i="4"/>
  <c r="EN44" i="4"/>
  <c r="EO44" i="4"/>
  <c r="EP44" i="4"/>
  <c r="S63" i="4" s="1"/>
  <c r="EQ44" i="4"/>
  <c r="ER44" i="4"/>
  <c r="ES44" i="4"/>
  <c r="ET44" i="4"/>
  <c r="O63" i="4" s="1"/>
  <c r="EU44" i="4"/>
  <c r="EV44" i="4"/>
  <c r="EW44" i="4"/>
  <c r="EX44" i="4"/>
  <c r="K63" i="4" s="1"/>
  <c r="EY44" i="4"/>
  <c r="EZ44" i="4"/>
  <c r="FA44" i="4"/>
  <c r="FB44" i="4"/>
  <c r="G63" i="4" s="1"/>
  <c r="FC44" i="4"/>
  <c r="FD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DH45" i="4"/>
  <c r="DI45" i="4"/>
  <c r="DJ45" i="4"/>
  <c r="DK45" i="4"/>
  <c r="DL45" i="4"/>
  <c r="DM45" i="4"/>
  <c r="DN45" i="4"/>
  <c r="DO45" i="4"/>
  <c r="DP45" i="4"/>
  <c r="DQ45" i="4"/>
  <c r="DR45" i="4"/>
  <c r="DS45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EK45" i="4"/>
  <c r="EL45" i="4"/>
  <c r="EM45" i="4"/>
  <c r="EN45" i="4"/>
  <c r="EO45" i="4"/>
  <c r="EP45" i="4"/>
  <c r="EQ45" i="4"/>
  <c r="ER45" i="4"/>
  <c r="ES45" i="4"/>
  <c r="ET45" i="4"/>
  <c r="EU45" i="4"/>
  <c r="EV45" i="4"/>
  <c r="EW45" i="4"/>
  <c r="EX45" i="4"/>
  <c r="EY45" i="4"/>
  <c r="EZ45" i="4"/>
  <c r="FA45" i="4"/>
  <c r="FB45" i="4"/>
  <c r="FC45" i="4"/>
  <c r="FD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DD46" i="4"/>
  <c r="DE46" i="4"/>
  <c r="DF46" i="4"/>
  <c r="DG46" i="4"/>
  <c r="DH46" i="4"/>
  <c r="DI46" i="4"/>
  <c r="DJ46" i="4"/>
  <c r="DK46" i="4"/>
  <c r="DL46" i="4"/>
  <c r="DM46" i="4"/>
  <c r="DN46" i="4"/>
  <c r="DO46" i="4"/>
  <c r="DP46" i="4"/>
  <c r="DQ46" i="4"/>
  <c r="DR46" i="4"/>
  <c r="DS46" i="4"/>
  <c r="DT46" i="4"/>
  <c r="DU46" i="4"/>
  <c r="DV46" i="4"/>
  <c r="DW46" i="4"/>
  <c r="DX46" i="4"/>
  <c r="DY46" i="4"/>
  <c r="DZ46" i="4"/>
  <c r="EA46" i="4"/>
  <c r="AH65" i="4" s="1"/>
  <c r="EB46" i="4"/>
  <c r="EC46" i="4"/>
  <c r="ED46" i="4"/>
  <c r="EE46" i="4"/>
  <c r="AD65" i="4" s="1"/>
  <c r="EF46" i="4"/>
  <c r="EG46" i="4"/>
  <c r="EH46" i="4"/>
  <c r="EI46" i="4"/>
  <c r="Z65" i="4" s="1"/>
  <c r="EJ46" i="4"/>
  <c r="EK46" i="4"/>
  <c r="EL46" i="4"/>
  <c r="EM46" i="4"/>
  <c r="V65" i="4" s="1"/>
  <c r="EN46" i="4"/>
  <c r="EO46" i="4"/>
  <c r="EP46" i="4"/>
  <c r="EQ46" i="4"/>
  <c r="R65" i="4" s="1"/>
  <c r="ER46" i="4"/>
  <c r="ES46" i="4"/>
  <c r="ET46" i="4"/>
  <c r="EU46" i="4"/>
  <c r="N65" i="4" s="1"/>
  <c r="EV46" i="4"/>
  <c r="EW46" i="4"/>
  <c r="EX46" i="4"/>
  <c r="EY46" i="4"/>
  <c r="J65" i="4" s="1"/>
  <c r="EZ46" i="4"/>
  <c r="FA46" i="4"/>
  <c r="FB46" i="4"/>
  <c r="FC46" i="4"/>
  <c r="F65" i="4" s="1"/>
  <c r="FD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DG47" i="4"/>
  <c r="DH47" i="4"/>
  <c r="DI47" i="4"/>
  <c r="DJ47" i="4"/>
  <c r="DK47" i="4"/>
  <c r="DL47" i="4"/>
  <c r="DM47" i="4"/>
  <c r="DN47" i="4"/>
  <c r="DO47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EL47" i="4"/>
  <c r="EM47" i="4"/>
  <c r="EN47" i="4"/>
  <c r="EO47" i="4"/>
  <c r="EP47" i="4"/>
  <c r="EQ47" i="4"/>
  <c r="ER47" i="4"/>
  <c r="ES47" i="4"/>
  <c r="ET47" i="4"/>
  <c r="EU47" i="4"/>
  <c r="EV47" i="4"/>
  <c r="EW47" i="4"/>
  <c r="EX47" i="4"/>
  <c r="EY47" i="4"/>
  <c r="EZ47" i="4"/>
  <c r="FA47" i="4"/>
  <c r="FB47" i="4"/>
  <c r="FC47" i="4"/>
  <c r="FD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DH48" i="4"/>
  <c r="DI48" i="4"/>
  <c r="DJ48" i="4"/>
  <c r="DK48" i="4"/>
  <c r="DL48" i="4"/>
  <c r="DM48" i="4"/>
  <c r="DN48" i="4"/>
  <c r="DO48" i="4"/>
  <c r="DP48" i="4"/>
  <c r="DQ48" i="4"/>
  <c r="DR48" i="4"/>
  <c r="DS48" i="4"/>
  <c r="DT48" i="4"/>
  <c r="DU48" i="4"/>
  <c r="DV48" i="4"/>
  <c r="DW48" i="4"/>
  <c r="DX48" i="4"/>
  <c r="DY48" i="4"/>
  <c r="DZ48" i="4"/>
  <c r="AI67" i="4" s="1"/>
  <c r="EA48" i="4"/>
  <c r="AH67" i="4" s="1"/>
  <c r="EB48" i="4"/>
  <c r="EC48" i="4"/>
  <c r="ED48" i="4"/>
  <c r="AE67" i="4" s="1"/>
  <c r="EE48" i="4"/>
  <c r="AD67" i="4" s="1"/>
  <c r="EF48" i="4"/>
  <c r="EG48" i="4"/>
  <c r="EH48" i="4"/>
  <c r="EI48" i="4"/>
  <c r="Z67" i="4" s="1"/>
  <c r="EJ48" i="4"/>
  <c r="EK48" i="4"/>
  <c r="EL48" i="4"/>
  <c r="W67" i="4" s="1"/>
  <c r="EM48" i="4"/>
  <c r="V67" i="4" s="1"/>
  <c r="EN48" i="4"/>
  <c r="EO48" i="4"/>
  <c r="EP48" i="4"/>
  <c r="S67" i="4" s="1"/>
  <c r="EQ48" i="4"/>
  <c r="R67" i="4" s="1"/>
  <c r="ER48" i="4"/>
  <c r="ES48" i="4"/>
  <c r="ET48" i="4"/>
  <c r="O67" i="4" s="1"/>
  <c r="EU48" i="4"/>
  <c r="N67" i="4" s="1"/>
  <c r="EV48" i="4"/>
  <c r="EW48" i="4"/>
  <c r="EX48" i="4"/>
  <c r="EY48" i="4"/>
  <c r="J67" i="4" s="1"/>
  <c r="EZ48" i="4"/>
  <c r="FA48" i="4"/>
  <c r="FB48" i="4"/>
  <c r="G67" i="4" s="1"/>
  <c r="FC48" i="4"/>
  <c r="F67" i="4" s="1"/>
  <c r="FD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DH49" i="4"/>
  <c r="DI49" i="4"/>
  <c r="DJ49" i="4"/>
  <c r="DK49" i="4"/>
  <c r="DL49" i="4"/>
  <c r="DM49" i="4"/>
  <c r="DN49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AG68" i="4" s="1"/>
  <c r="EC49" i="4"/>
  <c r="ED49" i="4"/>
  <c r="EE49" i="4"/>
  <c r="EF49" i="4"/>
  <c r="AC68" i="4" s="1"/>
  <c r="EG49" i="4"/>
  <c r="EH49" i="4"/>
  <c r="EI49" i="4"/>
  <c r="EJ49" i="4"/>
  <c r="Y68" i="4" s="1"/>
  <c r="EK49" i="4"/>
  <c r="EL49" i="4"/>
  <c r="EM49" i="4"/>
  <c r="EN49" i="4"/>
  <c r="U68" i="4" s="1"/>
  <c r="EO49" i="4"/>
  <c r="EP49" i="4"/>
  <c r="EQ49" i="4"/>
  <c r="ER49" i="4"/>
  <c r="Q68" i="4" s="1"/>
  <c r="ES49" i="4"/>
  <c r="ET49" i="4"/>
  <c r="EU49" i="4"/>
  <c r="EV49" i="4"/>
  <c r="M68" i="4" s="1"/>
  <c r="EW49" i="4"/>
  <c r="EX49" i="4"/>
  <c r="EY49" i="4"/>
  <c r="EZ49" i="4"/>
  <c r="I68" i="4" s="1"/>
  <c r="FA49" i="4"/>
  <c r="FB49" i="4"/>
  <c r="FC49" i="4"/>
  <c r="FD49" i="4"/>
  <c r="E68" i="4" s="1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DH50" i="4"/>
  <c r="DI50" i="4"/>
  <c r="DJ50" i="4"/>
  <c r="DK50" i="4"/>
  <c r="DL50" i="4"/>
  <c r="DM50" i="4"/>
  <c r="DN50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EL50" i="4"/>
  <c r="EM50" i="4"/>
  <c r="EN50" i="4"/>
  <c r="EO50" i="4"/>
  <c r="EP50" i="4"/>
  <c r="EQ50" i="4"/>
  <c r="ER50" i="4"/>
  <c r="ES50" i="4"/>
  <c r="ET50" i="4"/>
  <c r="EU50" i="4"/>
  <c r="EV50" i="4"/>
  <c r="EW50" i="4"/>
  <c r="EX50" i="4"/>
  <c r="EY50" i="4"/>
  <c r="EZ50" i="4"/>
  <c r="FA50" i="4"/>
  <c r="FB50" i="4"/>
  <c r="FC50" i="4"/>
  <c r="FD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DF51" i="4"/>
  <c r="DG51" i="4"/>
  <c r="DH51" i="4"/>
  <c r="DI51" i="4"/>
  <c r="DJ51" i="4"/>
  <c r="DK51" i="4"/>
  <c r="DL51" i="4"/>
  <c r="DM51" i="4"/>
  <c r="DN51" i="4"/>
  <c r="DO51" i="4"/>
  <c r="DP51" i="4"/>
  <c r="DQ51" i="4"/>
  <c r="DR51" i="4"/>
  <c r="DS51" i="4"/>
  <c r="DT51" i="4"/>
  <c r="DU51" i="4"/>
  <c r="DV51" i="4"/>
  <c r="DW51" i="4"/>
  <c r="DX51" i="4"/>
  <c r="DY51" i="4"/>
  <c r="DZ51" i="4"/>
  <c r="AI70" i="4" s="1"/>
  <c r="EA51" i="4"/>
  <c r="EB51" i="4"/>
  <c r="EC51" i="4"/>
  <c r="ED51" i="4"/>
  <c r="AE70" i="4" s="1"/>
  <c r="EE51" i="4"/>
  <c r="EF51" i="4"/>
  <c r="EG51" i="4"/>
  <c r="EH51" i="4"/>
  <c r="AA70" i="4" s="1"/>
  <c r="EI51" i="4"/>
  <c r="EJ51" i="4"/>
  <c r="EK51" i="4"/>
  <c r="EL51" i="4"/>
  <c r="W70" i="4" s="1"/>
  <c r="EM51" i="4"/>
  <c r="EN51" i="4"/>
  <c r="EO51" i="4"/>
  <c r="EP51" i="4"/>
  <c r="S70" i="4" s="1"/>
  <c r="EQ51" i="4"/>
  <c r="ER51" i="4"/>
  <c r="ES51" i="4"/>
  <c r="ET51" i="4"/>
  <c r="O70" i="4" s="1"/>
  <c r="EU51" i="4"/>
  <c r="EV51" i="4"/>
  <c r="EW51" i="4"/>
  <c r="EX51" i="4"/>
  <c r="K70" i="4" s="1"/>
  <c r="EY51" i="4"/>
  <c r="EZ51" i="4"/>
  <c r="FA51" i="4"/>
  <c r="FB51" i="4"/>
  <c r="G70" i="4" s="1"/>
  <c r="FC51" i="4"/>
  <c r="FD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DB52" i="4"/>
  <c r="DC52" i="4"/>
  <c r="DD52" i="4"/>
  <c r="DE52" i="4"/>
  <c r="DF52" i="4"/>
  <c r="DG52" i="4"/>
  <c r="DH52" i="4"/>
  <c r="DI52" i="4"/>
  <c r="DJ52" i="4"/>
  <c r="DK52" i="4"/>
  <c r="DL52" i="4"/>
  <c r="DM52" i="4"/>
  <c r="DN52" i="4"/>
  <c r="DO52" i="4"/>
  <c r="DP52" i="4"/>
  <c r="DQ52" i="4"/>
  <c r="DR52" i="4"/>
  <c r="DS52" i="4"/>
  <c r="DT52" i="4"/>
  <c r="DU52" i="4"/>
  <c r="DV52" i="4"/>
  <c r="DW52" i="4"/>
  <c r="DX52" i="4"/>
  <c r="DY52" i="4"/>
  <c r="DZ52" i="4"/>
  <c r="EA52" i="4"/>
  <c r="EB52" i="4"/>
  <c r="EC52" i="4"/>
  <c r="ED52" i="4"/>
  <c r="EE52" i="4"/>
  <c r="EF52" i="4"/>
  <c r="EG52" i="4"/>
  <c r="EH52" i="4"/>
  <c r="EI52" i="4"/>
  <c r="EJ52" i="4"/>
  <c r="EK52" i="4"/>
  <c r="EL52" i="4"/>
  <c r="EM52" i="4"/>
  <c r="EN52" i="4"/>
  <c r="EO52" i="4"/>
  <c r="EP52" i="4"/>
  <c r="EQ52" i="4"/>
  <c r="ER52" i="4"/>
  <c r="ES52" i="4"/>
  <c r="ET52" i="4"/>
  <c r="EU52" i="4"/>
  <c r="EV52" i="4"/>
  <c r="EW52" i="4"/>
  <c r="EX52" i="4"/>
  <c r="EY52" i="4"/>
  <c r="EZ52" i="4"/>
  <c r="FA52" i="4"/>
  <c r="FB52" i="4"/>
  <c r="FC52" i="4"/>
  <c r="FD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DH53" i="4"/>
  <c r="DI53" i="4"/>
  <c r="DJ53" i="4"/>
  <c r="DK53" i="4"/>
  <c r="DL53" i="4"/>
  <c r="DM53" i="4"/>
  <c r="DN53" i="4"/>
  <c r="DO53" i="4"/>
  <c r="DP53" i="4"/>
  <c r="DQ53" i="4"/>
  <c r="DR53" i="4"/>
  <c r="DS53" i="4"/>
  <c r="DT53" i="4"/>
  <c r="DU53" i="4"/>
  <c r="DV53" i="4"/>
  <c r="DW53" i="4"/>
  <c r="DX53" i="4"/>
  <c r="DY53" i="4"/>
  <c r="DZ53" i="4"/>
  <c r="EA53" i="4"/>
  <c r="EB53" i="4"/>
  <c r="EC53" i="4"/>
  <c r="ED53" i="4"/>
  <c r="EE53" i="4"/>
  <c r="EF53" i="4"/>
  <c r="EG53" i="4"/>
  <c r="EH53" i="4"/>
  <c r="EI53" i="4"/>
  <c r="EJ53" i="4"/>
  <c r="EK53" i="4"/>
  <c r="EL53" i="4"/>
  <c r="EM53" i="4"/>
  <c r="EN53" i="4"/>
  <c r="EO53" i="4"/>
  <c r="EP53" i="4"/>
  <c r="EQ53" i="4"/>
  <c r="ER53" i="4"/>
  <c r="ES53" i="4"/>
  <c r="ET53" i="4"/>
  <c r="EU53" i="4"/>
  <c r="EV53" i="4"/>
  <c r="EW53" i="4"/>
  <c r="EX53" i="4"/>
  <c r="EY53" i="4"/>
  <c r="EZ53" i="4"/>
  <c r="FA53" i="4"/>
  <c r="FB53" i="4"/>
  <c r="FC53" i="4"/>
  <c r="FD53" i="4"/>
  <c r="D72" i="4" s="1"/>
  <c r="E56" i="4"/>
  <c r="F56" i="4"/>
  <c r="G56" i="4"/>
  <c r="H56" i="4"/>
  <c r="I56" i="4"/>
  <c r="J56" i="4"/>
  <c r="K56" i="4"/>
  <c r="M56" i="4"/>
  <c r="N56" i="4"/>
  <c r="O56" i="4"/>
  <c r="Q56" i="4"/>
  <c r="K86" i="4" s="1"/>
  <c r="R56" i="4"/>
  <c r="J86" i="4" s="1"/>
  <c r="S56" i="4"/>
  <c r="I86" i="4" s="1"/>
  <c r="U56" i="4"/>
  <c r="G86" i="4" s="1"/>
  <c r="V56" i="4"/>
  <c r="F86" i="4" s="1"/>
  <c r="W56" i="4"/>
  <c r="E86" i="4" s="1"/>
  <c r="Y56" i="4"/>
  <c r="C86" i="4" s="1"/>
  <c r="Z56" i="4"/>
  <c r="AA56" i="4"/>
  <c r="AC56" i="4"/>
  <c r="AD56" i="4"/>
  <c r="AE56" i="4"/>
  <c r="AG56" i="4"/>
  <c r="AH56" i="4"/>
  <c r="AI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K87" i="4" s="1"/>
  <c r="R57" i="4"/>
  <c r="J87" i="4" s="1"/>
  <c r="S57" i="4"/>
  <c r="I87" i="4" s="1"/>
  <c r="T57" i="4"/>
  <c r="H87" i="4" s="1"/>
  <c r="U57" i="4"/>
  <c r="V57" i="4"/>
  <c r="F87" i="4" s="1"/>
  <c r="W57" i="4"/>
  <c r="E87" i="4" s="1"/>
  <c r="X57" i="4"/>
  <c r="D87" i="4" s="1"/>
  <c r="Y57" i="4"/>
  <c r="C87" i="4" s="1"/>
  <c r="Z57" i="4"/>
  <c r="AA57" i="4"/>
  <c r="AB57" i="4"/>
  <c r="AC57" i="4"/>
  <c r="AD57" i="4"/>
  <c r="AE57" i="4"/>
  <c r="AF57" i="4"/>
  <c r="AG57" i="4"/>
  <c r="AH57" i="4"/>
  <c r="AI57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E59" i="4"/>
  <c r="G59" i="4"/>
  <c r="H59" i="4"/>
  <c r="I59" i="4"/>
  <c r="K59" i="4"/>
  <c r="L59" i="4"/>
  <c r="M59" i="4"/>
  <c r="O59" i="4"/>
  <c r="P59" i="4"/>
  <c r="Q59" i="4"/>
  <c r="S59" i="4"/>
  <c r="T59" i="4"/>
  <c r="U59" i="4"/>
  <c r="W59" i="4"/>
  <c r="X59" i="4"/>
  <c r="Y59" i="4"/>
  <c r="AA59" i="4"/>
  <c r="AB59" i="4"/>
  <c r="AC59" i="4"/>
  <c r="AE59" i="4"/>
  <c r="AF59" i="4"/>
  <c r="AG59" i="4"/>
  <c r="AI59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K88" i="4" s="1"/>
  <c r="R60" i="4"/>
  <c r="J88" i="4" s="1"/>
  <c r="S60" i="4"/>
  <c r="I88" i="4" s="1"/>
  <c r="T60" i="4"/>
  <c r="H88" i="4" s="1"/>
  <c r="U60" i="4"/>
  <c r="G88" i="4" s="1"/>
  <c r="V60" i="4"/>
  <c r="F88" i="4" s="1"/>
  <c r="W60" i="4"/>
  <c r="E88" i="4" s="1"/>
  <c r="X60" i="4"/>
  <c r="D88" i="4" s="1"/>
  <c r="Y60" i="4"/>
  <c r="C88" i="4" s="1"/>
  <c r="Z60" i="4"/>
  <c r="AA60" i="4"/>
  <c r="AB60" i="4"/>
  <c r="AC60" i="4"/>
  <c r="AD60" i="4"/>
  <c r="AE60" i="4"/>
  <c r="AF60" i="4"/>
  <c r="AG60" i="4"/>
  <c r="AH60" i="4"/>
  <c r="AI60" i="4"/>
  <c r="E61" i="4"/>
  <c r="G61" i="4"/>
  <c r="H61" i="4"/>
  <c r="I61" i="4"/>
  <c r="K61" i="4"/>
  <c r="L61" i="4"/>
  <c r="M61" i="4"/>
  <c r="O61" i="4"/>
  <c r="P61" i="4"/>
  <c r="Q61" i="4"/>
  <c r="S61" i="4"/>
  <c r="T61" i="4"/>
  <c r="U61" i="4"/>
  <c r="W61" i="4"/>
  <c r="X61" i="4"/>
  <c r="Y61" i="4"/>
  <c r="AA61" i="4"/>
  <c r="AB61" i="4"/>
  <c r="AC61" i="4"/>
  <c r="AE61" i="4"/>
  <c r="AF61" i="4"/>
  <c r="AG61" i="4"/>
  <c r="AI61" i="4"/>
  <c r="G62" i="4"/>
  <c r="H62" i="4"/>
  <c r="K62" i="4"/>
  <c r="L62" i="4"/>
  <c r="O62" i="4"/>
  <c r="P62" i="4"/>
  <c r="S62" i="4"/>
  <c r="T62" i="4"/>
  <c r="W62" i="4"/>
  <c r="X62" i="4"/>
  <c r="AA62" i="4"/>
  <c r="AB62" i="4"/>
  <c r="AE62" i="4"/>
  <c r="AF62" i="4"/>
  <c r="AI62" i="4"/>
  <c r="E63" i="4"/>
  <c r="F63" i="4"/>
  <c r="H63" i="4"/>
  <c r="I63" i="4"/>
  <c r="J63" i="4"/>
  <c r="L63" i="4"/>
  <c r="M63" i="4"/>
  <c r="N63" i="4"/>
  <c r="P63" i="4"/>
  <c r="Q63" i="4"/>
  <c r="R63" i="4"/>
  <c r="T63" i="4"/>
  <c r="U63" i="4"/>
  <c r="V63" i="4"/>
  <c r="X63" i="4"/>
  <c r="Y63" i="4"/>
  <c r="Z63" i="4"/>
  <c r="AB63" i="4"/>
  <c r="AC63" i="4"/>
  <c r="AD63" i="4"/>
  <c r="AF63" i="4"/>
  <c r="AG63" i="4"/>
  <c r="AH63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E65" i="4"/>
  <c r="G65" i="4"/>
  <c r="H65" i="4"/>
  <c r="I65" i="4"/>
  <c r="K65" i="4"/>
  <c r="L65" i="4"/>
  <c r="M65" i="4"/>
  <c r="O65" i="4"/>
  <c r="P65" i="4"/>
  <c r="Q65" i="4"/>
  <c r="S65" i="4"/>
  <c r="T65" i="4"/>
  <c r="U65" i="4"/>
  <c r="W65" i="4"/>
  <c r="X65" i="4"/>
  <c r="Y65" i="4"/>
  <c r="AA65" i="4"/>
  <c r="AB65" i="4"/>
  <c r="AC65" i="4"/>
  <c r="AE65" i="4"/>
  <c r="AF65" i="4"/>
  <c r="AG65" i="4"/>
  <c r="AI65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E67" i="4"/>
  <c r="H67" i="4"/>
  <c r="I67" i="4"/>
  <c r="K67" i="4"/>
  <c r="L67" i="4"/>
  <c r="M67" i="4"/>
  <c r="P67" i="4"/>
  <c r="Q67" i="4"/>
  <c r="T67" i="4"/>
  <c r="U67" i="4"/>
  <c r="X67" i="4"/>
  <c r="Y67" i="4"/>
  <c r="AA67" i="4"/>
  <c r="AB67" i="4"/>
  <c r="AC67" i="4"/>
  <c r="AF67" i="4"/>
  <c r="AG67" i="4"/>
  <c r="F68" i="4"/>
  <c r="G68" i="4"/>
  <c r="J68" i="4"/>
  <c r="K68" i="4"/>
  <c r="L68" i="4"/>
  <c r="N68" i="4"/>
  <c r="O68" i="4"/>
  <c r="P68" i="4"/>
  <c r="R68" i="4"/>
  <c r="S68" i="4"/>
  <c r="T68" i="4"/>
  <c r="V68" i="4"/>
  <c r="W68" i="4"/>
  <c r="X68" i="4"/>
  <c r="Z68" i="4"/>
  <c r="AA68" i="4"/>
  <c r="AB68" i="4"/>
  <c r="AD68" i="4"/>
  <c r="AE68" i="4"/>
  <c r="AF68" i="4"/>
  <c r="AH68" i="4"/>
  <c r="AI68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E70" i="4"/>
  <c r="F70" i="4"/>
  <c r="H70" i="4"/>
  <c r="I70" i="4"/>
  <c r="J70" i="4"/>
  <c r="L70" i="4"/>
  <c r="M70" i="4"/>
  <c r="N70" i="4"/>
  <c r="P70" i="4"/>
  <c r="Q70" i="4"/>
  <c r="R70" i="4"/>
  <c r="T70" i="4"/>
  <c r="U70" i="4"/>
  <c r="V70" i="4"/>
  <c r="X70" i="4"/>
  <c r="Y70" i="4"/>
  <c r="Z70" i="4"/>
  <c r="AB70" i="4"/>
  <c r="AC70" i="4"/>
  <c r="AD70" i="4"/>
  <c r="AF70" i="4"/>
  <c r="AG70" i="4"/>
  <c r="AH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K89" i="4" s="1"/>
  <c r="R71" i="4"/>
  <c r="J89" i="4" s="1"/>
  <c r="S71" i="4"/>
  <c r="I89" i="4" s="1"/>
  <c r="T71" i="4"/>
  <c r="H89" i="4" s="1"/>
  <c r="U71" i="4"/>
  <c r="G89" i="4" s="1"/>
  <c r="V71" i="4"/>
  <c r="F89" i="4" s="1"/>
  <c r="W71" i="4"/>
  <c r="E89" i="4" s="1"/>
  <c r="X71" i="4"/>
  <c r="D89" i="4" s="1"/>
  <c r="Y71" i="4"/>
  <c r="C89" i="4" s="1"/>
  <c r="Z71" i="4"/>
  <c r="AA71" i="4"/>
  <c r="AB71" i="4"/>
  <c r="AC71" i="4"/>
  <c r="AD71" i="4"/>
  <c r="AE71" i="4"/>
  <c r="AF71" i="4"/>
  <c r="AG71" i="4"/>
  <c r="AH71" i="4"/>
  <c r="AI71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G87" i="4"/>
  <c r="C107" i="4"/>
  <c r="D107" i="4"/>
  <c r="E107" i="4"/>
  <c r="E112" i="4"/>
  <c r="H68" i="4" l="1"/>
  <c r="E106" i="4"/>
  <c r="D106" i="4"/>
  <c r="H92" i="4"/>
  <c r="G92" i="4"/>
  <c r="F92" i="4"/>
  <c r="E92" i="4"/>
  <c r="D92" i="4"/>
  <c r="C92" i="4"/>
  <c r="I93" i="4"/>
  <c r="H93" i="4"/>
  <c r="G93" i="4"/>
  <c r="F93" i="4"/>
  <c r="E93" i="4"/>
  <c r="D93" i="4"/>
  <c r="C93" i="4"/>
  <c r="E108" i="4"/>
  <c r="D108" i="4"/>
  <c r="H94" i="4"/>
  <c r="G94" i="4"/>
  <c r="F94" i="4"/>
  <c r="E94" i="4"/>
  <c r="D94" i="4"/>
  <c r="C94" i="4"/>
  <c r="I95" i="4"/>
  <c r="H95" i="4"/>
  <c r="I94" i="4" l="1"/>
  <c r="C108" i="4"/>
  <c r="I92" i="4"/>
  <c r="C106" i="4"/>
  <c r="D112" i="4" s="1"/>
</calcChain>
</file>

<file path=xl/sharedStrings.xml><?xml version="1.0" encoding="utf-8"?>
<sst xmlns="http://schemas.openxmlformats.org/spreadsheetml/2006/main" count="273" uniqueCount="111">
  <si>
    <t>NFP TCH Index</t>
  </si>
  <si>
    <t>Date</t>
  </si>
  <si>
    <t>PX_LAST</t>
  </si>
  <si>
    <t>Encuesta de Hogares</t>
  </si>
  <si>
    <t>Empleados</t>
  </si>
  <si>
    <t>Desempleados</t>
  </si>
  <si>
    <t>Fuerza Laboral</t>
  </si>
  <si>
    <t>Tasa de desempleo</t>
  </si>
  <si>
    <t>US Employees on Nonfarm Payrolls Total MoM Net Change SA</t>
  </si>
  <si>
    <t>Tasa de participacion</t>
  </si>
  <si>
    <t>LABRSA Index</t>
  </si>
  <si>
    <t>Bureau of Labor Statistics US Pool of Available Labor SA</t>
  </si>
  <si>
    <t>Value / Thousand</t>
  </si>
  <si>
    <t>Monthly</t>
  </si>
  <si>
    <t>USLFTOT Index</t>
  </si>
  <si>
    <t>PRUSTOT Index</t>
  </si>
  <si>
    <t>Civilian Labor Force</t>
  </si>
  <si>
    <t>Participation Rate</t>
  </si>
  <si>
    <t>USEMTOT Index</t>
  </si>
  <si>
    <t>Employment</t>
  </si>
  <si>
    <t>Unemployment</t>
  </si>
  <si>
    <t>USUETOT Index</t>
  </si>
  <si>
    <t>USURTOT Index</t>
  </si>
  <si>
    <t>Unemployment Rate</t>
  </si>
  <si>
    <t xml:space="preserve">   Cambio en el nivel de empleo</t>
  </si>
  <si>
    <t xml:space="preserve">   Cambio en el nivel de desempleados</t>
  </si>
  <si>
    <t xml:space="preserve">   Cambio en la fuerza laboral</t>
  </si>
  <si>
    <t>Nonfarm employment</t>
  </si>
  <si>
    <t>Total private</t>
  </si>
  <si>
    <t>Goods/producing</t>
  </si>
  <si>
    <t>Construction</t>
  </si>
  <si>
    <t>Manufacturing</t>
  </si>
  <si>
    <t>Priv. Service providing</t>
  </si>
  <si>
    <t>Trade, transport</t>
  </si>
  <si>
    <t>Retail trade</t>
  </si>
  <si>
    <t>Information</t>
  </si>
  <si>
    <t>Financial</t>
  </si>
  <si>
    <t>Business services</t>
  </si>
  <si>
    <t>Temporary help</t>
  </si>
  <si>
    <t>Education, health</t>
  </si>
  <si>
    <t>Leisure, hospitality</t>
  </si>
  <si>
    <t>Government</t>
  </si>
  <si>
    <t>Federal Government</t>
  </si>
  <si>
    <t>NFP PCH Index</t>
  </si>
  <si>
    <t>NFP GPCH Index</t>
  </si>
  <si>
    <t>USECTOT Index</t>
  </si>
  <si>
    <t>USMMMNCH Index</t>
  </si>
  <si>
    <t>USESPRIV Index</t>
  </si>
  <si>
    <t>NFP TTUT Index</t>
  </si>
  <si>
    <t>USRTTOT Index</t>
  </si>
  <si>
    <t>USEITOTS Index</t>
  </si>
  <si>
    <t>USEFTOT Index</t>
  </si>
  <si>
    <t>USESTOT Index</t>
  </si>
  <si>
    <t>USESTEMP Index</t>
  </si>
  <si>
    <t>USEETOTS Index</t>
  </si>
  <si>
    <t>USEHTOTS Index</t>
  </si>
  <si>
    <t>USEGTOT Index</t>
  </si>
  <si>
    <t>USEGFDSA Index</t>
  </si>
  <si>
    <t xml:space="preserve">  Goods/producing</t>
  </si>
  <si>
    <t xml:space="preserve">  Construction</t>
  </si>
  <si>
    <t xml:space="preserve">  Manufacturing</t>
  </si>
  <si>
    <t xml:space="preserve"> Trade, transport</t>
  </si>
  <si>
    <t xml:space="preserve">   Retail trade</t>
  </si>
  <si>
    <t xml:space="preserve"> Information</t>
  </si>
  <si>
    <t xml:space="preserve"> Financial</t>
  </si>
  <si>
    <t xml:space="preserve"> Temporary help</t>
  </si>
  <si>
    <t xml:space="preserve"> Federal Government</t>
  </si>
  <si>
    <t xml:space="preserve">    Construction</t>
  </si>
  <si>
    <t xml:space="preserve">    Manufacturing</t>
  </si>
  <si>
    <t>Mining</t>
  </si>
  <si>
    <t>USMMMINE Index</t>
  </si>
  <si>
    <t xml:space="preserve">  Mining</t>
  </si>
  <si>
    <t xml:space="preserve">    Mining</t>
  </si>
  <si>
    <t>&lt;----------</t>
  </si>
  <si>
    <t>Julio</t>
  </si>
  <si>
    <t>Agosto</t>
  </si>
  <si>
    <t>Septiembre</t>
  </si>
  <si>
    <t xml:space="preserve">   Privadas</t>
  </si>
  <si>
    <t xml:space="preserve">Nóminas </t>
  </si>
  <si>
    <t>Reporte Empresas</t>
  </si>
  <si>
    <t>Encuesta Hogares</t>
  </si>
  <si>
    <t>Gobierno</t>
  </si>
  <si>
    <t>Participación (%)</t>
  </si>
  <si>
    <t>Desempleo (%)</t>
  </si>
  <si>
    <t xml:space="preserve">   Manufactura</t>
  </si>
  <si>
    <t>Octubre</t>
  </si>
  <si>
    <t>Tablas Reporte</t>
  </si>
  <si>
    <t>Noviembre</t>
  </si>
  <si>
    <t>Diciembre</t>
  </si>
  <si>
    <t>Anteriores</t>
  </si>
  <si>
    <t>Enero</t>
  </si>
  <si>
    <t>ADP TRAN Index</t>
  </si>
  <si>
    <t>ADP PRON Index</t>
  </si>
  <si>
    <t>ADP FINN Index</t>
  </si>
  <si>
    <t>ADP SPRN Index</t>
  </si>
  <si>
    <t>ADP MANN Index</t>
  </si>
  <si>
    <t>ADP CONN Index</t>
  </si>
  <si>
    <t>ADP GPRN Index</t>
  </si>
  <si>
    <t>ADP CHNG Index</t>
  </si>
  <si>
    <t>Comercio, Transporte y Servicios</t>
  </si>
  <si>
    <t xml:space="preserve">Servicios profesionales y de negocio </t>
  </si>
  <si>
    <t>Actividades Financieras</t>
  </si>
  <si>
    <t>Proveedoras de Servicios</t>
  </si>
  <si>
    <t>Manufactura</t>
  </si>
  <si>
    <t xml:space="preserve">Construcción </t>
  </si>
  <si>
    <t>Industrias productoras de Bienes</t>
  </si>
  <si>
    <t>Cambio en nominas ADP</t>
  </si>
  <si>
    <t>Febrero</t>
  </si>
  <si>
    <t>Marzo</t>
  </si>
  <si>
    <t>NFP T Index</t>
  </si>
  <si>
    <t>Total nominas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</si>
</sst>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mmm\-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0.59999389629810485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4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5" borderId="1" xfId="0" applyFont="1" applyFill="1" applyBorder="1"/>
    <xf numFmtId="0" fontId="0" fillId="7" borderId="2" xfId="0" applyFont="1" applyFill="1" applyBorder="1"/>
    <xf numFmtId="0" fontId="0" fillId="6" borderId="3" xfId="0" applyFont="1" applyFill="1" applyBorder="1"/>
    <xf numFmtId="0" fontId="0" fillId="2" borderId="3" xfId="0" applyFont="1" applyFill="1" applyBorder="1"/>
    <xf numFmtId="0" fontId="0" fillId="4" borderId="3" xfId="0" applyFont="1" applyFill="1" applyBorder="1"/>
    <xf numFmtId="0" fontId="1" fillId="8" borderId="4" xfId="0" applyFont="1" applyFill="1" applyBorder="1"/>
    <xf numFmtId="164" fontId="2" fillId="9" borderId="0" xfId="0" applyNumberFormat="1" applyFont="1" applyFill="1"/>
    <xf numFmtId="164" fontId="2" fillId="5" borderId="1" xfId="0" applyNumberFormat="1" applyFont="1" applyFill="1" applyBorder="1"/>
    <xf numFmtId="0" fontId="1" fillId="8" borderId="2" xfId="0" applyFont="1" applyFill="1" applyBorder="1"/>
    <xf numFmtId="0" fontId="1" fillId="7" borderId="2" xfId="0" applyFont="1" applyFill="1" applyBorder="1"/>
    <xf numFmtId="14" fontId="1" fillId="0" borderId="0" xfId="0" applyNumberFormat="1" applyFont="1"/>
    <xf numFmtId="1" fontId="0" fillId="0" borderId="0" xfId="0" applyNumberFormat="1"/>
    <xf numFmtId="0" fontId="2" fillId="9" borderId="0" xfId="0" applyFont="1" applyFill="1"/>
    <xf numFmtId="0" fontId="2" fillId="10" borderId="0" xfId="0" applyFont="1" applyFill="1"/>
    <xf numFmtId="0" fontId="2" fillId="11" borderId="2" xfId="0" applyFont="1" applyFill="1" applyBorder="1"/>
    <xf numFmtId="1" fontId="0" fillId="7" borderId="2" xfId="0" applyNumberFormat="1" applyFont="1" applyFill="1" applyBorder="1"/>
    <xf numFmtId="0" fontId="3" fillId="0" borderId="0" xfId="0" applyFont="1"/>
    <xf numFmtId="0" fontId="4" fillId="10" borderId="0" xfId="0" applyFont="1" applyFill="1"/>
    <xf numFmtId="0" fontId="5" fillId="0" borderId="0" xfId="0" applyFont="1"/>
    <xf numFmtId="0" fontId="0" fillId="3" borderId="0" xfId="0" applyFill="1"/>
    <xf numFmtId="0" fontId="0" fillId="0" borderId="8" xfId="0" applyBorder="1"/>
    <xf numFmtId="0" fontId="1" fillId="12" borderId="8" xfId="0" applyFont="1" applyFill="1" applyBorder="1"/>
    <xf numFmtId="0" fontId="1" fillId="12" borderId="10" xfId="0" applyFont="1" applyFill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2" fillId="9" borderId="5" xfId="0" applyFont="1" applyFill="1" applyBorder="1"/>
    <xf numFmtId="0" fontId="6" fillId="9" borderId="6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165" fontId="0" fillId="12" borderId="11" xfId="0" applyNumberFormat="1" applyFill="1" applyBorder="1" applyAlignment="1">
      <alignment horizontal="center"/>
    </xf>
    <xf numFmtId="165" fontId="0" fillId="12" borderId="12" xfId="0" applyNumberFormat="1" applyFill="1" applyBorder="1" applyAlignment="1">
      <alignment horizontal="center"/>
    </xf>
    <xf numFmtId="1" fontId="0" fillId="12" borderId="11" xfId="0" applyNumberFormat="1" applyFill="1" applyBorder="1" applyAlignment="1">
      <alignment horizontal="center"/>
    </xf>
    <xf numFmtId="1" fontId="0" fillId="12" borderId="12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5" fontId="0" fillId="7" borderId="2" xfId="0" applyNumberFormat="1" applyFont="1" applyFill="1" applyBorder="1"/>
    <xf numFmtId="0" fontId="0" fillId="7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1" fontId="0" fillId="7" borderId="2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NFP TTUT Index</stp>
        <stp>PX_LAST</stp>
        <stp>12/1/2004</stp>
        <stp/>
        <stp>[Nóminas No Agrícolas.xlsx]NFP!R22C3</stp>
        <stp>Dir=H</stp>
        <stp>Dts=H</stp>
        <stp>Sort=A</stp>
        <stp>Quote=C</stp>
        <stp>QtTyp=Y</stp>
        <stp>Days=T</stp>
        <stp>Per=cm</stp>
        <stp>DtFmt=D</stp>
        <stp>UseDPDF=Y</stp>
        <stp>cols=161;rows=1</stp>
        <tr r="C22" s="4"/>
      </tp>
      <tp>
        <v>5.8</v>
        <stp/>
        <stp>##V3_BDHV12</stp>
        <stp>ADP TRAN Index</stp>
        <stp>PX_LAST</stp>
        <stp>1/31/2001</stp>
        <stp/>
        <stp>[Nóminas No Agrícolas.xlsx]ADP!R19C9</stp>
        <stp>Dir=V</stp>
        <stp>Dts=H</stp>
        <stp>Sort=A</stp>
        <stp>Quote=C</stp>
        <stp>QtTyp=Y</stp>
        <stp>Days=T</stp>
        <stp>Per=cm</stp>
        <stp>DtFmt=D</stp>
        <stp>UseDPDF=Y</stp>
        <stp>cols=1;rows=181</stp>
        <tr r="I19" s="6"/>
      </tp>
      <tp t="e">
        <v>#N/A</v>
        <stp/>
        <stp>##V3_BDHV12</stp>
        <stp>USMMMINE Index</stp>
        <stp>PX_LAST</stp>
        <stp>12/1/2004</stp>
        <stp/>
        <stp>[Nóminas No Agrícolas.xlsx]NFP!R20C3</stp>
        <stp>Dir=H</stp>
        <stp>Dts=H</stp>
        <stp>Sort=A</stp>
        <stp>Quote=C</stp>
        <stp>QtTyp=Y</stp>
        <stp>Days=T</stp>
        <stp>Per=cm</stp>
        <stp>DtFmt=D</stp>
        <stp>UseDPDF=Y</stp>
        <stp>cols=161;rows=1</stp>
        <tr r="C20" s="4"/>
      </tp>
      <tp t="e">
        <v>#N/A</v>
        <stp/>
        <stp>##V3_BDHV12</stp>
        <stp>USESPRIV Index</stp>
        <stp>PX_LAST</stp>
        <stp>12/1/2004</stp>
        <stp/>
        <stp>[Nóminas No Agrícolas.xlsx]NFP!R21C3</stp>
        <stp>Dir=H</stp>
        <stp>Dts=H</stp>
        <stp>Sort=A</stp>
        <stp>Quote=C</stp>
        <stp>QtTyp=Y</stp>
        <stp>Days=T</stp>
        <stp>Per=cm</stp>
        <stp>DtFmt=D</stp>
        <stp>UseDPDF=Y</stp>
        <stp>cols=161;rows=1</stp>
        <tr r="C21" s="4"/>
      </tp>
      <tp t="e">
        <v>#N/A</v>
        <stp/>
        <stp>##V3_BDHV12</stp>
        <stp>USMMMNCH Index</stp>
        <stp>PX_LAST</stp>
        <stp>12/1/2004</stp>
        <stp/>
        <stp>[Nóminas No Agrícolas.xlsx]NFP!R19C3</stp>
        <stp>Dir=H</stp>
        <stp>Dts=H</stp>
        <stp>Sort=A</stp>
        <stp>Quote=C</stp>
        <stp>QtTyp=Y</stp>
        <stp>Days=T</stp>
        <stp>Per=cm</stp>
        <stp>DtFmt=D</stp>
        <stp>UseDPDF=Y</stp>
        <stp>cols=161;rows=1</stp>
        <tr r="C19" s="4"/>
      </tp>
      <tp>
        <v>37407</v>
        <stp/>
        <stp>##V3_BDHV12</stp>
        <stp>ADP CHNG Index</stp>
        <stp>PX_LAST</stp>
        <stp>4/30/2001</stp>
        <stp/>
        <stp>[Nóminas No Agrícolas.xlsx]ADP!R19C1</stp>
        <stp>Dir=V</stp>
        <stp>Dts=S</stp>
        <stp>Sort=A</stp>
        <stp>Quote=C</stp>
        <stp>QtTyp=Y</stp>
        <stp>Days=T</stp>
        <stp>Per=cm</stp>
        <stp>DtFmt=D</stp>
        <stp>UseDPDF=Y</stp>
        <stp>cols=2;rows=181</stp>
        <tr r="A19" s="6"/>
      </tp>
      <tp>
        <v>12.7</v>
        <stp/>
        <stp>##V3_BDHV12</stp>
        <stp>ADP PRON Index</stp>
        <stp>PX_LAST</stp>
        <stp>1/31/2001</stp>
        <stp/>
        <stp>[Nóminas No Agrícolas.xlsx]ADP!R19C8</stp>
        <stp>Dir=V</stp>
        <stp>Dts=H</stp>
        <stp>Sort=A</stp>
        <stp>Quote=C</stp>
        <stp>QtTyp=Y</stp>
        <stp>Days=T</stp>
        <stp>Per=cm</stp>
        <stp>DtFmt=D</stp>
        <stp>UseDPDF=Y</stp>
        <stp>cols=1;rows=181</stp>
        <tr r="H19" s="6"/>
      </tp>
      <tp>
        <v>-63.2</v>
        <stp/>
        <stp>##V3_BDHV12</stp>
        <stp>ADP MANN Index</stp>
        <stp>PX_LAST</stp>
        <stp>4/30/2001</stp>
        <stp/>
        <stp>[Nóminas No Agrícolas.xlsx]ADP!R19C5</stp>
        <stp>Dir=V</stp>
        <stp>Dts=H</stp>
        <stp>Sort=A</stp>
        <stp>Quote=C</stp>
        <stp>QtTyp=Y</stp>
        <stp>Days=T</stp>
        <stp>Per=cm</stp>
        <stp>DtFmt=D</stp>
        <stp>UseDPDF=Y</stp>
        <stp>cols=1;rows=181</stp>
        <tr r="E19" s="6"/>
      </tp>
      <tp>
        <v>-44.1</v>
        <stp/>
        <stp>##V3_BDHV12</stp>
        <stp>ADP CONN Index</stp>
        <stp>PX_LAST</stp>
        <stp>4/30/2001</stp>
        <stp/>
        <stp>[Nóminas No Agrícolas.xlsx]ADP!R19C4</stp>
        <stp>Dir=V</stp>
        <stp>Dts=H</stp>
        <stp>Sort=A</stp>
        <stp>Quote=C</stp>
        <stp>QtTyp=Y</stp>
        <stp>Days=T</stp>
        <stp>Per=cm</stp>
        <stp>DtFmt=D</stp>
        <stp>UseDPDF=Y</stp>
        <stp>cols=1;rows=181</stp>
        <tr r="D19" s="6"/>
      </tp>
      <tp t="e">
        <v>#N/A</v>
        <stp/>
        <stp>##V3_BDHV12</stp>
        <stp>USESTEMP Index</stp>
        <stp>PX_LAST</stp>
        <stp>12/1/2004</stp>
        <stp/>
        <stp>[Nóminas No Agrícolas.xlsx]NFP!R27C3</stp>
        <stp>Dir=H</stp>
        <stp>Dts=H</stp>
        <stp>Sort=A</stp>
        <stp>Quote=C</stp>
        <stp>QtTyp=Y</stp>
        <stp>Days=T</stp>
        <stp>Per=cm</stp>
        <stp>DtFmt=D</stp>
        <stp>UseDPDF=Y</stp>
        <stp>cols=161;rows=1</stp>
        <tr r="C27" s="4"/>
      </tp>
      <tp>
        <v>8.1999999999999993</v>
        <stp/>
        <stp>##V3_BDHV12</stp>
        <stp>ADP FINN Index</stp>
        <stp>PX_LAST</stp>
        <stp>1/31/2001</stp>
        <stp/>
        <stp>[Nóminas No Agrícolas.xlsx]ADP!R19C7</stp>
        <stp>Dir=V</stp>
        <stp>Dts=H</stp>
        <stp>Sort=A</stp>
        <stp>Quote=C</stp>
        <stp>QtTyp=Y</stp>
        <stp>Days=T</stp>
        <stp>Per=cm</stp>
        <stp>DtFmt=D</stp>
        <stp>UseDPDF=Y</stp>
        <stp>cols=1;rows=181</stp>
        <tr r="G19" s="6"/>
      </tp>
      <tp>
        <v>18294</v>
        <stp/>
        <stp>##V3_BDHV12</stp>
        <stp>NFP TCH Index</stp>
        <stp>PX_LAST</stp>
        <stp>01/01/1950</stp>
        <stp/>
        <stp>[Nóminas No Agrícolas.xlsx]Hoja1!R5C1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cols=2;rows=810</stp>
        <tr r="A5" s="1"/>
      </tp>
      <tp>
        <v>40.6</v>
        <stp/>
        <stp>##V3_BDHV12</stp>
        <stp>ADP SPRN Index</stp>
        <stp>PX_LAST</stp>
        <stp>4/30/2001</stp>
        <stp/>
        <stp>[Nóminas No Agrícolas.xlsx]ADP!R19C6</stp>
        <stp>Dir=V</stp>
        <stp>Dts=H</stp>
        <stp>Sort=A</stp>
        <stp>Quote=C</stp>
        <stp>QtTyp=Y</stp>
        <stp>Days=T</stp>
        <stp>Per=cm</stp>
        <stp>DtFmt=D</stp>
        <stp>UseDPDF=Y</stp>
        <stp>cols=1;rows=181</stp>
        <tr r="F19" s="6"/>
      </tp>
      <tp>
        <v>-107.8</v>
        <stp/>
        <stp>##V3_BDHV12</stp>
        <stp>ADP GPRN Index</stp>
        <stp>PX_LAST</stp>
        <stp>4/30/2001</stp>
        <stp/>
        <stp>[Nóminas No Agrícolas.xlsx]ADP!R19C3</stp>
        <stp>Dir=V</stp>
        <stp>Dts=H</stp>
        <stp>Sort=A</stp>
        <stp>Quote=C</stp>
        <stp>QtTyp=Y</stp>
        <stp>Days=T</stp>
        <stp>Per=cm</stp>
        <stp>DtFmt=D</stp>
        <stp>UseDPDF=Y</stp>
        <stp>cols=1;rows=181</stp>
        <tr r="C19" s="6"/>
      </tp>
      <tp t="e">
        <v>#N/A</v>
        <stp/>
        <stp>##V3_BDHV12</stp>
        <stp>USEGFDSA Index</stp>
        <stp>PX_LAST</stp>
        <stp>12/1/2004</stp>
        <stp/>
        <stp>[Nóminas No Agrícolas.xlsx]NFP!R31C3</stp>
        <stp>Dir=H</stp>
        <stp>Dts=H</stp>
        <stp>Sort=A</stp>
        <stp>Quote=C</stp>
        <stp>QtTyp=Y</stp>
        <stp>Days=T</stp>
        <stp>Per=cm</stp>
        <stp>DtFmt=D</stp>
        <stp>UseDPDF=Y</stp>
        <stp>cols=161;rows=1</stp>
        <tr r="C31" s="4"/>
      </tp>
      <tp t="e">
        <v>#N/A</v>
        <stp/>
        <stp>##V3_BDHV12</stp>
        <stp>NFP GPCH Index</stp>
        <stp>PX_LAST</stp>
        <stp>12/1/2004</stp>
        <stp/>
        <stp>[Nóminas No Agrícolas.xlsx]NFP!R17C3</stp>
        <stp>Dir=H</stp>
        <stp>Dts=H</stp>
        <stp>Sort=A</stp>
        <stp>Quote=C</stp>
        <stp>QtTyp=Y</stp>
        <stp>Days=T</stp>
        <stp>Per=cm</stp>
        <stp>DtFmt=D</stp>
        <stp>UseDPDF=Y</stp>
        <stp>cols=161;rows=1</stp>
        <tr r="C17" s="4"/>
      </tp>
      <tp t="e">
        <v>#N/A</v>
        <stp/>
        <stp>##V3_BDHV12</stp>
        <stp>USEHTOTS Index</stp>
        <stp>PX_LAST</stp>
        <stp>12/1/2004</stp>
        <stp/>
        <stp>[Nóminas No Agrícolas.xlsx]NFP!R29C3</stp>
        <stp>Dir=H</stp>
        <stp>Dts=H</stp>
        <stp>Sort=A</stp>
        <stp>Quote=C</stp>
        <stp>QtTyp=Y</stp>
        <stp>Days=T</stp>
        <stp>Per=cm</stp>
        <stp>DtFmt=D</stp>
        <stp>UseDPDF=Y</stp>
        <stp>cols=161;rows=1</stp>
        <tr r="C29" s="4"/>
      </tp>
      <tp t="e">
        <v>#N/A</v>
        <stp/>
        <stp>##V3_BDHV12</stp>
        <stp>USEETOTS Index</stp>
        <stp>PX_LAST</stp>
        <stp>12/1/2004</stp>
        <stp/>
        <stp>[Nóminas No Agrícolas.xlsx]NFP!R28C3</stp>
        <stp>Dir=H</stp>
        <stp>Dts=H</stp>
        <stp>Sort=A</stp>
        <stp>Quote=C</stp>
        <stp>QtTyp=Y</stp>
        <stp>Days=T</stp>
        <stp>Per=cm</stp>
        <stp>DtFmt=D</stp>
        <stp>UseDPDF=Y</stp>
        <stp>cols=161;rows=1</stp>
        <tr r="C28" s="4"/>
      </tp>
      <tp t="e">
        <v>#N/A</v>
        <stp/>
        <stp>##V3_BDHV12</stp>
        <stp>USEITOTS Index</stp>
        <stp>PX_LAST</stp>
        <stp>12/1/2004</stp>
        <stp/>
        <stp>[Nóminas No Agrícolas.xlsx]NFP!R24C3</stp>
        <stp>Dir=H</stp>
        <stp>Dts=H</stp>
        <stp>Sort=A</stp>
        <stp>Quote=C</stp>
        <stp>QtTyp=Y</stp>
        <stp>Days=T</stp>
        <stp>Per=cm</stp>
        <stp>DtFmt=D</stp>
        <stp>UseDPDF=Y</stp>
        <stp>cols=161;rows=1</stp>
        <tr r="C24" s="4"/>
      </tp>
    </main>
    <main first="bloomberg.rtd">
      <tp t="e">
        <v>#N/A</v>
        <stp/>
        <stp>##V3_BDHV12</stp>
        <stp>NFP T Index</stp>
        <stp>PX_LAST</stp>
        <stp>12/1/2004</stp>
        <stp/>
        <stp>[Nóminas No Agrícolas.xlsx]NFP!R32C3</stp>
        <stp>Dir=H</stp>
        <stp>Dts=H</stp>
        <stp>Sort=A</stp>
        <stp>Quote=C</stp>
        <stp>QtTyp=Y</stp>
        <stp>Days=T</stp>
        <stp>Per=cm</stp>
        <stp>DtFmt=D</stp>
        <stp>UseDPDF=Y</stp>
        <stp>cols=161;rows=1</stp>
        <tr r="C32" s="4"/>
      </tp>
    </main>
    <main first="bloomberg.rtd">
      <tp t="e">
        <v>#N/A</v>
        <stp/>
        <stp>##V3_BDHV12</stp>
        <stp>USESTOT Index</stp>
        <stp>PX_LAST</stp>
        <stp>12/1/2004</stp>
        <stp/>
        <stp>[Nóminas No Agrícolas.xlsx]NFP!R26C3</stp>
        <stp>Dir=H</stp>
        <stp>Dts=H</stp>
        <stp>Sort=A</stp>
        <stp>Quote=C</stp>
        <stp>QtTyp=Y</stp>
        <stp>Days=T</stp>
        <stp>Per=cm</stp>
        <stp>DtFmt=D</stp>
        <stp>UseDPDF=Y</stp>
        <stp>cols=161;rows=1</stp>
        <tr r="C26" s="4"/>
      </tp>
      <tp t="e">
        <v>#N/A</v>
        <stp/>
        <stp>##V3_BDHV12</stp>
        <stp>USEFTOT Index</stp>
        <stp>PX_LAST</stp>
        <stp>12/1/2004</stp>
        <stp/>
        <stp>[Nóminas No Agrícolas.xlsx]NFP!R25C3</stp>
        <stp>Dir=H</stp>
        <stp>Dts=H</stp>
        <stp>Sort=A</stp>
        <stp>Quote=C</stp>
        <stp>QtTyp=Y</stp>
        <stp>Days=T</stp>
        <stp>Per=cm</stp>
        <stp>DtFmt=D</stp>
        <stp>UseDPDF=Y</stp>
        <stp>cols=161;rows=1</stp>
        <tr r="C25" s="4"/>
      </tp>
      <tp t="e">
        <v>#N/A</v>
        <stp/>
        <stp>##V3_BDHV12</stp>
        <stp>USRTTOT Index</stp>
        <stp>PX_LAST</stp>
        <stp>12/1/2004</stp>
        <stp/>
        <stp>[Nóminas No Agrícolas.xlsx]NFP!R23C3</stp>
        <stp>Dir=H</stp>
        <stp>Dts=H</stp>
        <stp>Sort=A</stp>
        <stp>Quote=C</stp>
        <stp>QtTyp=Y</stp>
        <stp>Days=T</stp>
        <stp>Per=cm</stp>
        <stp>DtFmt=D</stp>
        <stp>UseDPDF=Y</stp>
        <stp>cols=161;rows=1</stp>
        <tr r="C23" s="4"/>
      </tp>
      <tp t="e">
        <v>#N/A</v>
        <stp/>
        <stp>##V3_BDHV12</stp>
        <stp>USEGTOT Index</stp>
        <stp>PX_LAST</stp>
        <stp>12/1/2004</stp>
        <stp/>
        <stp>[Nóminas No Agrícolas.xlsx]NFP!R30C3</stp>
        <stp>Dir=H</stp>
        <stp>Dts=H</stp>
        <stp>Sort=A</stp>
        <stp>Quote=C</stp>
        <stp>QtTyp=Y</stp>
        <stp>Days=T</stp>
        <stp>Per=cm</stp>
        <stp>DtFmt=D</stp>
        <stp>UseDPDF=Y</stp>
        <stp>cols=161;rows=1</stp>
        <tr r="C30" s="4"/>
      </tp>
      <tp t="e">
        <v>#N/A</v>
        <stp/>
        <stp>##V3_BDHV12</stp>
        <stp>USECTOT Index</stp>
        <stp>PX_LAST</stp>
        <stp>12/1/2004</stp>
        <stp/>
        <stp>[Nóminas No Agrícolas.xlsx]NFP!R18C3</stp>
        <stp>Dir=H</stp>
        <stp>Dts=H</stp>
        <stp>Sort=A</stp>
        <stp>Quote=C</stp>
        <stp>QtTyp=Y</stp>
        <stp>Days=T</stp>
        <stp>Per=cm</stp>
        <stp>DtFmt=D</stp>
        <stp>UseDPDF=Y</stp>
        <stp>cols=161;rows=1</stp>
        <tr r="C18" s="4"/>
      </tp>
      <tp t="e">
        <v>#N/A</v>
        <stp/>
        <stp>##V3_BDHV12</stp>
        <stp>NFP PCH Index</stp>
        <stp>PX_LAST</stp>
        <stp>12/1/2004</stp>
        <stp/>
        <stp>[Nóminas No Agrícolas.xlsx]NFP!R16C3</stp>
        <stp>Dir=H</stp>
        <stp>Dts=H</stp>
        <stp>Sort=A</stp>
        <stp>Quote=C</stp>
        <stp>QtTyp=Y</stp>
        <stp>Days=T</stp>
        <stp>Per=cm</stp>
        <stp>DtFmt=D</stp>
        <stp>UseDPDF=Y</stp>
        <stp>cols=161;rows=1</stp>
        <tr r="C16" s="4"/>
      </tp>
      <tp t="e">
        <v>#N/A</v>
        <stp/>
        <stp>##V3_BDHV12</stp>
        <stp>NFP TCH Index</stp>
        <stp>PX_LAST</stp>
        <stp>12/1/2004</stp>
        <stp/>
        <stp>[Nóminas No Agrícolas.xlsx]NFP!R14C3</stp>
        <stp>Dir=H</stp>
        <stp>Dts=S</stp>
        <stp>Sort=A</stp>
        <stp>Quote=C</stp>
        <stp>QtTyp=Y</stp>
        <stp>Days=T</stp>
        <stp>Per=cm</stp>
        <stp>DtFmt=D</stp>
        <stp>UseDPDF=Y</stp>
        <stp>cols=161;rows=2</stp>
        <tr r="C14" s="4"/>
      </tp>
      <tp>
        <v>65.8</v>
        <stp/>
        <stp>##V3_BDHV12</stp>
        <stp>PRUSTOT Index</stp>
        <stp>PX_LAST</stp>
        <stp>1/1/2005</stp>
        <stp/>
        <stp>[Nóminas No Agrícolas.xlsx]Desempleo!R5C3</stp>
        <stp>Dir=H</stp>
        <stp>Dts=H</stp>
        <stp>Sort=A</stp>
        <stp>Quote=C</stp>
        <stp>QtTyp=Y</stp>
        <stp>Days=T</stp>
        <stp>Per=cm</stp>
        <stp>DtFmt=D</stp>
        <stp>UseDPDF=Y</stp>
        <stp>cols=149;rows=1</stp>
        <tr r="C5" s="3"/>
      </tp>
      <tp>
        <v>148029</v>
        <stp/>
        <stp>##V3_BDHV12</stp>
        <stp>USLFTOT Index</stp>
        <stp>PX_LAST</stp>
        <stp>1/1/2005</stp>
        <stp/>
        <stp>[Nóminas No Agrícolas.xlsx]Desempleo!R4C3</stp>
        <stp>Dir=H</stp>
        <stp>Dts=H</stp>
        <stp>Sort=A</stp>
        <stp>Quote=C</stp>
        <stp>QtTyp=Y</stp>
        <stp>Days=T</stp>
        <stp>Per=cm</stp>
        <stp>DtFmt=D</stp>
        <stp>UseDPDF=Y</stp>
        <stp>cols=149;rows=1</stp>
        <tr r="C4" s="3"/>
      </tp>
      <tp>
        <v>140245</v>
        <stp/>
        <stp>##V3_BDHV12</stp>
        <stp>USEMTOT Index</stp>
        <stp>PX_LAST</stp>
        <stp>1/1/2005</stp>
        <stp/>
        <stp>[Nóminas No Agrícolas.xlsx]Desempleo!R6C3</stp>
        <stp>Dir=H</stp>
        <stp>Dts=H</stp>
        <stp>Sort=A</stp>
        <stp>Quote=C</stp>
        <stp>QtTyp=Y</stp>
        <stp>Days=T</stp>
        <stp>Per=cm</stp>
        <stp>DtFmt=D</stp>
        <stp>UseDPDF=Y</stp>
        <stp>cols=149;rows=1</stp>
        <tr r="C6" s="3"/>
      </tp>
      <tp>
        <v>5.3</v>
        <stp/>
        <stp>##V3_BDHV12</stp>
        <stp>USURTOT Index</stp>
        <stp>PX_LAST</stp>
        <stp>1/1/2005</stp>
        <stp/>
        <stp>[Nóminas No Agrícolas.xlsx]Desempleo!R8C3</stp>
        <stp>Dir=H</stp>
        <stp>Dts=H</stp>
        <stp>Sort=A</stp>
        <stp>Quote=C</stp>
        <stp>QtTyp=Y</stp>
        <stp>Days=T</stp>
        <stp>Per=cm</stp>
        <stp>DtFmt=D</stp>
        <stp>UseDPDF=Y</stp>
        <stp>cols=149;rows=1</stp>
        <tr r="C8" s="3"/>
      </tp>
      <tp>
        <v>7784</v>
        <stp/>
        <stp>##V3_BDHV12</stp>
        <stp>USUETOT Index</stp>
        <stp>PX_LAST</stp>
        <stp>1/1/2005</stp>
        <stp/>
        <stp>[Nóminas No Agrícolas.xlsx]Desempleo!R7C3</stp>
        <stp>Dir=H</stp>
        <stp>Dts=H</stp>
        <stp>Sort=A</stp>
        <stp>Quote=C</stp>
        <stp>QtTyp=Y</stp>
        <stp>Days=T</stp>
        <stp>Per=cm</stp>
        <stp>DtFmt=D</stp>
        <stp>UseDPDF=Y</stp>
        <stp>cols=149;rows=1</stp>
        <tr r="C7" s="3"/>
      </tp>
      <tp>
        <v>38383</v>
        <stp/>
        <stp>##V3_BDHV12</stp>
        <stp>LABRSA Index</stp>
        <stp>PX_LAST</stp>
        <stp>1/1/2005</stp>
        <stp/>
        <stp>[Nóminas No Agrícolas.xlsx]Desempleo!R2C3</stp>
        <stp>Dir=H</stp>
        <stp>Dts=S</stp>
        <stp>Sort=A</stp>
        <stp>Quote=C</stp>
        <stp>QtTyp=Y</stp>
        <stp>Days=T</stp>
        <stp>Per=cm</stp>
        <stp>DtFmt=D</stp>
        <stp>UseDPDF=Y</stp>
        <stp>cols=149;rows=2</stp>
        <tr r="C2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NFP!$A$15</c:f>
              <c:strCache>
                <c:ptCount val="1"/>
                <c:pt idx="0">
                  <c:v>Nonfarm employment</c:v>
                </c:pt>
              </c:strCache>
            </c:strRef>
          </c:tx>
          <c:spPr>
            <a:ln w="22225">
              <a:solidFill>
                <a:schemeClr val="tx2"/>
              </a:solidFill>
            </a:ln>
          </c:spPr>
          <c:marker>
            <c:symbol val="none"/>
          </c:marker>
          <c:cat>
            <c:numRef>
              <c:f>NFP!$D$14:$EW$14</c:f>
              <c:numCache>
                <c:formatCode>m/d/yyyy</c:formatCode>
                <c:ptCount val="150"/>
                <c:pt idx="0">
                  <c:v>38046</c:v>
                </c:pt>
                <c:pt idx="1">
                  <c:v>38077</c:v>
                </c:pt>
                <c:pt idx="2">
                  <c:v>38107</c:v>
                </c:pt>
                <c:pt idx="3">
                  <c:v>38138</c:v>
                </c:pt>
                <c:pt idx="4">
                  <c:v>38168</c:v>
                </c:pt>
                <c:pt idx="5">
                  <c:v>38199</c:v>
                </c:pt>
                <c:pt idx="6">
                  <c:v>38230</c:v>
                </c:pt>
                <c:pt idx="7">
                  <c:v>38260</c:v>
                </c:pt>
                <c:pt idx="8">
                  <c:v>38291</c:v>
                </c:pt>
                <c:pt idx="9">
                  <c:v>38321</c:v>
                </c:pt>
                <c:pt idx="10">
                  <c:v>38352</c:v>
                </c:pt>
                <c:pt idx="11">
                  <c:v>38383</c:v>
                </c:pt>
                <c:pt idx="12">
                  <c:v>38411</c:v>
                </c:pt>
                <c:pt idx="13">
                  <c:v>38442</c:v>
                </c:pt>
                <c:pt idx="14">
                  <c:v>38472</c:v>
                </c:pt>
                <c:pt idx="15">
                  <c:v>38503</c:v>
                </c:pt>
                <c:pt idx="16">
                  <c:v>38533</c:v>
                </c:pt>
                <c:pt idx="17">
                  <c:v>38564</c:v>
                </c:pt>
                <c:pt idx="18">
                  <c:v>38595</c:v>
                </c:pt>
                <c:pt idx="19">
                  <c:v>38625</c:v>
                </c:pt>
                <c:pt idx="20">
                  <c:v>38656</c:v>
                </c:pt>
                <c:pt idx="21">
                  <c:v>38686</c:v>
                </c:pt>
                <c:pt idx="22">
                  <c:v>38717</c:v>
                </c:pt>
                <c:pt idx="23">
                  <c:v>38748</c:v>
                </c:pt>
                <c:pt idx="24">
                  <c:v>38776</c:v>
                </c:pt>
                <c:pt idx="25">
                  <c:v>38807</c:v>
                </c:pt>
                <c:pt idx="26">
                  <c:v>38837</c:v>
                </c:pt>
                <c:pt idx="27">
                  <c:v>38868</c:v>
                </c:pt>
                <c:pt idx="28">
                  <c:v>38898</c:v>
                </c:pt>
                <c:pt idx="29">
                  <c:v>38929</c:v>
                </c:pt>
                <c:pt idx="30">
                  <c:v>38960</c:v>
                </c:pt>
                <c:pt idx="31">
                  <c:v>38990</c:v>
                </c:pt>
                <c:pt idx="32">
                  <c:v>39021</c:v>
                </c:pt>
                <c:pt idx="33">
                  <c:v>39051</c:v>
                </c:pt>
                <c:pt idx="34">
                  <c:v>39082</c:v>
                </c:pt>
                <c:pt idx="35">
                  <c:v>39113</c:v>
                </c:pt>
                <c:pt idx="36">
                  <c:v>39141</c:v>
                </c:pt>
                <c:pt idx="37">
                  <c:v>39172</c:v>
                </c:pt>
                <c:pt idx="38">
                  <c:v>39202</c:v>
                </c:pt>
                <c:pt idx="39">
                  <c:v>39233</c:v>
                </c:pt>
                <c:pt idx="40">
                  <c:v>39263</c:v>
                </c:pt>
                <c:pt idx="41">
                  <c:v>39294</c:v>
                </c:pt>
                <c:pt idx="42">
                  <c:v>39325</c:v>
                </c:pt>
                <c:pt idx="43">
                  <c:v>39355</c:v>
                </c:pt>
                <c:pt idx="44">
                  <c:v>39386</c:v>
                </c:pt>
                <c:pt idx="45">
                  <c:v>39416</c:v>
                </c:pt>
                <c:pt idx="46">
                  <c:v>39447</c:v>
                </c:pt>
                <c:pt idx="47">
                  <c:v>39478</c:v>
                </c:pt>
                <c:pt idx="48">
                  <c:v>39507</c:v>
                </c:pt>
                <c:pt idx="49">
                  <c:v>39538</c:v>
                </c:pt>
                <c:pt idx="50">
                  <c:v>39568</c:v>
                </c:pt>
                <c:pt idx="51">
                  <c:v>39599</c:v>
                </c:pt>
                <c:pt idx="52">
                  <c:v>39629</c:v>
                </c:pt>
                <c:pt idx="53">
                  <c:v>39660</c:v>
                </c:pt>
                <c:pt idx="54">
                  <c:v>39691</c:v>
                </c:pt>
                <c:pt idx="55">
                  <c:v>39721</c:v>
                </c:pt>
                <c:pt idx="56">
                  <c:v>39752</c:v>
                </c:pt>
                <c:pt idx="57">
                  <c:v>39782</c:v>
                </c:pt>
                <c:pt idx="58">
                  <c:v>39813</c:v>
                </c:pt>
                <c:pt idx="59">
                  <c:v>39844</c:v>
                </c:pt>
                <c:pt idx="60">
                  <c:v>39872</c:v>
                </c:pt>
                <c:pt idx="61">
                  <c:v>39903</c:v>
                </c:pt>
                <c:pt idx="62">
                  <c:v>39933</c:v>
                </c:pt>
                <c:pt idx="63">
                  <c:v>39964</c:v>
                </c:pt>
                <c:pt idx="64">
                  <c:v>39994</c:v>
                </c:pt>
                <c:pt idx="65">
                  <c:v>40025</c:v>
                </c:pt>
                <c:pt idx="66">
                  <c:v>40056</c:v>
                </c:pt>
                <c:pt idx="67">
                  <c:v>40086</c:v>
                </c:pt>
                <c:pt idx="68">
                  <c:v>40117</c:v>
                </c:pt>
                <c:pt idx="69">
                  <c:v>40147</c:v>
                </c:pt>
                <c:pt idx="70">
                  <c:v>40178</c:v>
                </c:pt>
                <c:pt idx="71">
                  <c:v>40209</c:v>
                </c:pt>
                <c:pt idx="72">
                  <c:v>40237</c:v>
                </c:pt>
                <c:pt idx="73">
                  <c:v>40268</c:v>
                </c:pt>
                <c:pt idx="74">
                  <c:v>40298</c:v>
                </c:pt>
                <c:pt idx="75">
                  <c:v>40329</c:v>
                </c:pt>
                <c:pt idx="76">
                  <c:v>40359</c:v>
                </c:pt>
                <c:pt idx="77">
                  <c:v>40390</c:v>
                </c:pt>
                <c:pt idx="78">
                  <c:v>40421</c:v>
                </c:pt>
                <c:pt idx="79">
                  <c:v>40451</c:v>
                </c:pt>
                <c:pt idx="80">
                  <c:v>40482</c:v>
                </c:pt>
                <c:pt idx="81">
                  <c:v>40512</c:v>
                </c:pt>
                <c:pt idx="82">
                  <c:v>40543</c:v>
                </c:pt>
                <c:pt idx="83">
                  <c:v>40574</c:v>
                </c:pt>
                <c:pt idx="84">
                  <c:v>40602</c:v>
                </c:pt>
                <c:pt idx="85">
                  <c:v>40633</c:v>
                </c:pt>
                <c:pt idx="86">
                  <c:v>40663</c:v>
                </c:pt>
                <c:pt idx="87">
                  <c:v>40694</c:v>
                </c:pt>
                <c:pt idx="88">
                  <c:v>40724</c:v>
                </c:pt>
                <c:pt idx="89">
                  <c:v>40755</c:v>
                </c:pt>
                <c:pt idx="90">
                  <c:v>40786</c:v>
                </c:pt>
                <c:pt idx="91">
                  <c:v>40816</c:v>
                </c:pt>
                <c:pt idx="92">
                  <c:v>40847</c:v>
                </c:pt>
                <c:pt idx="93">
                  <c:v>40877</c:v>
                </c:pt>
                <c:pt idx="94">
                  <c:v>40908</c:v>
                </c:pt>
                <c:pt idx="95">
                  <c:v>40939</c:v>
                </c:pt>
                <c:pt idx="96">
                  <c:v>40968</c:v>
                </c:pt>
                <c:pt idx="97">
                  <c:v>40999</c:v>
                </c:pt>
                <c:pt idx="98">
                  <c:v>41029</c:v>
                </c:pt>
                <c:pt idx="99">
                  <c:v>41060</c:v>
                </c:pt>
                <c:pt idx="100">
                  <c:v>41090</c:v>
                </c:pt>
                <c:pt idx="101">
                  <c:v>41121</c:v>
                </c:pt>
                <c:pt idx="102">
                  <c:v>41152</c:v>
                </c:pt>
                <c:pt idx="103">
                  <c:v>41182</c:v>
                </c:pt>
                <c:pt idx="104">
                  <c:v>41213</c:v>
                </c:pt>
                <c:pt idx="105">
                  <c:v>41243</c:v>
                </c:pt>
                <c:pt idx="106">
                  <c:v>41274</c:v>
                </c:pt>
                <c:pt idx="107">
                  <c:v>41305</c:v>
                </c:pt>
                <c:pt idx="108">
                  <c:v>41333</c:v>
                </c:pt>
                <c:pt idx="109">
                  <c:v>41364</c:v>
                </c:pt>
                <c:pt idx="110">
                  <c:v>41394</c:v>
                </c:pt>
                <c:pt idx="111">
                  <c:v>41425</c:v>
                </c:pt>
                <c:pt idx="112">
                  <c:v>41455</c:v>
                </c:pt>
                <c:pt idx="113">
                  <c:v>41486</c:v>
                </c:pt>
                <c:pt idx="114">
                  <c:v>41517</c:v>
                </c:pt>
                <c:pt idx="115">
                  <c:v>41547</c:v>
                </c:pt>
                <c:pt idx="116">
                  <c:v>41578</c:v>
                </c:pt>
                <c:pt idx="117">
                  <c:v>41608</c:v>
                </c:pt>
                <c:pt idx="118">
                  <c:v>41639</c:v>
                </c:pt>
                <c:pt idx="119">
                  <c:v>41670</c:v>
                </c:pt>
                <c:pt idx="120">
                  <c:v>41698</c:v>
                </c:pt>
                <c:pt idx="121">
                  <c:v>41729</c:v>
                </c:pt>
                <c:pt idx="122">
                  <c:v>41759</c:v>
                </c:pt>
                <c:pt idx="123">
                  <c:v>41790</c:v>
                </c:pt>
                <c:pt idx="124">
                  <c:v>41820</c:v>
                </c:pt>
                <c:pt idx="125">
                  <c:v>41851</c:v>
                </c:pt>
                <c:pt idx="126">
                  <c:v>41882</c:v>
                </c:pt>
                <c:pt idx="127">
                  <c:v>41912</c:v>
                </c:pt>
                <c:pt idx="128">
                  <c:v>41943</c:v>
                </c:pt>
                <c:pt idx="129">
                  <c:v>41973</c:v>
                </c:pt>
                <c:pt idx="130">
                  <c:v>42004</c:v>
                </c:pt>
                <c:pt idx="131">
                  <c:v>42035</c:v>
                </c:pt>
                <c:pt idx="132">
                  <c:v>42063</c:v>
                </c:pt>
                <c:pt idx="133">
                  <c:v>42094</c:v>
                </c:pt>
                <c:pt idx="134">
                  <c:v>42124</c:v>
                </c:pt>
                <c:pt idx="135">
                  <c:v>42155</c:v>
                </c:pt>
                <c:pt idx="136">
                  <c:v>42185</c:v>
                </c:pt>
                <c:pt idx="137">
                  <c:v>42216</c:v>
                </c:pt>
                <c:pt idx="138">
                  <c:v>42247</c:v>
                </c:pt>
                <c:pt idx="139">
                  <c:v>42277</c:v>
                </c:pt>
                <c:pt idx="140">
                  <c:v>42308</c:v>
                </c:pt>
                <c:pt idx="141">
                  <c:v>42338</c:v>
                </c:pt>
                <c:pt idx="142">
                  <c:v>42369</c:v>
                </c:pt>
                <c:pt idx="143">
                  <c:v>42400</c:v>
                </c:pt>
                <c:pt idx="144">
                  <c:v>42429</c:v>
                </c:pt>
                <c:pt idx="145">
                  <c:v>42460</c:v>
                </c:pt>
                <c:pt idx="146">
                  <c:v>42490</c:v>
                </c:pt>
                <c:pt idx="147">
                  <c:v>42521</c:v>
                </c:pt>
                <c:pt idx="148">
                  <c:v>42551</c:v>
                </c:pt>
                <c:pt idx="149">
                  <c:v>42582</c:v>
                </c:pt>
              </c:numCache>
            </c:numRef>
          </c:cat>
          <c:val>
            <c:numRef>
              <c:f>NFP!$D$15:$EW$15</c:f>
              <c:numCache>
                <c:formatCode>General</c:formatCode>
                <c:ptCount val="150"/>
                <c:pt idx="0">
                  <c:v>48</c:v>
                </c:pt>
                <c:pt idx="1">
                  <c:v>331</c:v>
                </c:pt>
                <c:pt idx="2">
                  <c:v>251</c:v>
                </c:pt>
                <c:pt idx="3">
                  <c:v>307</c:v>
                </c:pt>
                <c:pt idx="4">
                  <c:v>77</c:v>
                </c:pt>
                <c:pt idx="5">
                  <c:v>45</c:v>
                </c:pt>
                <c:pt idx="6">
                  <c:v>119</c:v>
                </c:pt>
                <c:pt idx="7">
                  <c:v>162</c:v>
                </c:pt>
                <c:pt idx="8">
                  <c:v>346</c:v>
                </c:pt>
                <c:pt idx="9">
                  <c:v>66</c:v>
                </c:pt>
                <c:pt idx="10">
                  <c:v>129</c:v>
                </c:pt>
                <c:pt idx="11">
                  <c:v>136</c:v>
                </c:pt>
                <c:pt idx="12">
                  <c:v>239</c:v>
                </c:pt>
                <c:pt idx="13">
                  <c:v>135</c:v>
                </c:pt>
                <c:pt idx="14">
                  <c:v>364</c:v>
                </c:pt>
                <c:pt idx="15">
                  <c:v>177</c:v>
                </c:pt>
                <c:pt idx="16">
                  <c:v>245</c:v>
                </c:pt>
                <c:pt idx="17">
                  <c:v>374</c:v>
                </c:pt>
                <c:pt idx="18">
                  <c:v>196</c:v>
                </c:pt>
                <c:pt idx="19">
                  <c:v>67</c:v>
                </c:pt>
                <c:pt idx="20">
                  <c:v>84</c:v>
                </c:pt>
                <c:pt idx="21">
                  <c:v>341</c:v>
                </c:pt>
                <c:pt idx="22">
                  <c:v>157</c:v>
                </c:pt>
                <c:pt idx="23">
                  <c:v>278</c:v>
                </c:pt>
                <c:pt idx="24">
                  <c:v>315</c:v>
                </c:pt>
                <c:pt idx="25">
                  <c:v>282</c:v>
                </c:pt>
                <c:pt idx="26">
                  <c:v>183</c:v>
                </c:pt>
                <c:pt idx="27">
                  <c:v>25</c:v>
                </c:pt>
                <c:pt idx="28">
                  <c:v>79</c:v>
                </c:pt>
                <c:pt idx="29">
                  <c:v>206</c:v>
                </c:pt>
                <c:pt idx="30">
                  <c:v>183</c:v>
                </c:pt>
                <c:pt idx="31">
                  <c:v>153</c:v>
                </c:pt>
                <c:pt idx="32">
                  <c:v>8</c:v>
                </c:pt>
                <c:pt idx="33">
                  <c:v>209</c:v>
                </c:pt>
                <c:pt idx="34">
                  <c:v>171</c:v>
                </c:pt>
                <c:pt idx="35">
                  <c:v>240</c:v>
                </c:pt>
                <c:pt idx="36">
                  <c:v>89</c:v>
                </c:pt>
                <c:pt idx="37">
                  <c:v>190</c:v>
                </c:pt>
                <c:pt idx="38">
                  <c:v>80</c:v>
                </c:pt>
                <c:pt idx="39">
                  <c:v>143</c:v>
                </c:pt>
                <c:pt idx="40">
                  <c:v>75</c:v>
                </c:pt>
                <c:pt idx="41">
                  <c:v>-34</c:v>
                </c:pt>
                <c:pt idx="42">
                  <c:v>-20</c:v>
                </c:pt>
                <c:pt idx="43">
                  <c:v>88</c:v>
                </c:pt>
                <c:pt idx="44">
                  <c:v>84</c:v>
                </c:pt>
                <c:pt idx="45">
                  <c:v>114</c:v>
                </c:pt>
                <c:pt idx="46">
                  <c:v>98</c:v>
                </c:pt>
                <c:pt idx="47">
                  <c:v>17</c:v>
                </c:pt>
                <c:pt idx="48">
                  <c:v>-84</c:v>
                </c:pt>
                <c:pt idx="49">
                  <c:v>-78</c:v>
                </c:pt>
                <c:pt idx="50">
                  <c:v>-210</c:v>
                </c:pt>
                <c:pt idx="51">
                  <c:v>-186</c:v>
                </c:pt>
                <c:pt idx="52">
                  <c:v>-162</c:v>
                </c:pt>
                <c:pt idx="53">
                  <c:v>-213</c:v>
                </c:pt>
                <c:pt idx="54">
                  <c:v>-267</c:v>
                </c:pt>
                <c:pt idx="55">
                  <c:v>-450</c:v>
                </c:pt>
                <c:pt idx="56">
                  <c:v>-474</c:v>
                </c:pt>
                <c:pt idx="57">
                  <c:v>-766</c:v>
                </c:pt>
                <c:pt idx="58">
                  <c:v>-694</c:v>
                </c:pt>
                <c:pt idx="59">
                  <c:v>-793</c:v>
                </c:pt>
                <c:pt idx="60">
                  <c:v>-702</c:v>
                </c:pt>
                <c:pt idx="61">
                  <c:v>-823</c:v>
                </c:pt>
                <c:pt idx="62">
                  <c:v>-687</c:v>
                </c:pt>
                <c:pt idx="63">
                  <c:v>-349</c:v>
                </c:pt>
                <c:pt idx="64">
                  <c:v>-471</c:v>
                </c:pt>
                <c:pt idx="65">
                  <c:v>-329</c:v>
                </c:pt>
                <c:pt idx="66">
                  <c:v>-213</c:v>
                </c:pt>
                <c:pt idx="67">
                  <c:v>-220</c:v>
                </c:pt>
                <c:pt idx="68">
                  <c:v>-204</c:v>
                </c:pt>
                <c:pt idx="69">
                  <c:v>-2</c:v>
                </c:pt>
                <c:pt idx="70">
                  <c:v>-275</c:v>
                </c:pt>
                <c:pt idx="71">
                  <c:v>23</c:v>
                </c:pt>
                <c:pt idx="72">
                  <c:v>-68</c:v>
                </c:pt>
                <c:pt idx="73">
                  <c:v>164</c:v>
                </c:pt>
                <c:pt idx="74">
                  <c:v>243</c:v>
                </c:pt>
                <c:pt idx="75">
                  <c:v>524</c:v>
                </c:pt>
                <c:pt idx="76">
                  <c:v>-137</c:v>
                </c:pt>
                <c:pt idx="77">
                  <c:v>-68</c:v>
                </c:pt>
                <c:pt idx="78">
                  <c:v>-36</c:v>
                </c:pt>
                <c:pt idx="79">
                  <c:v>-52</c:v>
                </c:pt>
                <c:pt idx="80">
                  <c:v>262</c:v>
                </c:pt>
                <c:pt idx="81">
                  <c:v>119</c:v>
                </c:pt>
                <c:pt idx="82">
                  <c:v>87</c:v>
                </c:pt>
                <c:pt idx="83">
                  <c:v>43</c:v>
                </c:pt>
                <c:pt idx="84">
                  <c:v>189</c:v>
                </c:pt>
                <c:pt idx="85">
                  <c:v>225</c:v>
                </c:pt>
                <c:pt idx="86">
                  <c:v>346</c:v>
                </c:pt>
                <c:pt idx="87">
                  <c:v>77</c:v>
                </c:pt>
                <c:pt idx="88">
                  <c:v>225</c:v>
                </c:pt>
                <c:pt idx="89">
                  <c:v>69</c:v>
                </c:pt>
                <c:pt idx="90">
                  <c:v>110</c:v>
                </c:pt>
                <c:pt idx="91">
                  <c:v>248</c:v>
                </c:pt>
                <c:pt idx="92">
                  <c:v>209</c:v>
                </c:pt>
                <c:pt idx="93">
                  <c:v>141</c:v>
                </c:pt>
                <c:pt idx="94">
                  <c:v>209</c:v>
                </c:pt>
                <c:pt idx="95">
                  <c:v>358</c:v>
                </c:pt>
                <c:pt idx="96">
                  <c:v>237</c:v>
                </c:pt>
                <c:pt idx="97">
                  <c:v>233</c:v>
                </c:pt>
                <c:pt idx="98">
                  <c:v>78</c:v>
                </c:pt>
                <c:pt idx="99">
                  <c:v>115</c:v>
                </c:pt>
                <c:pt idx="100">
                  <c:v>76</c:v>
                </c:pt>
                <c:pt idx="101">
                  <c:v>143</c:v>
                </c:pt>
                <c:pt idx="102">
                  <c:v>177</c:v>
                </c:pt>
                <c:pt idx="103">
                  <c:v>203</c:v>
                </c:pt>
                <c:pt idx="104">
                  <c:v>146</c:v>
                </c:pt>
                <c:pt idx="105">
                  <c:v>132</c:v>
                </c:pt>
                <c:pt idx="106">
                  <c:v>244</c:v>
                </c:pt>
                <c:pt idx="107">
                  <c:v>211</c:v>
                </c:pt>
                <c:pt idx="108">
                  <c:v>286</c:v>
                </c:pt>
                <c:pt idx="109">
                  <c:v>130</c:v>
                </c:pt>
                <c:pt idx="110">
                  <c:v>197</c:v>
                </c:pt>
                <c:pt idx="111">
                  <c:v>226</c:v>
                </c:pt>
                <c:pt idx="112">
                  <c:v>162</c:v>
                </c:pt>
                <c:pt idx="113">
                  <c:v>122</c:v>
                </c:pt>
                <c:pt idx="114">
                  <c:v>261</c:v>
                </c:pt>
                <c:pt idx="115">
                  <c:v>190</c:v>
                </c:pt>
                <c:pt idx="116">
                  <c:v>212</c:v>
                </c:pt>
                <c:pt idx="117">
                  <c:v>258</c:v>
                </c:pt>
                <c:pt idx="118">
                  <c:v>47</c:v>
                </c:pt>
                <c:pt idx="119">
                  <c:v>190</c:v>
                </c:pt>
                <c:pt idx="120">
                  <c:v>151</c:v>
                </c:pt>
                <c:pt idx="121">
                  <c:v>272</c:v>
                </c:pt>
                <c:pt idx="122">
                  <c:v>329</c:v>
                </c:pt>
                <c:pt idx="123">
                  <c:v>246</c:v>
                </c:pt>
                <c:pt idx="124">
                  <c:v>304</c:v>
                </c:pt>
                <c:pt idx="125">
                  <c:v>202</c:v>
                </c:pt>
                <c:pt idx="126">
                  <c:v>230</c:v>
                </c:pt>
                <c:pt idx="127">
                  <c:v>280</c:v>
                </c:pt>
                <c:pt idx="128">
                  <c:v>227</c:v>
                </c:pt>
                <c:pt idx="129">
                  <c:v>312</c:v>
                </c:pt>
                <c:pt idx="130">
                  <c:v>255</c:v>
                </c:pt>
                <c:pt idx="131">
                  <c:v>234</c:v>
                </c:pt>
                <c:pt idx="132">
                  <c:v>238</c:v>
                </c:pt>
                <c:pt idx="133">
                  <c:v>86</c:v>
                </c:pt>
                <c:pt idx="134">
                  <c:v>262</c:v>
                </c:pt>
                <c:pt idx="135">
                  <c:v>344</c:v>
                </c:pt>
                <c:pt idx="136">
                  <c:v>206</c:v>
                </c:pt>
                <c:pt idx="137">
                  <c:v>254</c:v>
                </c:pt>
                <c:pt idx="138">
                  <c:v>157</c:v>
                </c:pt>
                <c:pt idx="139">
                  <c:v>100</c:v>
                </c:pt>
                <c:pt idx="140">
                  <c:v>321</c:v>
                </c:pt>
                <c:pt idx="141">
                  <c:v>272</c:v>
                </c:pt>
                <c:pt idx="142">
                  <c:v>239</c:v>
                </c:pt>
                <c:pt idx="143">
                  <c:v>126</c:v>
                </c:pt>
                <c:pt idx="144">
                  <c:v>237</c:v>
                </c:pt>
                <c:pt idx="145">
                  <c:v>225</c:v>
                </c:pt>
                <c:pt idx="146">
                  <c:v>153</c:v>
                </c:pt>
                <c:pt idx="147">
                  <c:v>43</c:v>
                </c:pt>
                <c:pt idx="148">
                  <c:v>297</c:v>
                </c:pt>
                <c:pt idx="149">
                  <c:v>291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NFP!$A$16</c:f>
              <c:strCache>
                <c:ptCount val="1"/>
                <c:pt idx="0">
                  <c:v>Total private</c:v>
                </c:pt>
              </c:strCache>
            </c:strRef>
          </c:tx>
          <c:spPr>
            <a:ln w="22225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NFP!$D$14:$EW$14</c:f>
              <c:numCache>
                <c:formatCode>m/d/yyyy</c:formatCode>
                <c:ptCount val="150"/>
                <c:pt idx="0">
                  <c:v>38046</c:v>
                </c:pt>
                <c:pt idx="1">
                  <c:v>38077</c:v>
                </c:pt>
                <c:pt idx="2">
                  <c:v>38107</c:v>
                </c:pt>
                <c:pt idx="3">
                  <c:v>38138</c:v>
                </c:pt>
                <c:pt idx="4">
                  <c:v>38168</c:v>
                </c:pt>
                <c:pt idx="5">
                  <c:v>38199</c:v>
                </c:pt>
                <c:pt idx="6">
                  <c:v>38230</c:v>
                </c:pt>
                <c:pt idx="7">
                  <c:v>38260</c:v>
                </c:pt>
                <c:pt idx="8">
                  <c:v>38291</c:v>
                </c:pt>
                <c:pt idx="9">
                  <c:v>38321</c:v>
                </c:pt>
                <c:pt idx="10">
                  <c:v>38352</c:v>
                </c:pt>
                <c:pt idx="11">
                  <c:v>38383</c:v>
                </c:pt>
                <c:pt idx="12">
                  <c:v>38411</c:v>
                </c:pt>
                <c:pt idx="13">
                  <c:v>38442</c:v>
                </c:pt>
                <c:pt idx="14">
                  <c:v>38472</c:v>
                </c:pt>
                <c:pt idx="15">
                  <c:v>38503</c:v>
                </c:pt>
                <c:pt idx="16">
                  <c:v>38533</c:v>
                </c:pt>
                <c:pt idx="17">
                  <c:v>38564</c:v>
                </c:pt>
                <c:pt idx="18">
                  <c:v>38595</c:v>
                </c:pt>
                <c:pt idx="19">
                  <c:v>38625</c:v>
                </c:pt>
                <c:pt idx="20">
                  <c:v>38656</c:v>
                </c:pt>
                <c:pt idx="21">
                  <c:v>38686</c:v>
                </c:pt>
                <c:pt idx="22">
                  <c:v>38717</c:v>
                </c:pt>
                <c:pt idx="23">
                  <c:v>38748</c:v>
                </c:pt>
                <c:pt idx="24">
                  <c:v>38776</c:v>
                </c:pt>
                <c:pt idx="25">
                  <c:v>38807</c:v>
                </c:pt>
                <c:pt idx="26">
                  <c:v>38837</c:v>
                </c:pt>
                <c:pt idx="27">
                  <c:v>38868</c:v>
                </c:pt>
                <c:pt idx="28">
                  <c:v>38898</c:v>
                </c:pt>
                <c:pt idx="29">
                  <c:v>38929</c:v>
                </c:pt>
                <c:pt idx="30">
                  <c:v>38960</c:v>
                </c:pt>
                <c:pt idx="31">
                  <c:v>38990</c:v>
                </c:pt>
                <c:pt idx="32">
                  <c:v>39021</c:v>
                </c:pt>
                <c:pt idx="33">
                  <c:v>39051</c:v>
                </c:pt>
                <c:pt idx="34">
                  <c:v>39082</c:v>
                </c:pt>
                <c:pt idx="35">
                  <c:v>39113</c:v>
                </c:pt>
                <c:pt idx="36">
                  <c:v>39141</c:v>
                </c:pt>
                <c:pt idx="37">
                  <c:v>39172</c:v>
                </c:pt>
                <c:pt idx="38">
                  <c:v>39202</c:v>
                </c:pt>
                <c:pt idx="39">
                  <c:v>39233</c:v>
                </c:pt>
                <c:pt idx="40">
                  <c:v>39263</c:v>
                </c:pt>
                <c:pt idx="41">
                  <c:v>39294</c:v>
                </c:pt>
                <c:pt idx="42">
                  <c:v>39325</c:v>
                </c:pt>
                <c:pt idx="43">
                  <c:v>39355</c:v>
                </c:pt>
                <c:pt idx="44">
                  <c:v>39386</c:v>
                </c:pt>
                <c:pt idx="45">
                  <c:v>39416</c:v>
                </c:pt>
                <c:pt idx="46">
                  <c:v>39447</c:v>
                </c:pt>
                <c:pt idx="47">
                  <c:v>39478</c:v>
                </c:pt>
                <c:pt idx="48">
                  <c:v>39507</c:v>
                </c:pt>
                <c:pt idx="49">
                  <c:v>39538</c:v>
                </c:pt>
                <c:pt idx="50">
                  <c:v>39568</c:v>
                </c:pt>
                <c:pt idx="51">
                  <c:v>39599</c:v>
                </c:pt>
                <c:pt idx="52">
                  <c:v>39629</c:v>
                </c:pt>
                <c:pt idx="53">
                  <c:v>39660</c:v>
                </c:pt>
                <c:pt idx="54">
                  <c:v>39691</c:v>
                </c:pt>
                <c:pt idx="55">
                  <c:v>39721</c:v>
                </c:pt>
                <c:pt idx="56">
                  <c:v>39752</c:v>
                </c:pt>
                <c:pt idx="57">
                  <c:v>39782</c:v>
                </c:pt>
                <c:pt idx="58">
                  <c:v>39813</c:v>
                </c:pt>
                <c:pt idx="59">
                  <c:v>39844</c:v>
                </c:pt>
                <c:pt idx="60">
                  <c:v>39872</c:v>
                </c:pt>
                <c:pt idx="61">
                  <c:v>39903</c:v>
                </c:pt>
                <c:pt idx="62">
                  <c:v>39933</c:v>
                </c:pt>
                <c:pt idx="63">
                  <c:v>39964</c:v>
                </c:pt>
                <c:pt idx="64">
                  <c:v>39994</c:v>
                </c:pt>
                <c:pt idx="65">
                  <c:v>40025</c:v>
                </c:pt>
                <c:pt idx="66">
                  <c:v>40056</c:v>
                </c:pt>
                <c:pt idx="67">
                  <c:v>40086</c:v>
                </c:pt>
                <c:pt idx="68">
                  <c:v>40117</c:v>
                </c:pt>
                <c:pt idx="69">
                  <c:v>40147</c:v>
                </c:pt>
                <c:pt idx="70">
                  <c:v>40178</c:v>
                </c:pt>
                <c:pt idx="71">
                  <c:v>40209</c:v>
                </c:pt>
                <c:pt idx="72">
                  <c:v>40237</c:v>
                </c:pt>
                <c:pt idx="73">
                  <c:v>40268</c:v>
                </c:pt>
                <c:pt idx="74">
                  <c:v>40298</c:v>
                </c:pt>
                <c:pt idx="75">
                  <c:v>40329</c:v>
                </c:pt>
                <c:pt idx="76">
                  <c:v>40359</c:v>
                </c:pt>
                <c:pt idx="77">
                  <c:v>40390</c:v>
                </c:pt>
                <c:pt idx="78">
                  <c:v>40421</c:v>
                </c:pt>
                <c:pt idx="79">
                  <c:v>40451</c:v>
                </c:pt>
                <c:pt idx="80">
                  <c:v>40482</c:v>
                </c:pt>
                <c:pt idx="81">
                  <c:v>40512</c:v>
                </c:pt>
                <c:pt idx="82">
                  <c:v>40543</c:v>
                </c:pt>
                <c:pt idx="83">
                  <c:v>40574</c:v>
                </c:pt>
                <c:pt idx="84">
                  <c:v>40602</c:v>
                </c:pt>
                <c:pt idx="85">
                  <c:v>40633</c:v>
                </c:pt>
                <c:pt idx="86">
                  <c:v>40663</c:v>
                </c:pt>
                <c:pt idx="87">
                  <c:v>40694</c:v>
                </c:pt>
                <c:pt idx="88">
                  <c:v>40724</c:v>
                </c:pt>
                <c:pt idx="89">
                  <c:v>40755</c:v>
                </c:pt>
                <c:pt idx="90">
                  <c:v>40786</c:v>
                </c:pt>
                <c:pt idx="91">
                  <c:v>40816</c:v>
                </c:pt>
                <c:pt idx="92">
                  <c:v>40847</c:v>
                </c:pt>
                <c:pt idx="93">
                  <c:v>40877</c:v>
                </c:pt>
                <c:pt idx="94">
                  <c:v>40908</c:v>
                </c:pt>
                <c:pt idx="95">
                  <c:v>40939</c:v>
                </c:pt>
                <c:pt idx="96">
                  <c:v>40968</c:v>
                </c:pt>
                <c:pt idx="97">
                  <c:v>40999</c:v>
                </c:pt>
                <c:pt idx="98">
                  <c:v>41029</c:v>
                </c:pt>
                <c:pt idx="99">
                  <c:v>41060</c:v>
                </c:pt>
                <c:pt idx="100">
                  <c:v>41090</c:v>
                </c:pt>
                <c:pt idx="101">
                  <c:v>41121</c:v>
                </c:pt>
                <c:pt idx="102">
                  <c:v>41152</c:v>
                </c:pt>
                <c:pt idx="103">
                  <c:v>41182</c:v>
                </c:pt>
                <c:pt idx="104">
                  <c:v>41213</c:v>
                </c:pt>
                <c:pt idx="105">
                  <c:v>41243</c:v>
                </c:pt>
                <c:pt idx="106">
                  <c:v>41274</c:v>
                </c:pt>
                <c:pt idx="107">
                  <c:v>41305</c:v>
                </c:pt>
                <c:pt idx="108">
                  <c:v>41333</c:v>
                </c:pt>
                <c:pt idx="109">
                  <c:v>41364</c:v>
                </c:pt>
                <c:pt idx="110">
                  <c:v>41394</c:v>
                </c:pt>
                <c:pt idx="111">
                  <c:v>41425</c:v>
                </c:pt>
                <c:pt idx="112">
                  <c:v>41455</c:v>
                </c:pt>
                <c:pt idx="113">
                  <c:v>41486</c:v>
                </c:pt>
                <c:pt idx="114">
                  <c:v>41517</c:v>
                </c:pt>
                <c:pt idx="115">
                  <c:v>41547</c:v>
                </c:pt>
                <c:pt idx="116">
                  <c:v>41578</c:v>
                </c:pt>
                <c:pt idx="117">
                  <c:v>41608</c:v>
                </c:pt>
                <c:pt idx="118">
                  <c:v>41639</c:v>
                </c:pt>
                <c:pt idx="119">
                  <c:v>41670</c:v>
                </c:pt>
                <c:pt idx="120">
                  <c:v>41698</c:v>
                </c:pt>
                <c:pt idx="121">
                  <c:v>41729</c:v>
                </c:pt>
                <c:pt idx="122">
                  <c:v>41759</c:v>
                </c:pt>
                <c:pt idx="123">
                  <c:v>41790</c:v>
                </c:pt>
                <c:pt idx="124">
                  <c:v>41820</c:v>
                </c:pt>
                <c:pt idx="125">
                  <c:v>41851</c:v>
                </c:pt>
                <c:pt idx="126">
                  <c:v>41882</c:v>
                </c:pt>
                <c:pt idx="127">
                  <c:v>41912</c:v>
                </c:pt>
                <c:pt idx="128">
                  <c:v>41943</c:v>
                </c:pt>
                <c:pt idx="129">
                  <c:v>41973</c:v>
                </c:pt>
                <c:pt idx="130">
                  <c:v>42004</c:v>
                </c:pt>
                <c:pt idx="131">
                  <c:v>42035</c:v>
                </c:pt>
                <c:pt idx="132">
                  <c:v>42063</c:v>
                </c:pt>
                <c:pt idx="133">
                  <c:v>42094</c:v>
                </c:pt>
                <c:pt idx="134">
                  <c:v>42124</c:v>
                </c:pt>
                <c:pt idx="135">
                  <c:v>42155</c:v>
                </c:pt>
                <c:pt idx="136">
                  <c:v>42185</c:v>
                </c:pt>
                <c:pt idx="137">
                  <c:v>42216</c:v>
                </c:pt>
                <c:pt idx="138">
                  <c:v>42247</c:v>
                </c:pt>
                <c:pt idx="139">
                  <c:v>42277</c:v>
                </c:pt>
                <c:pt idx="140">
                  <c:v>42308</c:v>
                </c:pt>
                <c:pt idx="141">
                  <c:v>42338</c:v>
                </c:pt>
                <c:pt idx="142">
                  <c:v>42369</c:v>
                </c:pt>
                <c:pt idx="143">
                  <c:v>42400</c:v>
                </c:pt>
                <c:pt idx="144">
                  <c:v>42429</c:v>
                </c:pt>
                <c:pt idx="145">
                  <c:v>42460</c:v>
                </c:pt>
                <c:pt idx="146">
                  <c:v>42490</c:v>
                </c:pt>
                <c:pt idx="147">
                  <c:v>42521</c:v>
                </c:pt>
                <c:pt idx="148">
                  <c:v>42551</c:v>
                </c:pt>
                <c:pt idx="149">
                  <c:v>42582</c:v>
                </c:pt>
              </c:numCache>
            </c:numRef>
          </c:cat>
          <c:val>
            <c:numRef>
              <c:f>NFP!$D$16:$EW$16</c:f>
              <c:numCache>
                <c:formatCode>General</c:formatCode>
                <c:ptCount val="150"/>
                <c:pt idx="0">
                  <c:v>36</c:v>
                </c:pt>
                <c:pt idx="1">
                  <c:v>293</c:v>
                </c:pt>
                <c:pt idx="2">
                  <c:v>225</c:v>
                </c:pt>
                <c:pt idx="3">
                  <c:v>307</c:v>
                </c:pt>
                <c:pt idx="4">
                  <c:v>90</c:v>
                </c:pt>
                <c:pt idx="5">
                  <c:v>40</c:v>
                </c:pt>
                <c:pt idx="6">
                  <c:v>99</c:v>
                </c:pt>
                <c:pt idx="7">
                  <c:v>153</c:v>
                </c:pt>
                <c:pt idx="8">
                  <c:v>325</c:v>
                </c:pt>
                <c:pt idx="9">
                  <c:v>30</c:v>
                </c:pt>
                <c:pt idx="10">
                  <c:v>128</c:v>
                </c:pt>
                <c:pt idx="11">
                  <c:v>94</c:v>
                </c:pt>
                <c:pt idx="12">
                  <c:v>230</c:v>
                </c:pt>
                <c:pt idx="13">
                  <c:v>139</c:v>
                </c:pt>
                <c:pt idx="14">
                  <c:v>350</c:v>
                </c:pt>
                <c:pt idx="15">
                  <c:v>150</c:v>
                </c:pt>
                <c:pt idx="16">
                  <c:v>263</c:v>
                </c:pt>
                <c:pt idx="17">
                  <c:v>280</c:v>
                </c:pt>
                <c:pt idx="18">
                  <c:v>190</c:v>
                </c:pt>
                <c:pt idx="19">
                  <c:v>85</c:v>
                </c:pt>
                <c:pt idx="20">
                  <c:v>100</c:v>
                </c:pt>
                <c:pt idx="21">
                  <c:v>311</c:v>
                </c:pt>
                <c:pt idx="22">
                  <c:v>137</c:v>
                </c:pt>
                <c:pt idx="23">
                  <c:v>310</c:v>
                </c:pt>
                <c:pt idx="24">
                  <c:v>284</c:v>
                </c:pt>
                <c:pt idx="25">
                  <c:v>257</c:v>
                </c:pt>
                <c:pt idx="26">
                  <c:v>167</c:v>
                </c:pt>
                <c:pt idx="27">
                  <c:v>18</c:v>
                </c:pt>
                <c:pt idx="28">
                  <c:v>83</c:v>
                </c:pt>
                <c:pt idx="29">
                  <c:v>155</c:v>
                </c:pt>
                <c:pt idx="30">
                  <c:v>145</c:v>
                </c:pt>
                <c:pt idx="31">
                  <c:v>82</c:v>
                </c:pt>
                <c:pt idx="32">
                  <c:v>22</c:v>
                </c:pt>
                <c:pt idx="33">
                  <c:v>194</c:v>
                </c:pt>
                <c:pt idx="34">
                  <c:v>166</c:v>
                </c:pt>
                <c:pt idx="35">
                  <c:v>233</c:v>
                </c:pt>
                <c:pt idx="36">
                  <c:v>53</c:v>
                </c:pt>
                <c:pt idx="37">
                  <c:v>172</c:v>
                </c:pt>
                <c:pt idx="38">
                  <c:v>54</c:v>
                </c:pt>
                <c:pt idx="39">
                  <c:v>125</c:v>
                </c:pt>
                <c:pt idx="40">
                  <c:v>61</c:v>
                </c:pt>
                <c:pt idx="41">
                  <c:v>2</c:v>
                </c:pt>
                <c:pt idx="42">
                  <c:v>-75</c:v>
                </c:pt>
                <c:pt idx="43">
                  <c:v>35</c:v>
                </c:pt>
                <c:pt idx="44">
                  <c:v>66</c:v>
                </c:pt>
                <c:pt idx="45">
                  <c:v>77</c:v>
                </c:pt>
                <c:pt idx="46">
                  <c:v>56</c:v>
                </c:pt>
                <c:pt idx="47">
                  <c:v>5</c:v>
                </c:pt>
                <c:pt idx="48">
                  <c:v>-113</c:v>
                </c:pt>
                <c:pt idx="49">
                  <c:v>-104</c:v>
                </c:pt>
                <c:pt idx="50">
                  <c:v>-217</c:v>
                </c:pt>
                <c:pt idx="51">
                  <c:v>-219</c:v>
                </c:pt>
                <c:pt idx="52">
                  <c:v>-196</c:v>
                </c:pt>
                <c:pt idx="53">
                  <c:v>-264</c:v>
                </c:pt>
                <c:pt idx="54">
                  <c:v>-266</c:v>
                </c:pt>
                <c:pt idx="55">
                  <c:v>-420</c:v>
                </c:pt>
                <c:pt idx="56">
                  <c:v>-486</c:v>
                </c:pt>
                <c:pt idx="57">
                  <c:v>-777</c:v>
                </c:pt>
                <c:pt idx="58">
                  <c:v>-690</c:v>
                </c:pt>
                <c:pt idx="59">
                  <c:v>-816</c:v>
                </c:pt>
                <c:pt idx="60">
                  <c:v>-699</c:v>
                </c:pt>
                <c:pt idx="61">
                  <c:v>-807</c:v>
                </c:pt>
                <c:pt idx="62">
                  <c:v>-804</c:v>
                </c:pt>
                <c:pt idx="63">
                  <c:v>-289</c:v>
                </c:pt>
                <c:pt idx="64">
                  <c:v>-430</c:v>
                </c:pt>
                <c:pt idx="65">
                  <c:v>-274</c:v>
                </c:pt>
                <c:pt idx="66">
                  <c:v>-229</c:v>
                </c:pt>
                <c:pt idx="67">
                  <c:v>-134</c:v>
                </c:pt>
                <c:pt idx="68">
                  <c:v>-277</c:v>
                </c:pt>
                <c:pt idx="69">
                  <c:v>-11</c:v>
                </c:pt>
                <c:pt idx="70">
                  <c:v>-224</c:v>
                </c:pt>
                <c:pt idx="71">
                  <c:v>14</c:v>
                </c:pt>
                <c:pt idx="72">
                  <c:v>-53</c:v>
                </c:pt>
                <c:pt idx="73">
                  <c:v>122</c:v>
                </c:pt>
                <c:pt idx="74">
                  <c:v>192</c:v>
                </c:pt>
                <c:pt idx="75">
                  <c:v>97</c:v>
                </c:pt>
                <c:pt idx="76">
                  <c:v>119</c:v>
                </c:pt>
                <c:pt idx="77">
                  <c:v>103</c:v>
                </c:pt>
                <c:pt idx="78">
                  <c:v>113</c:v>
                </c:pt>
                <c:pt idx="79">
                  <c:v>121</c:v>
                </c:pt>
                <c:pt idx="80">
                  <c:v>212</c:v>
                </c:pt>
                <c:pt idx="81">
                  <c:v>129</c:v>
                </c:pt>
                <c:pt idx="82">
                  <c:v>108</c:v>
                </c:pt>
                <c:pt idx="83">
                  <c:v>51</c:v>
                </c:pt>
                <c:pt idx="84">
                  <c:v>232</c:v>
                </c:pt>
                <c:pt idx="85">
                  <c:v>248</c:v>
                </c:pt>
                <c:pt idx="86">
                  <c:v>354</c:v>
                </c:pt>
                <c:pt idx="87">
                  <c:v>132</c:v>
                </c:pt>
                <c:pt idx="88">
                  <c:v>190</c:v>
                </c:pt>
                <c:pt idx="89">
                  <c:v>184</c:v>
                </c:pt>
                <c:pt idx="90">
                  <c:v>142</c:v>
                </c:pt>
                <c:pt idx="91">
                  <c:v>282</c:v>
                </c:pt>
                <c:pt idx="92">
                  <c:v>194</c:v>
                </c:pt>
                <c:pt idx="93">
                  <c:v>168</c:v>
                </c:pt>
                <c:pt idx="94">
                  <c:v>226</c:v>
                </c:pt>
                <c:pt idx="95">
                  <c:v>366</c:v>
                </c:pt>
                <c:pt idx="96">
                  <c:v>236</c:v>
                </c:pt>
                <c:pt idx="97">
                  <c:v>237</c:v>
                </c:pt>
                <c:pt idx="98">
                  <c:v>90</c:v>
                </c:pt>
                <c:pt idx="99">
                  <c:v>135</c:v>
                </c:pt>
                <c:pt idx="100">
                  <c:v>57</c:v>
                </c:pt>
                <c:pt idx="101">
                  <c:v>160</c:v>
                </c:pt>
                <c:pt idx="102">
                  <c:v>174</c:v>
                </c:pt>
                <c:pt idx="103">
                  <c:v>194</c:v>
                </c:pt>
                <c:pt idx="104">
                  <c:v>168</c:v>
                </c:pt>
                <c:pt idx="105">
                  <c:v>152</c:v>
                </c:pt>
                <c:pt idx="106">
                  <c:v>240</c:v>
                </c:pt>
                <c:pt idx="107">
                  <c:v>226</c:v>
                </c:pt>
                <c:pt idx="108">
                  <c:v>267</c:v>
                </c:pt>
                <c:pt idx="109">
                  <c:v>152</c:v>
                </c:pt>
                <c:pt idx="110">
                  <c:v>195</c:v>
                </c:pt>
                <c:pt idx="111">
                  <c:v>242</c:v>
                </c:pt>
                <c:pt idx="112">
                  <c:v>179</c:v>
                </c:pt>
                <c:pt idx="113">
                  <c:v>146</c:v>
                </c:pt>
                <c:pt idx="114">
                  <c:v>242</c:v>
                </c:pt>
                <c:pt idx="115">
                  <c:v>184</c:v>
                </c:pt>
                <c:pt idx="116">
                  <c:v>214</c:v>
                </c:pt>
                <c:pt idx="117">
                  <c:v>250</c:v>
                </c:pt>
                <c:pt idx="118">
                  <c:v>73</c:v>
                </c:pt>
                <c:pt idx="119">
                  <c:v>204</c:v>
                </c:pt>
                <c:pt idx="120">
                  <c:v>139</c:v>
                </c:pt>
                <c:pt idx="121">
                  <c:v>261</c:v>
                </c:pt>
                <c:pt idx="122">
                  <c:v>299</c:v>
                </c:pt>
                <c:pt idx="123">
                  <c:v>252</c:v>
                </c:pt>
                <c:pt idx="124">
                  <c:v>259</c:v>
                </c:pt>
                <c:pt idx="125">
                  <c:v>226</c:v>
                </c:pt>
                <c:pt idx="126">
                  <c:v>238</c:v>
                </c:pt>
                <c:pt idx="127">
                  <c:v>237</c:v>
                </c:pt>
                <c:pt idx="128">
                  <c:v>214</c:v>
                </c:pt>
                <c:pt idx="129">
                  <c:v>302</c:v>
                </c:pt>
                <c:pt idx="130">
                  <c:v>240</c:v>
                </c:pt>
                <c:pt idx="131">
                  <c:v>227</c:v>
                </c:pt>
                <c:pt idx="132">
                  <c:v>222</c:v>
                </c:pt>
                <c:pt idx="133">
                  <c:v>97</c:v>
                </c:pt>
                <c:pt idx="134">
                  <c:v>235</c:v>
                </c:pt>
                <c:pt idx="135">
                  <c:v>324</c:v>
                </c:pt>
                <c:pt idx="136">
                  <c:v>195</c:v>
                </c:pt>
                <c:pt idx="137">
                  <c:v>239</c:v>
                </c:pt>
                <c:pt idx="138">
                  <c:v>115</c:v>
                </c:pt>
                <c:pt idx="139">
                  <c:v>116</c:v>
                </c:pt>
                <c:pt idx="140">
                  <c:v>314</c:v>
                </c:pt>
                <c:pt idx="141">
                  <c:v>260</c:v>
                </c:pt>
                <c:pt idx="142">
                  <c:v>217</c:v>
                </c:pt>
                <c:pt idx="143">
                  <c:v>110</c:v>
                </c:pt>
                <c:pt idx="144">
                  <c:v>221</c:v>
                </c:pt>
                <c:pt idx="145">
                  <c:v>189</c:v>
                </c:pt>
                <c:pt idx="146">
                  <c:v>158</c:v>
                </c:pt>
                <c:pt idx="147">
                  <c:v>17</c:v>
                </c:pt>
                <c:pt idx="148">
                  <c:v>269</c:v>
                </c:pt>
                <c:pt idx="149">
                  <c:v>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656064"/>
        <c:axId val="313657600"/>
      </c:lineChart>
      <c:lineChart>
        <c:grouping val="standard"/>
        <c:varyColors val="0"/>
        <c:ser>
          <c:idx val="2"/>
          <c:order val="2"/>
          <c:tx>
            <c:strRef>
              <c:f>NFP!$A$52</c:f>
              <c:strCache>
                <c:ptCount val="1"/>
                <c:pt idx="0">
                  <c:v>Government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NFP!$C$14:$EW$14</c:f>
              <c:numCache>
                <c:formatCode>m/d/yyyy</c:formatCode>
                <c:ptCount val="151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  <c:pt idx="126">
                  <c:v>41851</c:v>
                </c:pt>
                <c:pt idx="127">
                  <c:v>41882</c:v>
                </c:pt>
                <c:pt idx="128">
                  <c:v>41912</c:v>
                </c:pt>
                <c:pt idx="129">
                  <c:v>41943</c:v>
                </c:pt>
                <c:pt idx="130">
                  <c:v>41973</c:v>
                </c:pt>
                <c:pt idx="131">
                  <c:v>42004</c:v>
                </c:pt>
                <c:pt idx="132">
                  <c:v>42035</c:v>
                </c:pt>
                <c:pt idx="133">
                  <c:v>42063</c:v>
                </c:pt>
                <c:pt idx="134">
                  <c:v>42094</c:v>
                </c:pt>
                <c:pt idx="135">
                  <c:v>42124</c:v>
                </c:pt>
                <c:pt idx="136">
                  <c:v>42155</c:v>
                </c:pt>
                <c:pt idx="137">
                  <c:v>42185</c:v>
                </c:pt>
                <c:pt idx="138">
                  <c:v>42216</c:v>
                </c:pt>
                <c:pt idx="139">
                  <c:v>42247</c:v>
                </c:pt>
                <c:pt idx="140">
                  <c:v>42277</c:v>
                </c:pt>
                <c:pt idx="141">
                  <c:v>42308</c:v>
                </c:pt>
                <c:pt idx="142">
                  <c:v>42338</c:v>
                </c:pt>
                <c:pt idx="143">
                  <c:v>42369</c:v>
                </c:pt>
                <c:pt idx="144">
                  <c:v>42400</c:v>
                </c:pt>
                <c:pt idx="145">
                  <c:v>42429</c:v>
                </c:pt>
                <c:pt idx="146">
                  <c:v>42460</c:v>
                </c:pt>
                <c:pt idx="147">
                  <c:v>42490</c:v>
                </c:pt>
                <c:pt idx="148">
                  <c:v>42521</c:v>
                </c:pt>
                <c:pt idx="149">
                  <c:v>42551</c:v>
                </c:pt>
                <c:pt idx="150">
                  <c:v>42582</c:v>
                </c:pt>
              </c:numCache>
            </c:numRef>
          </c:cat>
          <c:val>
            <c:numRef>
              <c:f>NFP!$C$52:$EW$52</c:f>
              <c:numCache>
                <c:formatCode>General</c:formatCode>
                <c:ptCount val="151"/>
                <c:pt idx="0">
                  <c:v>12</c:v>
                </c:pt>
                <c:pt idx="1">
                  <c:v>38</c:v>
                </c:pt>
                <c:pt idx="2">
                  <c:v>26</c:v>
                </c:pt>
                <c:pt idx="3">
                  <c:v>0</c:v>
                </c:pt>
                <c:pt idx="4">
                  <c:v>-13</c:v>
                </c:pt>
                <c:pt idx="5">
                  <c:v>5</c:v>
                </c:pt>
                <c:pt idx="6">
                  <c:v>20</c:v>
                </c:pt>
                <c:pt idx="7">
                  <c:v>9</c:v>
                </c:pt>
                <c:pt idx="8">
                  <c:v>21</c:v>
                </c:pt>
                <c:pt idx="9">
                  <c:v>36</c:v>
                </c:pt>
                <c:pt idx="10">
                  <c:v>1</c:v>
                </c:pt>
                <c:pt idx="11">
                  <c:v>42</c:v>
                </c:pt>
                <c:pt idx="12">
                  <c:v>9</c:v>
                </c:pt>
                <c:pt idx="13">
                  <c:v>-4</c:v>
                </c:pt>
                <c:pt idx="14">
                  <c:v>14</c:v>
                </c:pt>
                <c:pt idx="15">
                  <c:v>27</c:v>
                </c:pt>
                <c:pt idx="16">
                  <c:v>-18</c:v>
                </c:pt>
                <c:pt idx="17">
                  <c:v>94</c:v>
                </c:pt>
                <c:pt idx="18">
                  <c:v>6</c:v>
                </c:pt>
                <c:pt idx="19">
                  <c:v>-18</c:v>
                </c:pt>
                <c:pt idx="20">
                  <c:v>-16</c:v>
                </c:pt>
                <c:pt idx="21">
                  <c:v>30</c:v>
                </c:pt>
                <c:pt idx="22">
                  <c:v>20</c:v>
                </c:pt>
                <c:pt idx="23">
                  <c:v>-32</c:v>
                </c:pt>
                <c:pt idx="24">
                  <c:v>31</c:v>
                </c:pt>
                <c:pt idx="25">
                  <c:v>25</c:v>
                </c:pt>
                <c:pt idx="26">
                  <c:v>16</c:v>
                </c:pt>
                <c:pt idx="27">
                  <c:v>7</c:v>
                </c:pt>
                <c:pt idx="28">
                  <c:v>-4</c:v>
                </c:pt>
                <c:pt idx="29">
                  <c:v>51</c:v>
                </c:pt>
                <c:pt idx="30">
                  <c:v>38</c:v>
                </c:pt>
                <c:pt idx="31">
                  <c:v>71</c:v>
                </c:pt>
                <c:pt idx="32">
                  <c:v>-14</c:v>
                </c:pt>
                <c:pt idx="33">
                  <c:v>15</c:v>
                </c:pt>
                <c:pt idx="34">
                  <c:v>5</c:v>
                </c:pt>
                <c:pt idx="35">
                  <c:v>7</c:v>
                </c:pt>
                <c:pt idx="36">
                  <c:v>36</c:v>
                </c:pt>
                <c:pt idx="37">
                  <c:v>18</c:v>
                </c:pt>
                <c:pt idx="38">
                  <c:v>26</c:v>
                </c:pt>
                <c:pt idx="39">
                  <c:v>18</c:v>
                </c:pt>
                <c:pt idx="40">
                  <c:v>14</c:v>
                </c:pt>
                <c:pt idx="41">
                  <c:v>-36</c:v>
                </c:pt>
                <c:pt idx="42">
                  <c:v>55</c:v>
                </c:pt>
                <c:pt idx="43">
                  <c:v>53</c:v>
                </c:pt>
                <c:pt idx="44">
                  <c:v>18</c:v>
                </c:pt>
                <c:pt idx="45">
                  <c:v>37</c:v>
                </c:pt>
                <c:pt idx="46">
                  <c:v>42</c:v>
                </c:pt>
                <c:pt idx="47">
                  <c:v>12</c:v>
                </c:pt>
                <c:pt idx="48">
                  <c:v>29</c:v>
                </c:pt>
                <c:pt idx="49">
                  <c:v>26</c:v>
                </c:pt>
                <c:pt idx="50">
                  <c:v>7</c:v>
                </c:pt>
                <c:pt idx="51">
                  <c:v>33</c:v>
                </c:pt>
                <c:pt idx="52">
                  <c:v>34</c:v>
                </c:pt>
                <c:pt idx="53">
                  <c:v>51</c:v>
                </c:pt>
                <c:pt idx="54">
                  <c:v>-1</c:v>
                </c:pt>
                <c:pt idx="55">
                  <c:v>-30</c:v>
                </c:pt>
                <c:pt idx="56">
                  <c:v>12</c:v>
                </c:pt>
                <c:pt idx="57">
                  <c:v>11</c:v>
                </c:pt>
                <c:pt idx="58">
                  <c:v>-4</c:v>
                </c:pt>
                <c:pt idx="59">
                  <c:v>23</c:v>
                </c:pt>
                <c:pt idx="60">
                  <c:v>-3</c:v>
                </c:pt>
                <c:pt idx="61">
                  <c:v>-16</c:v>
                </c:pt>
                <c:pt idx="62">
                  <c:v>117</c:v>
                </c:pt>
                <c:pt idx="63">
                  <c:v>-60</c:v>
                </c:pt>
                <c:pt idx="64">
                  <c:v>-41</c:v>
                </c:pt>
                <c:pt idx="65">
                  <c:v>-55</c:v>
                </c:pt>
                <c:pt idx="66">
                  <c:v>16</c:v>
                </c:pt>
                <c:pt idx="67">
                  <c:v>-86</c:v>
                </c:pt>
                <c:pt idx="68">
                  <c:v>73</c:v>
                </c:pt>
                <c:pt idx="69">
                  <c:v>9</c:v>
                </c:pt>
                <c:pt idx="70">
                  <c:v>-51</c:v>
                </c:pt>
                <c:pt idx="71">
                  <c:v>9</c:v>
                </c:pt>
                <c:pt idx="72">
                  <c:v>-15</c:v>
                </c:pt>
                <c:pt idx="73">
                  <c:v>42</c:v>
                </c:pt>
                <c:pt idx="74">
                  <c:v>51</c:v>
                </c:pt>
                <c:pt idx="75">
                  <c:v>427</c:v>
                </c:pt>
                <c:pt idx="76">
                  <c:v>-256</c:v>
                </c:pt>
                <c:pt idx="77">
                  <c:v>-171</c:v>
                </c:pt>
                <c:pt idx="78">
                  <c:v>-149</c:v>
                </c:pt>
                <c:pt idx="79">
                  <c:v>-173</c:v>
                </c:pt>
                <c:pt idx="80">
                  <c:v>50</c:v>
                </c:pt>
                <c:pt idx="81">
                  <c:v>-10</c:v>
                </c:pt>
                <c:pt idx="82">
                  <c:v>-21</c:v>
                </c:pt>
                <c:pt idx="83">
                  <c:v>-8</c:v>
                </c:pt>
                <c:pt idx="84">
                  <c:v>-43</c:v>
                </c:pt>
                <c:pt idx="85">
                  <c:v>-23</c:v>
                </c:pt>
                <c:pt idx="86">
                  <c:v>-8</c:v>
                </c:pt>
                <c:pt idx="87">
                  <c:v>-55</c:v>
                </c:pt>
                <c:pt idx="88">
                  <c:v>35</c:v>
                </c:pt>
                <c:pt idx="89">
                  <c:v>-115</c:v>
                </c:pt>
                <c:pt idx="90">
                  <c:v>-32</c:v>
                </c:pt>
                <c:pt idx="91">
                  <c:v>-34</c:v>
                </c:pt>
                <c:pt idx="92">
                  <c:v>15</c:v>
                </c:pt>
                <c:pt idx="93">
                  <c:v>-27</c:v>
                </c:pt>
                <c:pt idx="94">
                  <c:v>-17</c:v>
                </c:pt>
                <c:pt idx="95">
                  <c:v>-8</c:v>
                </c:pt>
                <c:pt idx="96">
                  <c:v>1</c:v>
                </c:pt>
                <c:pt idx="97">
                  <c:v>-4</c:v>
                </c:pt>
                <c:pt idx="98">
                  <c:v>-12</c:v>
                </c:pt>
                <c:pt idx="99">
                  <c:v>-20</c:v>
                </c:pt>
                <c:pt idx="100">
                  <c:v>19</c:v>
                </c:pt>
                <c:pt idx="101">
                  <c:v>-17</c:v>
                </c:pt>
                <c:pt idx="102">
                  <c:v>3</c:v>
                </c:pt>
                <c:pt idx="103">
                  <c:v>9</c:v>
                </c:pt>
                <c:pt idx="104">
                  <c:v>-22</c:v>
                </c:pt>
                <c:pt idx="105">
                  <c:v>-20</c:v>
                </c:pt>
                <c:pt idx="106">
                  <c:v>4</c:v>
                </c:pt>
                <c:pt idx="107">
                  <c:v>-15</c:v>
                </c:pt>
                <c:pt idx="108">
                  <c:v>19</c:v>
                </c:pt>
                <c:pt idx="109">
                  <c:v>-22</c:v>
                </c:pt>
                <c:pt idx="110">
                  <c:v>2</c:v>
                </c:pt>
                <c:pt idx="111">
                  <c:v>-16</c:v>
                </c:pt>
                <c:pt idx="112">
                  <c:v>-17</c:v>
                </c:pt>
                <c:pt idx="113">
                  <c:v>-24</c:v>
                </c:pt>
                <c:pt idx="114">
                  <c:v>19</c:v>
                </c:pt>
                <c:pt idx="115">
                  <c:v>6</c:v>
                </c:pt>
                <c:pt idx="116">
                  <c:v>-2</c:v>
                </c:pt>
                <c:pt idx="117">
                  <c:v>8</c:v>
                </c:pt>
                <c:pt idx="118">
                  <c:v>-26</c:v>
                </c:pt>
                <c:pt idx="119">
                  <c:v>-14</c:v>
                </c:pt>
                <c:pt idx="120">
                  <c:v>12</c:v>
                </c:pt>
                <c:pt idx="121">
                  <c:v>11</c:v>
                </c:pt>
                <c:pt idx="122">
                  <c:v>30</c:v>
                </c:pt>
                <c:pt idx="123">
                  <c:v>-6</c:v>
                </c:pt>
                <c:pt idx="124">
                  <c:v>45</c:v>
                </c:pt>
                <c:pt idx="125">
                  <c:v>-24</c:v>
                </c:pt>
                <c:pt idx="126">
                  <c:v>-8</c:v>
                </c:pt>
                <c:pt idx="127">
                  <c:v>43</c:v>
                </c:pt>
                <c:pt idx="128">
                  <c:v>13</c:v>
                </c:pt>
                <c:pt idx="129">
                  <c:v>10</c:v>
                </c:pt>
                <c:pt idx="130">
                  <c:v>15</c:v>
                </c:pt>
                <c:pt idx="131">
                  <c:v>7</c:v>
                </c:pt>
                <c:pt idx="132">
                  <c:v>16</c:v>
                </c:pt>
                <c:pt idx="133">
                  <c:v>-11</c:v>
                </c:pt>
                <c:pt idx="134">
                  <c:v>27</c:v>
                </c:pt>
                <c:pt idx="135">
                  <c:v>20</c:v>
                </c:pt>
                <c:pt idx="136">
                  <c:v>11</c:v>
                </c:pt>
                <c:pt idx="137">
                  <c:v>15</c:v>
                </c:pt>
                <c:pt idx="138">
                  <c:v>42</c:v>
                </c:pt>
                <c:pt idx="139">
                  <c:v>-16</c:v>
                </c:pt>
                <c:pt idx="140">
                  <c:v>7</c:v>
                </c:pt>
                <c:pt idx="141">
                  <c:v>12</c:v>
                </c:pt>
                <c:pt idx="142">
                  <c:v>22</c:v>
                </c:pt>
                <c:pt idx="143">
                  <c:v>16</c:v>
                </c:pt>
                <c:pt idx="144">
                  <c:v>16</c:v>
                </c:pt>
                <c:pt idx="145">
                  <c:v>36</c:v>
                </c:pt>
                <c:pt idx="146">
                  <c:v>-5</c:v>
                </c:pt>
                <c:pt idx="147">
                  <c:v>26</c:v>
                </c:pt>
                <c:pt idx="148">
                  <c:v>28</c:v>
                </c:pt>
                <c:pt idx="149">
                  <c:v>42</c:v>
                </c:pt>
                <c:pt idx="15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681408"/>
        <c:axId val="313679872"/>
      </c:lineChart>
      <c:dateAx>
        <c:axId val="313656064"/>
        <c:scaling>
          <c:orientation val="minMax"/>
          <c:min val="38412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lang="es-ES"/>
            </a:pPr>
            <a:endParaRPr lang="en-US"/>
          </a:p>
        </c:txPr>
        <c:crossAx val="313657600"/>
        <c:crosses val="autoZero"/>
        <c:auto val="1"/>
        <c:lblOffset val="100"/>
        <c:baseTimeUnit val="months"/>
      </c:dateAx>
      <c:valAx>
        <c:axId val="313657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13656064"/>
        <c:crosses val="autoZero"/>
        <c:crossBetween val="between"/>
      </c:valAx>
      <c:valAx>
        <c:axId val="313679872"/>
        <c:scaling>
          <c:orientation val="minMax"/>
          <c:max val="400"/>
          <c:min val="-400"/>
        </c:scaling>
        <c:delete val="0"/>
        <c:axPos val="r"/>
        <c:numFmt formatCode="General" sourceLinked="1"/>
        <c:majorTickMark val="out"/>
        <c:minorTickMark val="none"/>
        <c:tickLblPos val="nextTo"/>
        <c:crossAx val="313681408"/>
        <c:crosses val="max"/>
        <c:crossBetween val="between"/>
      </c:valAx>
      <c:dateAx>
        <c:axId val="3136814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3679872"/>
        <c:crosses val="autoZero"/>
        <c:auto val="1"/>
        <c:lblOffset val="100"/>
        <c:baseTimeUnit val="months"/>
      </c:date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NFP!$A$17</c:f>
              <c:strCache>
                <c:ptCount val="1"/>
                <c:pt idx="0">
                  <c:v>Goods/producing</c:v>
                </c:pt>
              </c:strCache>
            </c:strRef>
          </c:tx>
          <c:spPr>
            <a:solidFill>
              <a:schemeClr val="tx2"/>
            </a:solidFill>
            <a:ln w="22225">
              <a:solidFill>
                <a:schemeClr val="tx2"/>
              </a:solidFill>
            </a:ln>
          </c:spPr>
          <c:invertIfNegative val="0"/>
          <c:cat>
            <c:numRef>
              <c:f>NFP!$D$14:$EW$14</c:f>
              <c:numCache>
                <c:formatCode>m/d/yyyy</c:formatCode>
                <c:ptCount val="150"/>
                <c:pt idx="0">
                  <c:v>38046</c:v>
                </c:pt>
                <c:pt idx="1">
                  <c:v>38077</c:v>
                </c:pt>
                <c:pt idx="2">
                  <c:v>38107</c:v>
                </c:pt>
                <c:pt idx="3">
                  <c:v>38138</c:v>
                </c:pt>
                <c:pt idx="4">
                  <c:v>38168</c:v>
                </c:pt>
                <c:pt idx="5">
                  <c:v>38199</c:v>
                </c:pt>
                <c:pt idx="6">
                  <c:v>38230</c:v>
                </c:pt>
                <c:pt idx="7">
                  <c:v>38260</c:v>
                </c:pt>
                <c:pt idx="8">
                  <c:v>38291</c:v>
                </c:pt>
                <c:pt idx="9">
                  <c:v>38321</c:v>
                </c:pt>
                <c:pt idx="10">
                  <c:v>38352</c:v>
                </c:pt>
                <c:pt idx="11">
                  <c:v>38383</c:v>
                </c:pt>
                <c:pt idx="12">
                  <c:v>38411</c:v>
                </c:pt>
                <c:pt idx="13">
                  <c:v>38442</c:v>
                </c:pt>
                <c:pt idx="14">
                  <c:v>38472</c:v>
                </c:pt>
                <c:pt idx="15">
                  <c:v>38503</c:v>
                </c:pt>
                <c:pt idx="16">
                  <c:v>38533</c:v>
                </c:pt>
                <c:pt idx="17">
                  <c:v>38564</c:v>
                </c:pt>
                <c:pt idx="18">
                  <c:v>38595</c:v>
                </c:pt>
                <c:pt idx="19">
                  <c:v>38625</c:v>
                </c:pt>
                <c:pt idx="20">
                  <c:v>38656</c:v>
                </c:pt>
                <c:pt idx="21">
                  <c:v>38686</c:v>
                </c:pt>
                <c:pt idx="22">
                  <c:v>38717</c:v>
                </c:pt>
                <c:pt idx="23">
                  <c:v>38748</c:v>
                </c:pt>
                <c:pt idx="24">
                  <c:v>38776</c:v>
                </c:pt>
                <c:pt idx="25">
                  <c:v>38807</c:v>
                </c:pt>
                <c:pt idx="26">
                  <c:v>38837</c:v>
                </c:pt>
                <c:pt idx="27">
                  <c:v>38868</c:v>
                </c:pt>
                <c:pt idx="28">
                  <c:v>38898</c:v>
                </c:pt>
                <c:pt idx="29">
                  <c:v>38929</c:v>
                </c:pt>
                <c:pt idx="30">
                  <c:v>38960</c:v>
                </c:pt>
                <c:pt idx="31">
                  <c:v>38990</c:v>
                </c:pt>
                <c:pt idx="32">
                  <c:v>39021</c:v>
                </c:pt>
                <c:pt idx="33">
                  <c:v>39051</c:v>
                </c:pt>
                <c:pt idx="34">
                  <c:v>39082</c:v>
                </c:pt>
                <c:pt idx="35">
                  <c:v>39113</c:v>
                </c:pt>
                <c:pt idx="36">
                  <c:v>39141</c:v>
                </c:pt>
                <c:pt idx="37">
                  <c:v>39172</c:v>
                </c:pt>
                <c:pt idx="38">
                  <c:v>39202</c:v>
                </c:pt>
                <c:pt idx="39">
                  <c:v>39233</c:v>
                </c:pt>
                <c:pt idx="40">
                  <c:v>39263</c:v>
                </c:pt>
                <c:pt idx="41">
                  <c:v>39294</c:v>
                </c:pt>
                <c:pt idx="42">
                  <c:v>39325</c:v>
                </c:pt>
                <c:pt idx="43">
                  <c:v>39355</c:v>
                </c:pt>
                <c:pt idx="44">
                  <c:v>39386</c:v>
                </c:pt>
                <c:pt idx="45">
                  <c:v>39416</c:v>
                </c:pt>
                <c:pt idx="46">
                  <c:v>39447</c:v>
                </c:pt>
                <c:pt idx="47">
                  <c:v>39478</c:v>
                </c:pt>
                <c:pt idx="48">
                  <c:v>39507</c:v>
                </c:pt>
                <c:pt idx="49">
                  <c:v>39538</c:v>
                </c:pt>
                <c:pt idx="50">
                  <c:v>39568</c:v>
                </c:pt>
                <c:pt idx="51">
                  <c:v>39599</c:v>
                </c:pt>
                <c:pt idx="52">
                  <c:v>39629</c:v>
                </c:pt>
                <c:pt idx="53">
                  <c:v>39660</c:v>
                </c:pt>
                <c:pt idx="54">
                  <c:v>39691</c:v>
                </c:pt>
                <c:pt idx="55">
                  <c:v>39721</c:v>
                </c:pt>
                <c:pt idx="56">
                  <c:v>39752</c:v>
                </c:pt>
                <c:pt idx="57">
                  <c:v>39782</c:v>
                </c:pt>
                <c:pt idx="58">
                  <c:v>39813</c:v>
                </c:pt>
                <c:pt idx="59">
                  <c:v>39844</c:v>
                </c:pt>
                <c:pt idx="60">
                  <c:v>39872</c:v>
                </c:pt>
                <c:pt idx="61">
                  <c:v>39903</c:v>
                </c:pt>
                <c:pt idx="62">
                  <c:v>39933</c:v>
                </c:pt>
                <c:pt idx="63">
                  <c:v>39964</c:v>
                </c:pt>
                <c:pt idx="64">
                  <c:v>39994</c:v>
                </c:pt>
                <c:pt idx="65">
                  <c:v>40025</c:v>
                </c:pt>
                <c:pt idx="66">
                  <c:v>40056</c:v>
                </c:pt>
                <c:pt idx="67">
                  <c:v>40086</c:v>
                </c:pt>
                <c:pt idx="68">
                  <c:v>40117</c:v>
                </c:pt>
                <c:pt idx="69">
                  <c:v>40147</c:v>
                </c:pt>
                <c:pt idx="70">
                  <c:v>40178</c:v>
                </c:pt>
                <c:pt idx="71">
                  <c:v>40209</c:v>
                </c:pt>
                <c:pt idx="72">
                  <c:v>40237</c:v>
                </c:pt>
                <c:pt idx="73">
                  <c:v>40268</c:v>
                </c:pt>
                <c:pt idx="74">
                  <c:v>40298</c:v>
                </c:pt>
                <c:pt idx="75">
                  <c:v>40329</c:v>
                </c:pt>
                <c:pt idx="76">
                  <c:v>40359</c:v>
                </c:pt>
                <c:pt idx="77">
                  <c:v>40390</c:v>
                </c:pt>
                <c:pt idx="78">
                  <c:v>40421</c:v>
                </c:pt>
                <c:pt idx="79">
                  <c:v>40451</c:v>
                </c:pt>
                <c:pt idx="80">
                  <c:v>40482</c:v>
                </c:pt>
                <c:pt idx="81">
                  <c:v>40512</c:v>
                </c:pt>
                <c:pt idx="82">
                  <c:v>40543</c:v>
                </c:pt>
                <c:pt idx="83">
                  <c:v>40574</c:v>
                </c:pt>
                <c:pt idx="84">
                  <c:v>40602</c:v>
                </c:pt>
                <c:pt idx="85">
                  <c:v>40633</c:v>
                </c:pt>
                <c:pt idx="86">
                  <c:v>40663</c:v>
                </c:pt>
                <c:pt idx="87">
                  <c:v>40694</c:v>
                </c:pt>
                <c:pt idx="88">
                  <c:v>40724</c:v>
                </c:pt>
                <c:pt idx="89">
                  <c:v>40755</c:v>
                </c:pt>
                <c:pt idx="90">
                  <c:v>40786</c:v>
                </c:pt>
                <c:pt idx="91">
                  <c:v>40816</c:v>
                </c:pt>
                <c:pt idx="92">
                  <c:v>40847</c:v>
                </c:pt>
                <c:pt idx="93">
                  <c:v>40877</c:v>
                </c:pt>
                <c:pt idx="94">
                  <c:v>40908</c:v>
                </c:pt>
                <c:pt idx="95">
                  <c:v>40939</c:v>
                </c:pt>
                <c:pt idx="96">
                  <c:v>40968</c:v>
                </c:pt>
                <c:pt idx="97">
                  <c:v>40999</c:v>
                </c:pt>
                <c:pt idx="98">
                  <c:v>41029</c:v>
                </c:pt>
                <c:pt idx="99">
                  <c:v>41060</c:v>
                </c:pt>
                <c:pt idx="100">
                  <c:v>41090</c:v>
                </c:pt>
                <c:pt idx="101">
                  <c:v>41121</c:v>
                </c:pt>
                <c:pt idx="102">
                  <c:v>41152</c:v>
                </c:pt>
                <c:pt idx="103">
                  <c:v>41182</c:v>
                </c:pt>
                <c:pt idx="104">
                  <c:v>41213</c:v>
                </c:pt>
                <c:pt idx="105">
                  <c:v>41243</c:v>
                </c:pt>
                <c:pt idx="106">
                  <c:v>41274</c:v>
                </c:pt>
                <c:pt idx="107">
                  <c:v>41305</c:v>
                </c:pt>
                <c:pt idx="108">
                  <c:v>41333</c:v>
                </c:pt>
                <c:pt idx="109">
                  <c:v>41364</c:v>
                </c:pt>
                <c:pt idx="110">
                  <c:v>41394</c:v>
                </c:pt>
                <c:pt idx="111">
                  <c:v>41425</c:v>
                </c:pt>
                <c:pt idx="112">
                  <c:v>41455</c:v>
                </c:pt>
                <c:pt idx="113">
                  <c:v>41486</c:v>
                </c:pt>
                <c:pt idx="114">
                  <c:v>41517</c:v>
                </c:pt>
                <c:pt idx="115">
                  <c:v>41547</c:v>
                </c:pt>
                <c:pt idx="116">
                  <c:v>41578</c:v>
                </c:pt>
                <c:pt idx="117">
                  <c:v>41608</c:v>
                </c:pt>
                <c:pt idx="118">
                  <c:v>41639</c:v>
                </c:pt>
                <c:pt idx="119">
                  <c:v>41670</c:v>
                </c:pt>
                <c:pt idx="120">
                  <c:v>41698</c:v>
                </c:pt>
                <c:pt idx="121">
                  <c:v>41729</c:v>
                </c:pt>
                <c:pt idx="122">
                  <c:v>41759</c:v>
                </c:pt>
                <c:pt idx="123">
                  <c:v>41790</c:v>
                </c:pt>
                <c:pt idx="124">
                  <c:v>41820</c:v>
                </c:pt>
                <c:pt idx="125">
                  <c:v>41851</c:v>
                </c:pt>
                <c:pt idx="126">
                  <c:v>41882</c:v>
                </c:pt>
                <c:pt idx="127">
                  <c:v>41912</c:v>
                </c:pt>
                <c:pt idx="128">
                  <c:v>41943</c:v>
                </c:pt>
                <c:pt idx="129">
                  <c:v>41973</c:v>
                </c:pt>
                <c:pt idx="130">
                  <c:v>42004</c:v>
                </c:pt>
                <c:pt idx="131">
                  <c:v>42035</c:v>
                </c:pt>
                <c:pt idx="132">
                  <c:v>42063</c:v>
                </c:pt>
                <c:pt idx="133">
                  <c:v>42094</c:v>
                </c:pt>
                <c:pt idx="134">
                  <c:v>42124</c:v>
                </c:pt>
                <c:pt idx="135">
                  <c:v>42155</c:v>
                </c:pt>
                <c:pt idx="136">
                  <c:v>42185</c:v>
                </c:pt>
                <c:pt idx="137">
                  <c:v>42216</c:v>
                </c:pt>
                <c:pt idx="138">
                  <c:v>42247</c:v>
                </c:pt>
                <c:pt idx="139">
                  <c:v>42277</c:v>
                </c:pt>
                <c:pt idx="140">
                  <c:v>42308</c:v>
                </c:pt>
                <c:pt idx="141">
                  <c:v>42338</c:v>
                </c:pt>
                <c:pt idx="142">
                  <c:v>42369</c:v>
                </c:pt>
                <c:pt idx="143">
                  <c:v>42400</c:v>
                </c:pt>
                <c:pt idx="144">
                  <c:v>42429</c:v>
                </c:pt>
                <c:pt idx="145">
                  <c:v>42460</c:v>
                </c:pt>
                <c:pt idx="146">
                  <c:v>42490</c:v>
                </c:pt>
                <c:pt idx="147">
                  <c:v>42521</c:v>
                </c:pt>
                <c:pt idx="148">
                  <c:v>42551</c:v>
                </c:pt>
                <c:pt idx="149">
                  <c:v>42582</c:v>
                </c:pt>
              </c:numCache>
            </c:numRef>
          </c:cat>
          <c:val>
            <c:numRef>
              <c:f>NFP!$D$17:$EW$17</c:f>
              <c:numCache>
                <c:formatCode>General</c:formatCode>
                <c:ptCount val="150"/>
                <c:pt idx="0">
                  <c:v>-22</c:v>
                </c:pt>
                <c:pt idx="1">
                  <c:v>65</c:v>
                </c:pt>
                <c:pt idx="2">
                  <c:v>44</c:v>
                </c:pt>
                <c:pt idx="3">
                  <c:v>79</c:v>
                </c:pt>
                <c:pt idx="4">
                  <c:v>4</c:v>
                </c:pt>
                <c:pt idx="5">
                  <c:v>15</c:v>
                </c:pt>
                <c:pt idx="6">
                  <c:v>44</c:v>
                </c:pt>
                <c:pt idx="7">
                  <c:v>13</c:v>
                </c:pt>
                <c:pt idx="8">
                  <c:v>47</c:v>
                </c:pt>
                <c:pt idx="9">
                  <c:v>-7</c:v>
                </c:pt>
                <c:pt idx="10">
                  <c:v>8</c:v>
                </c:pt>
                <c:pt idx="11">
                  <c:v>-47</c:v>
                </c:pt>
                <c:pt idx="12">
                  <c:v>78</c:v>
                </c:pt>
                <c:pt idx="13">
                  <c:v>30</c:v>
                </c:pt>
                <c:pt idx="14">
                  <c:v>70</c:v>
                </c:pt>
                <c:pt idx="15">
                  <c:v>36</c:v>
                </c:pt>
                <c:pt idx="16">
                  <c:v>13</c:v>
                </c:pt>
                <c:pt idx="17">
                  <c:v>20</c:v>
                </c:pt>
                <c:pt idx="18">
                  <c:v>23</c:v>
                </c:pt>
                <c:pt idx="19">
                  <c:v>-2</c:v>
                </c:pt>
                <c:pt idx="20">
                  <c:v>66</c:v>
                </c:pt>
                <c:pt idx="21">
                  <c:v>65</c:v>
                </c:pt>
                <c:pt idx="22">
                  <c:v>19</c:v>
                </c:pt>
                <c:pt idx="23">
                  <c:v>91</c:v>
                </c:pt>
                <c:pt idx="24">
                  <c:v>68</c:v>
                </c:pt>
                <c:pt idx="25">
                  <c:v>37</c:v>
                </c:pt>
                <c:pt idx="26">
                  <c:v>59</c:v>
                </c:pt>
                <c:pt idx="27">
                  <c:v>-34</c:v>
                </c:pt>
                <c:pt idx="28">
                  <c:v>1</c:v>
                </c:pt>
                <c:pt idx="29">
                  <c:v>-8</c:v>
                </c:pt>
                <c:pt idx="30">
                  <c:v>-18</c:v>
                </c:pt>
                <c:pt idx="31">
                  <c:v>-35</c:v>
                </c:pt>
                <c:pt idx="32">
                  <c:v>-81</c:v>
                </c:pt>
                <c:pt idx="33">
                  <c:v>-48</c:v>
                </c:pt>
                <c:pt idx="34">
                  <c:v>-3</c:v>
                </c:pt>
                <c:pt idx="35">
                  <c:v>34</c:v>
                </c:pt>
                <c:pt idx="36">
                  <c:v>-105</c:v>
                </c:pt>
                <c:pt idx="37">
                  <c:v>57</c:v>
                </c:pt>
                <c:pt idx="38">
                  <c:v>-41</c:v>
                </c:pt>
                <c:pt idx="39">
                  <c:v>-27</c:v>
                </c:pt>
                <c:pt idx="40">
                  <c:v>0</c:v>
                </c:pt>
                <c:pt idx="41">
                  <c:v>-46</c:v>
                </c:pt>
                <c:pt idx="42">
                  <c:v>-112</c:v>
                </c:pt>
                <c:pt idx="43">
                  <c:v>-72</c:v>
                </c:pt>
                <c:pt idx="44">
                  <c:v>-37</c:v>
                </c:pt>
                <c:pt idx="45">
                  <c:v>-41</c:v>
                </c:pt>
                <c:pt idx="46">
                  <c:v>-39</c:v>
                </c:pt>
                <c:pt idx="47">
                  <c:v>-29</c:v>
                </c:pt>
                <c:pt idx="48">
                  <c:v>-50</c:v>
                </c:pt>
                <c:pt idx="49">
                  <c:v>-77</c:v>
                </c:pt>
                <c:pt idx="50">
                  <c:v>-139</c:v>
                </c:pt>
                <c:pt idx="51">
                  <c:v>-82</c:v>
                </c:pt>
                <c:pt idx="52">
                  <c:v>-116</c:v>
                </c:pt>
                <c:pt idx="53">
                  <c:v>-123</c:v>
                </c:pt>
                <c:pt idx="54">
                  <c:v>-110</c:v>
                </c:pt>
                <c:pt idx="55">
                  <c:v>-149</c:v>
                </c:pt>
                <c:pt idx="56">
                  <c:v>-206</c:v>
                </c:pt>
                <c:pt idx="57">
                  <c:v>-272</c:v>
                </c:pt>
                <c:pt idx="58">
                  <c:v>-301</c:v>
                </c:pt>
                <c:pt idx="59">
                  <c:v>-433</c:v>
                </c:pt>
                <c:pt idx="60">
                  <c:v>-314</c:v>
                </c:pt>
                <c:pt idx="61">
                  <c:v>-348</c:v>
                </c:pt>
                <c:pt idx="62">
                  <c:v>-333</c:v>
                </c:pt>
                <c:pt idx="63">
                  <c:v>-239</c:v>
                </c:pt>
                <c:pt idx="64">
                  <c:v>-233</c:v>
                </c:pt>
                <c:pt idx="65">
                  <c:v>-144</c:v>
                </c:pt>
                <c:pt idx="66">
                  <c:v>-127</c:v>
                </c:pt>
                <c:pt idx="67">
                  <c:v>-108</c:v>
                </c:pt>
                <c:pt idx="68">
                  <c:v>-128</c:v>
                </c:pt>
                <c:pt idx="69">
                  <c:v>-46</c:v>
                </c:pt>
                <c:pt idx="70">
                  <c:v>-77</c:v>
                </c:pt>
                <c:pt idx="71">
                  <c:v>-85</c:v>
                </c:pt>
                <c:pt idx="72">
                  <c:v>-80</c:v>
                </c:pt>
                <c:pt idx="73">
                  <c:v>45</c:v>
                </c:pt>
                <c:pt idx="74">
                  <c:v>57</c:v>
                </c:pt>
                <c:pt idx="75">
                  <c:v>13</c:v>
                </c:pt>
                <c:pt idx="76">
                  <c:v>21</c:v>
                </c:pt>
                <c:pt idx="77">
                  <c:v>14</c:v>
                </c:pt>
                <c:pt idx="78">
                  <c:v>16</c:v>
                </c:pt>
                <c:pt idx="79">
                  <c:v>-6</c:v>
                </c:pt>
                <c:pt idx="80">
                  <c:v>14</c:v>
                </c:pt>
                <c:pt idx="81">
                  <c:v>26</c:v>
                </c:pt>
                <c:pt idx="82">
                  <c:v>-31</c:v>
                </c:pt>
                <c:pt idx="83">
                  <c:v>-12</c:v>
                </c:pt>
                <c:pt idx="84">
                  <c:v>60</c:v>
                </c:pt>
                <c:pt idx="85">
                  <c:v>62</c:v>
                </c:pt>
                <c:pt idx="86">
                  <c:v>51</c:v>
                </c:pt>
                <c:pt idx="87">
                  <c:v>50</c:v>
                </c:pt>
                <c:pt idx="88">
                  <c:v>38</c:v>
                </c:pt>
                <c:pt idx="89">
                  <c:v>49</c:v>
                </c:pt>
                <c:pt idx="90">
                  <c:v>26</c:v>
                </c:pt>
                <c:pt idx="91">
                  <c:v>47</c:v>
                </c:pt>
                <c:pt idx="92">
                  <c:v>21</c:v>
                </c:pt>
                <c:pt idx="93">
                  <c:v>-1</c:v>
                </c:pt>
                <c:pt idx="94">
                  <c:v>57</c:v>
                </c:pt>
                <c:pt idx="95">
                  <c:v>60</c:v>
                </c:pt>
                <c:pt idx="96">
                  <c:v>30</c:v>
                </c:pt>
                <c:pt idx="97">
                  <c:v>38</c:v>
                </c:pt>
                <c:pt idx="98">
                  <c:v>12</c:v>
                </c:pt>
                <c:pt idx="99">
                  <c:v>2</c:v>
                </c:pt>
                <c:pt idx="100">
                  <c:v>25</c:v>
                </c:pt>
                <c:pt idx="101">
                  <c:v>36</c:v>
                </c:pt>
                <c:pt idx="102">
                  <c:v>12</c:v>
                </c:pt>
                <c:pt idx="103">
                  <c:v>2</c:v>
                </c:pt>
                <c:pt idx="104">
                  <c:v>11</c:v>
                </c:pt>
                <c:pt idx="105">
                  <c:v>5</c:v>
                </c:pt>
                <c:pt idx="106">
                  <c:v>55</c:v>
                </c:pt>
                <c:pt idx="107">
                  <c:v>40</c:v>
                </c:pt>
                <c:pt idx="108">
                  <c:v>78</c:v>
                </c:pt>
                <c:pt idx="109">
                  <c:v>18</c:v>
                </c:pt>
                <c:pt idx="110">
                  <c:v>-8</c:v>
                </c:pt>
                <c:pt idx="111">
                  <c:v>33</c:v>
                </c:pt>
                <c:pt idx="112">
                  <c:v>31</c:v>
                </c:pt>
                <c:pt idx="113">
                  <c:v>-22</c:v>
                </c:pt>
                <c:pt idx="114">
                  <c:v>58</c:v>
                </c:pt>
                <c:pt idx="115">
                  <c:v>49</c:v>
                </c:pt>
                <c:pt idx="116">
                  <c:v>42</c:v>
                </c:pt>
                <c:pt idx="117">
                  <c:v>49</c:v>
                </c:pt>
                <c:pt idx="118">
                  <c:v>-19</c:v>
                </c:pt>
                <c:pt idx="119">
                  <c:v>66</c:v>
                </c:pt>
                <c:pt idx="120">
                  <c:v>47</c:v>
                </c:pt>
                <c:pt idx="121">
                  <c:v>58</c:v>
                </c:pt>
                <c:pt idx="122">
                  <c:v>62</c:v>
                </c:pt>
                <c:pt idx="123">
                  <c:v>36</c:v>
                </c:pt>
                <c:pt idx="124">
                  <c:v>46</c:v>
                </c:pt>
                <c:pt idx="125">
                  <c:v>60</c:v>
                </c:pt>
                <c:pt idx="126">
                  <c:v>55</c:v>
                </c:pt>
                <c:pt idx="127">
                  <c:v>49</c:v>
                </c:pt>
                <c:pt idx="128">
                  <c:v>42</c:v>
                </c:pt>
                <c:pt idx="129">
                  <c:v>40</c:v>
                </c:pt>
                <c:pt idx="130">
                  <c:v>35</c:v>
                </c:pt>
                <c:pt idx="131">
                  <c:v>44</c:v>
                </c:pt>
                <c:pt idx="132">
                  <c:v>21</c:v>
                </c:pt>
                <c:pt idx="133">
                  <c:v>-12</c:v>
                </c:pt>
                <c:pt idx="134">
                  <c:v>30</c:v>
                </c:pt>
                <c:pt idx="135">
                  <c:v>31</c:v>
                </c:pt>
                <c:pt idx="136">
                  <c:v>12</c:v>
                </c:pt>
                <c:pt idx="137">
                  <c:v>24</c:v>
                </c:pt>
                <c:pt idx="138">
                  <c:v>-3</c:v>
                </c:pt>
                <c:pt idx="139">
                  <c:v>-10</c:v>
                </c:pt>
                <c:pt idx="140">
                  <c:v>42</c:v>
                </c:pt>
                <c:pt idx="141">
                  <c:v>32</c:v>
                </c:pt>
                <c:pt idx="142">
                  <c:v>42</c:v>
                </c:pt>
                <c:pt idx="143">
                  <c:v>24</c:v>
                </c:pt>
                <c:pt idx="144">
                  <c:v>-7</c:v>
                </c:pt>
                <c:pt idx="145">
                  <c:v>5</c:v>
                </c:pt>
                <c:pt idx="146">
                  <c:v>-9</c:v>
                </c:pt>
                <c:pt idx="147">
                  <c:v>-44</c:v>
                </c:pt>
                <c:pt idx="148">
                  <c:v>6</c:v>
                </c:pt>
                <c:pt idx="149">
                  <c:v>26</c:v>
                </c:pt>
              </c:numCache>
            </c:numRef>
          </c:val>
        </c:ser>
        <c:ser>
          <c:idx val="2"/>
          <c:order val="1"/>
          <c:tx>
            <c:strRef>
              <c:f>NFP!$A$43</c:f>
              <c:strCache>
                <c:ptCount val="1"/>
                <c:pt idx="0">
                  <c:v>Priv. Service providing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accent1"/>
              </a:solidFill>
            </a:ln>
          </c:spPr>
          <c:invertIfNegative val="0"/>
          <c:cat>
            <c:numRef>
              <c:f>NFP!$C$14:$EW$14</c:f>
              <c:numCache>
                <c:formatCode>m/d/yyyy</c:formatCode>
                <c:ptCount val="151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  <c:pt idx="126">
                  <c:v>41851</c:v>
                </c:pt>
                <c:pt idx="127">
                  <c:v>41882</c:v>
                </c:pt>
                <c:pt idx="128">
                  <c:v>41912</c:v>
                </c:pt>
                <c:pt idx="129">
                  <c:v>41943</c:v>
                </c:pt>
                <c:pt idx="130">
                  <c:v>41973</c:v>
                </c:pt>
                <c:pt idx="131">
                  <c:v>42004</c:v>
                </c:pt>
                <c:pt idx="132">
                  <c:v>42035</c:v>
                </c:pt>
                <c:pt idx="133">
                  <c:v>42063</c:v>
                </c:pt>
                <c:pt idx="134">
                  <c:v>42094</c:v>
                </c:pt>
                <c:pt idx="135">
                  <c:v>42124</c:v>
                </c:pt>
                <c:pt idx="136">
                  <c:v>42155</c:v>
                </c:pt>
                <c:pt idx="137">
                  <c:v>42185</c:v>
                </c:pt>
                <c:pt idx="138">
                  <c:v>42216</c:v>
                </c:pt>
                <c:pt idx="139">
                  <c:v>42247</c:v>
                </c:pt>
                <c:pt idx="140">
                  <c:v>42277</c:v>
                </c:pt>
                <c:pt idx="141">
                  <c:v>42308</c:v>
                </c:pt>
                <c:pt idx="142">
                  <c:v>42338</c:v>
                </c:pt>
                <c:pt idx="143">
                  <c:v>42369</c:v>
                </c:pt>
                <c:pt idx="144">
                  <c:v>42400</c:v>
                </c:pt>
                <c:pt idx="145">
                  <c:v>42429</c:v>
                </c:pt>
                <c:pt idx="146">
                  <c:v>42460</c:v>
                </c:pt>
                <c:pt idx="147">
                  <c:v>42490</c:v>
                </c:pt>
                <c:pt idx="148">
                  <c:v>42521</c:v>
                </c:pt>
                <c:pt idx="149">
                  <c:v>42551</c:v>
                </c:pt>
                <c:pt idx="150">
                  <c:v>42582</c:v>
                </c:pt>
              </c:numCache>
            </c:numRef>
          </c:cat>
          <c:val>
            <c:numRef>
              <c:f>NFP!$C$43:$EW$43</c:f>
              <c:numCache>
                <c:formatCode>General</c:formatCode>
                <c:ptCount val="151"/>
                <c:pt idx="0">
                  <c:v>58</c:v>
                </c:pt>
                <c:pt idx="1">
                  <c:v>228</c:v>
                </c:pt>
                <c:pt idx="2">
                  <c:v>181</c:v>
                </c:pt>
                <c:pt idx="3">
                  <c:v>228</c:v>
                </c:pt>
                <c:pt idx="4">
                  <c:v>86</c:v>
                </c:pt>
                <c:pt idx="5">
                  <c:v>25</c:v>
                </c:pt>
                <c:pt idx="6">
                  <c:v>55</c:v>
                </c:pt>
                <c:pt idx="7">
                  <c:v>140</c:v>
                </c:pt>
                <c:pt idx="8">
                  <c:v>278</c:v>
                </c:pt>
                <c:pt idx="9">
                  <c:v>37</c:v>
                </c:pt>
                <c:pt idx="10">
                  <c:v>120</c:v>
                </c:pt>
                <c:pt idx="11">
                  <c:v>141</c:v>
                </c:pt>
                <c:pt idx="12">
                  <c:v>152</c:v>
                </c:pt>
                <c:pt idx="13">
                  <c:v>109</c:v>
                </c:pt>
                <c:pt idx="14">
                  <c:v>280</c:v>
                </c:pt>
                <c:pt idx="15">
                  <c:v>114</c:v>
                </c:pt>
                <c:pt idx="16">
                  <c:v>250</c:v>
                </c:pt>
                <c:pt idx="17">
                  <c:v>260</c:v>
                </c:pt>
                <c:pt idx="18">
                  <c:v>167</c:v>
                </c:pt>
                <c:pt idx="19">
                  <c:v>87</c:v>
                </c:pt>
                <c:pt idx="20">
                  <c:v>34</c:v>
                </c:pt>
                <c:pt idx="21">
                  <c:v>246</c:v>
                </c:pt>
                <c:pt idx="22">
                  <c:v>118</c:v>
                </c:pt>
                <c:pt idx="23">
                  <c:v>219</c:v>
                </c:pt>
                <c:pt idx="24">
                  <c:v>216</c:v>
                </c:pt>
                <c:pt idx="25">
                  <c:v>220</c:v>
                </c:pt>
                <c:pt idx="26">
                  <c:v>108</c:v>
                </c:pt>
                <c:pt idx="27">
                  <c:v>52</c:v>
                </c:pt>
                <c:pt idx="28">
                  <c:v>82</c:v>
                </c:pt>
                <c:pt idx="29">
                  <c:v>163</c:v>
                </c:pt>
                <c:pt idx="30">
                  <c:v>163</c:v>
                </c:pt>
                <c:pt idx="31">
                  <c:v>117</c:v>
                </c:pt>
                <c:pt idx="32">
                  <c:v>103</c:v>
                </c:pt>
                <c:pt idx="33">
                  <c:v>242</c:v>
                </c:pt>
                <c:pt idx="34">
                  <c:v>169</c:v>
                </c:pt>
                <c:pt idx="35">
                  <c:v>199</c:v>
                </c:pt>
                <c:pt idx="36">
                  <c:v>158</c:v>
                </c:pt>
                <c:pt idx="37">
                  <c:v>115</c:v>
                </c:pt>
                <c:pt idx="38">
                  <c:v>95</c:v>
                </c:pt>
                <c:pt idx="39">
                  <c:v>152</c:v>
                </c:pt>
                <c:pt idx="40">
                  <c:v>61</c:v>
                </c:pt>
                <c:pt idx="41">
                  <c:v>48</c:v>
                </c:pt>
                <c:pt idx="42">
                  <c:v>37</c:v>
                </c:pt>
                <c:pt idx="43">
                  <c:v>107</c:v>
                </c:pt>
                <c:pt idx="44">
                  <c:v>103</c:v>
                </c:pt>
                <c:pt idx="45">
                  <c:v>118</c:v>
                </c:pt>
                <c:pt idx="46">
                  <c:v>95</c:v>
                </c:pt>
                <c:pt idx="47">
                  <c:v>34</c:v>
                </c:pt>
                <c:pt idx="48">
                  <c:v>-63</c:v>
                </c:pt>
                <c:pt idx="49">
                  <c:v>-27</c:v>
                </c:pt>
                <c:pt idx="50">
                  <c:v>-78</c:v>
                </c:pt>
                <c:pt idx="51">
                  <c:v>-137</c:v>
                </c:pt>
                <c:pt idx="52">
                  <c:v>-80</c:v>
                </c:pt>
                <c:pt idx="53">
                  <c:v>-141</c:v>
                </c:pt>
                <c:pt idx="54">
                  <c:v>-156</c:v>
                </c:pt>
                <c:pt idx="55">
                  <c:v>-271</c:v>
                </c:pt>
                <c:pt idx="56">
                  <c:v>-280</c:v>
                </c:pt>
                <c:pt idx="57">
                  <c:v>-505</c:v>
                </c:pt>
                <c:pt idx="58">
                  <c:v>-389</c:v>
                </c:pt>
                <c:pt idx="59">
                  <c:v>-383</c:v>
                </c:pt>
                <c:pt idx="60">
                  <c:v>-385</c:v>
                </c:pt>
                <c:pt idx="61">
                  <c:v>-459</c:v>
                </c:pt>
                <c:pt idx="62">
                  <c:v>-471</c:v>
                </c:pt>
                <c:pt idx="63">
                  <c:v>-50</c:v>
                </c:pt>
                <c:pt idx="64">
                  <c:v>-197</c:v>
                </c:pt>
                <c:pt idx="65">
                  <c:v>-130</c:v>
                </c:pt>
                <c:pt idx="66">
                  <c:v>-102</c:v>
                </c:pt>
                <c:pt idx="67">
                  <c:v>-26</c:v>
                </c:pt>
                <c:pt idx="68">
                  <c:v>-149</c:v>
                </c:pt>
                <c:pt idx="69">
                  <c:v>35</c:v>
                </c:pt>
                <c:pt idx="70">
                  <c:v>-147</c:v>
                </c:pt>
                <c:pt idx="71">
                  <c:v>99</c:v>
                </c:pt>
                <c:pt idx="72">
                  <c:v>27</c:v>
                </c:pt>
                <c:pt idx="73">
                  <c:v>77</c:v>
                </c:pt>
                <c:pt idx="74">
                  <c:v>135</c:v>
                </c:pt>
                <c:pt idx="75">
                  <c:v>84</c:v>
                </c:pt>
                <c:pt idx="76">
                  <c:v>98</c:v>
                </c:pt>
                <c:pt idx="77">
                  <c:v>89</c:v>
                </c:pt>
                <c:pt idx="78">
                  <c:v>97</c:v>
                </c:pt>
                <c:pt idx="79">
                  <c:v>127</c:v>
                </c:pt>
                <c:pt idx="80">
                  <c:v>198</c:v>
                </c:pt>
                <c:pt idx="81">
                  <c:v>103</c:v>
                </c:pt>
                <c:pt idx="82">
                  <c:v>139</c:v>
                </c:pt>
                <c:pt idx="83">
                  <c:v>63</c:v>
                </c:pt>
                <c:pt idx="84">
                  <c:v>172</c:v>
                </c:pt>
                <c:pt idx="85">
                  <c:v>186</c:v>
                </c:pt>
                <c:pt idx="86">
                  <c:v>303</c:v>
                </c:pt>
                <c:pt idx="87">
                  <c:v>82</c:v>
                </c:pt>
                <c:pt idx="88">
                  <c:v>152</c:v>
                </c:pt>
                <c:pt idx="89">
                  <c:v>135</c:v>
                </c:pt>
                <c:pt idx="90">
                  <c:v>116</c:v>
                </c:pt>
                <c:pt idx="91">
                  <c:v>235</c:v>
                </c:pt>
                <c:pt idx="92">
                  <c:v>173</c:v>
                </c:pt>
                <c:pt idx="93">
                  <c:v>169</c:v>
                </c:pt>
                <c:pt idx="94">
                  <c:v>169</c:v>
                </c:pt>
                <c:pt idx="95">
                  <c:v>306</c:v>
                </c:pt>
                <c:pt idx="96">
                  <c:v>206</c:v>
                </c:pt>
                <c:pt idx="97">
                  <c:v>199</c:v>
                </c:pt>
                <c:pt idx="98">
                  <c:v>78</c:v>
                </c:pt>
                <c:pt idx="99">
                  <c:v>133</c:v>
                </c:pt>
                <c:pt idx="100">
                  <c:v>32</c:v>
                </c:pt>
                <c:pt idx="101">
                  <c:v>124</c:v>
                </c:pt>
                <c:pt idx="102">
                  <c:v>162</c:v>
                </c:pt>
                <c:pt idx="103">
                  <c:v>192</c:v>
                </c:pt>
                <c:pt idx="104">
                  <c:v>157</c:v>
                </c:pt>
                <c:pt idx="105">
                  <c:v>147</c:v>
                </c:pt>
                <c:pt idx="106">
                  <c:v>185</c:v>
                </c:pt>
                <c:pt idx="107">
                  <c:v>186</c:v>
                </c:pt>
                <c:pt idx="108">
                  <c:v>189</c:v>
                </c:pt>
                <c:pt idx="109">
                  <c:v>134</c:v>
                </c:pt>
                <c:pt idx="110">
                  <c:v>203</c:v>
                </c:pt>
                <c:pt idx="111">
                  <c:v>209</c:v>
                </c:pt>
                <c:pt idx="112">
                  <c:v>148</c:v>
                </c:pt>
                <c:pt idx="113">
                  <c:v>168</c:v>
                </c:pt>
                <c:pt idx="114">
                  <c:v>184</c:v>
                </c:pt>
                <c:pt idx="115">
                  <c:v>135</c:v>
                </c:pt>
                <c:pt idx="116">
                  <c:v>172</c:v>
                </c:pt>
                <c:pt idx="117">
                  <c:v>201</c:v>
                </c:pt>
                <c:pt idx="118">
                  <c:v>92</c:v>
                </c:pt>
                <c:pt idx="119">
                  <c:v>138</c:v>
                </c:pt>
                <c:pt idx="120">
                  <c:v>92</c:v>
                </c:pt>
                <c:pt idx="121">
                  <c:v>203</c:v>
                </c:pt>
                <c:pt idx="122">
                  <c:v>237</c:v>
                </c:pt>
                <c:pt idx="123">
                  <c:v>216</c:v>
                </c:pt>
                <c:pt idx="124">
                  <c:v>213</c:v>
                </c:pt>
                <c:pt idx="125">
                  <c:v>166</c:v>
                </c:pt>
                <c:pt idx="126">
                  <c:v>183</c:v>
                </c:pt>
                <c:pt idx="127">
                  <c:v>188</c:v>
                </c:pt>
                <c:pt idx="128">
                  <c:v>172</c:v>
                </c:pt>
                <c:pt idx="129">
                  <c:v>262</c:v>
                </c:pt>
                <c:pt idx="130">
                  <c:v>205</c:v>
                </c:pt>
                <c:pt idx="131">
                  <c:v>183</c:v>
                </c:pt>
                <c:pt idx="132">
                  <c:v>201</c:v>
                </c:pt>
                <c:pt idx="133">
                  <c:v>109</c:v>
                </c:pt>
                <c:pt idx="134">
                  <c:v>205</c:v>
                </c:pt>
                <c:pt idx="135">
                  <c:v>293</c:v>
                </c:pt>
                <c:pt idx="136">
                  <c:v>183</c:v>
                </c:pt>
                <c:pt idx="137">
                  <c:v>215</c:v>
                </c:pt>
                <c:pt idx="138">
                  <c:v>118</c:v>
                </c:pt>
                <c:pt idx="139">
                  <c:v>126</c:v>
                </c:pt>
                <c:pt idx="140">
                  <c:v>272</c:v>
                </c:pt>
                <c:pt idx="141">
                  <c:v>228</c:v>
                </c:pt>
                <c:pt idx="142">
                  <c:v>175</c:v>
                </c:pt>
                <c:pt idx="143">
                  <c:v>86</c:v>
                </c:pt>
                <c:pt idx="144">
                  <c:v>228</c:v>
                </c:pt>
                <c:pt idx="145">
                  <c:v>184</c:v>
                </c:pt>
                <c:pt idx="146">
                  <c:v>167</c:v>
                </c:pt>
                <c:pt idx="147">
                  <c:v>61</c:v>
                </c:pt>
                <c:pt idx="148">
                  <c:v>263</c:v>
                </c:pt>
                <c:pt idx="149">
                  <c:v>223</c:v>
                </c:pt>
                <c:pt idx="150">
                  <c:v>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428352"/>
        <c:axId val="327430144"/>
      </c:barChart>
      <c:dateAx>
        <c:axId val="327428352"/>
        <c:scaling>
          <c:orientation val="minMax"/>
          <c:min val="38412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lang="es-ES"/>
            </a:pPr>
            <a:endParaRPr lang="en-US"/>
          </a:p>
        </c:txPr>
        <c:crossAx val="327430144"/>
        <c:crosses val="autoZero"/>
        <c:auto val="1"/>
        <c:lblOffset val="100"/>
        <c:baseTimeUnit val="months"/>
      </c:dateAx>
      <c:valAx>
        <c:axId val="327430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274283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4951881014873"/>
          <c:y val="5.1400554097404488E-2"/>
          <c:w val="0.74993985126859142"/>
          <c:h val="0.63021726450860305"/>
        </c:manualLayout>
      </c:layout>
      <c:barChart>
        <c:barDir val="col"/>
        <c:grouping val="clustered"/>
        <c:varyColors val="0"/>
        <c:ser>
          <c:idx val="1"/>
          <c:order val="1"/>
          <c:tx>
            <c:v>Cambio en Nominas Mensual, ejer der</c:v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NFP!$O$14:$FG$14</c:f>
              <c:numCache>
                <c:formatCode>m/d/yyyy</c:formatCode>
                <c:ptCount val="149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38990</c:v>
                </c:pt>
                <c:pt idx="21">
                  <c:v>39021</c:v>
                </c:pt>
                <c:pt idx="22">
                  <c:v>39051</c:v>
                </c:pt>
                <c:pt idx="23">
                  <c:v>39082</c:v>
                </c:pt>
                <c:pt idx="24">
                  <c:v>39113</c:v>
                </c:pt>
                <c:pt idx="25">
                  <c:v>39141</c:v>
                </c:pt>
                <c:pt idx="26">
                  <c:v>39172</c:v>
                </c:pt>
                <c:pt idx="27">
                  <c:v>39202</c:v>
                </c:pt>
                <c:pt idx="28">
                  <c:v>39233</c:v>
                </c:pt>
                <c:pt idx="29">
                  <c:v>39263</c:v>
                </c:pt>
                <c:pt idx="30">
                  <c:v>39294</c:v>
                </c:pt>
                <c:pt idx="31">
                  <c:v>39325</c:v>
                </c:pt>
                <c:pt idx="32">
                  <c:v>39355</c:v>
                </c:pt>
                <c:pt idx="33">
                  <c:v>39386</c:v>
                </c:pt>
                <c:pt idx="34">
                  <c:v>39416</c:v>
                </c:pt>
                <c:pt idx="35">
                  <c:v>39447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39599</c:v>
                </c:pt>
                <c:pt idx="41">
                  <c:v>39629</c:v>
                </c:pt>
                <c:pt idx="42">
                  <c:v>39660</c:v>
                </c:pt>
                <c:pt idx="43">
                  <c:v>39691</c:v>
                </c:pt>
                <c:pt idx="44">
                  <c:v>39721</c:v>
                </c:pt>
                <c:pt idx="45">
                  <c:v>39752</c:v>
                </c:pt>
                <c:pt idx="46">
                  <c:v>39782</c:v>
                </c:pt>
                <c:pt idx="47">
                  <c:v>39813</c:v>
                </c:pt>
                <c:pt idx="48">
                  <c:v>39844</c:v>
                </c:pt>
                <c:pt idx="49">
                  <c:v>39872</c:v>
                </c:pt>
                <c:pt idx="50">
                  <c:v>39903</c:v>
                </c:pt>
                <c:pt idx="51">
                  <c:v>39933</c:v>
                </c:pt>
                <c:pt idx="52">
                  <c:v>39964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40117</c:v>
                </c:pt>
                <c:pt idx="58">
                  <c:v>40147</c:v>
                </c:pt>
                <c:pt idx="59">
                  <c:v>40178</c:v>
                </c:pt>
                <c:pt idx="60">
                  <c:v>40209</c:v>
                </c:pt>
                <c:pt idx="61">
                  <c:v>40237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40390</c:v>
                </c:pt>
                <c:pt idx="67">
                  <c:v>40421</c:v>
                </c:pt>
                <c:pt idx="68">
                  <c:v>40451</c:v>
                </c:pt>
                <c:pt idx="69">
                  <c:v>40482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40663</c:v>
                </c:pt>
                <c:pt idx="76">
                  <c:v>40694</c:v>
                </c:pt>
                <c:pt idx="77">
                  <c:v>40724</c:v>
                </c:pt>
                <c:pt idx="78">
                  <c:v>40755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40908</c:v>
                </c:pt>
                <c:pt idx="84">
                  <c:v>40939</c:v>
                </c:pt>
                <c:pt idx="85">
                  <c:v>40968</c:v>
                </c:pt>
                <c:pt idx="86">
                  <c:v>40999</c:v>
                </c:pt>
                <c:pt idx="87">
                  <c:v>41029</c:v>
                </c:pt>
                <c:pt idx="88">
                  <c:v>41060</c:v>
                </c:pt>
                <c:pt idx="89">
                  <c:v>41090</c:v>
                </c:pt>
                <c:pt idx="90">
                  <c:v>41121</c:v>
                </c:pt>
                <c:pt idx="91">
                  <c:v>41152</c:v>
                </c:pt>
                <c:pt idx="92">
                  <c:v>41182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41364</c:v>
                </c:pt>
                <c:pt idx="99">
                  <c:v>41394</c:v>
                </c:pt>
                <c:pt idx="100">
                  <c:v>41425</c:v>
                </c:pt>
                <c:pt idx="101">
                  <c:v>41455</c:v>
                </c:pt>
                <c:pt idx="102">
                  <c:v>41486</c:v>
                </c:pt>
                <c:pt idx="103">
                  <c:v>41517</c:v>
                </c:pt>
                <c:pt idx="104">
                  <c:v>41547</c:v>
                </c:pt>
                <c:pt idx="105">
                  <c:v>41578</c:v>
                </c:pt>
                <c:pt idx="106">
                  <c:v>41608</c:v>
                </c:pt>
                <c:pt idx="107">
                  <c:v>41639</c:v>
                </c:pt>
                <c:pt idx="108">
                  <c:v>41670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41790</c:v>
                </c:pt>
                <c:pt idx="113">
                  <c:v>41820</c:v>
                </c:pt>
                <c:pt idx="114">
                  <c:v>41851</c:v>
                </c:pt>
                <c:pt idx="115">
                  <c:v>41882</c:v>
                </c:pt>
                <c:pt idx="116">
                  <c:v>41912</c:v>
                </c:pt>
                <c:pt idx="117">
                  <c:v>41943</c:v>
                </c:pt>
                <c:pt idx="118">
                  <c:v>41973</c:v>
                </c:pt>
                <c:pt idx="119">
                  <c:v>42004</c:v>
                </c:pt>
                <c:pt idx="120">
                  <c:v>42035</c:v>
                </c:pt>
                <c:pt idx="121">
                  <c:v>42063</c:v>
                </c:pt>
                <c:pt idx="122">
                  <c:v>42094</c:v>
                </c:pt>
                <c:pt idx="123">
                  <c:v>42124</c:v>
                </c:pt>
                <c:pt idx="124">
                  <c:v>42155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42308</c:v>
                </c:pt>
                <c:pt idx="130">
                  <c:v>42338</c:v>
                </c:pt>
                <c:pt idx="131">
                  <c:v>42369</c:v>
                </c:pt>
                <c:pt idx="132">
                  <c:v>42400</c:v>
                </c:pt>
                <c:pt idx="133">
                  <c:v>42429</c:v>
                </c:pt>
                <c:pt idx="134">
                  <c:v>42460</c:v>
                </c:pt>
                <c:pt idx="135">
                  <c:v>42490</c:v>
                </c:pt>
                <c:pt idx="136">
                  <c:v>42521</c:v>
                </c:pt>
                <c:pt idx="137">
                  <c:v>42551</c:v>
                </c:pt>
                <c:pt idx="138">
                  <c:v>42582</c:v>
                </c:pt>
                <c:pt idx="139">
                  <c:v>42613</c:v>
                </c:pt>
                <c:pt idx="140">
                  <c:v>42643</c:v>
                </c:pt>
                <c:pt idx="141">
                  <c:v>42674</c:v>
                </c:pt>
                <c:pt idx="142">
                  <c:v>42704</c:v>
                </c:pt>
                <c:pt idx="143">
                  <c:v>42735</c:v>
                </c:pt>
                <c:pt idx="144">
                  <c:v>42766</c:v>
                </c:pt>
                <c:pt idx="145">
                  <c:v>42794</c:v>
                </c:pt>
                <c:pt idx="146">
                  <c:v>42825</c:v>
                </c:pt>
                <c:pt idx="147">
                  <c:v>42855</c:v>
                </c:pt>
                <c:pt idx="148">
                  <c:v>42886</c:v>
                </c:pt>
              </c:numCache>
            </c:numRef>
          </c:cat>
          <c:val>
            <c:numRef>
              <c:f>NFP!$O$15:$FG$15</c:f>
              <c:numCache>
                <c:formatCode>General</c:formatCode>
                <c:ptCount val="149"/>
                <c:pt idx="0">
                  <c:v>136</c:v>
                </c:pt>
                <c:pt idx="1">
                  <c:v>239</c:v>
                </c:pt>
                <c:pt idx="2">
                  <c:v>135</c:v>
                </c:pt>
                <c:pt idx="3">
                  <c:v>364</c:v>
                </c:pt>
                <c:pt idx="4">
                  <c:v>177</c:v>
                </c:pt>
                <c:pt idx="5">
                  <c:v>245</c:v>
                </c:pt>
                <c:pt idx="6">
                  <c:v>374</c:v>
                </c:pt>
                <c:pt idx="7">
                  <c:v>196</c:v>
                </c:pt>
                <c:pt idx="8">
                  <c:v>67</c:v>
                </c:pt>
                <c:pt idx="9">
                  <c:v>84</c:v>
                </c:pt>
                <c:pt idx="10">
                  <c:v>341</c:v>
                </c:pt>
                <c:pt idx="11">
                  <c:v>157</c:v>
                </c:pt>
                <c:pt idx="12">
                  <c:v>278</c:v>
                </c:pt>
                <c:pt idx="13">
                  <c:v>315</c:v>
                </c:pt>
                <c:pt idx="14">
                  <c:v>282</c:v>
                </c:pt>
                <c:pt idx="15">
                  <c:v>183</c:v>
                </c:pt>
                <c:pt idx="16">
                  <c:v>25</c:v>
                </c:pt>
                <c:pt idx="17">
                  <c:v>79</c:v>
                </c:pt>
                <c:pt idx="18">
                  <c:v>206</c:v>
                </c:pt>
                <c:pt idx="19">
                  <c:v>183</c:v>
                </c:pt>
                <c:pt idx="20">
                  <c:v>153</c:v>
                </c:pt>
                <c:pt idx="21">
                  <c:v>8</c:v>
                </c:pt>
                <c:pt idx="22">
                  <c:v>209</c:v>
                </c:pt>
                <c:pt idx="23">
                  <c:v>171</c:v>
                </c:pt>
                <c:pt idx="24">
                  <c:v>240</c:v>
                </c:pt>
                <c:pt idx="25">
                  <c:v>89</c:v>
                </c:pt>
                <c:pt idx="26">
                  <c:v>190</c:v>
                </c:pt>
                <c:pt idx="27">
                  <c:v>80</c:v>
                </c:pt>
                <c:pt idx="28">
                  <c:v>143</c:v>
                </c:pt>
                <c:pt idx="29">
                  <c:v>75</c:v>
                </c:pt>
                <c:pt idx="30">
                  <c:v>-34</c:v>
                </c:pt>
                <c:pt idx="31">
                  <c:v>-20</c:v>
                </c:pt>
                <c:pt idx="32">
                  <c:v>88</c:v>
                </c:pt>
                <c:pt idx="33">
                  <c:v>84</c:v>
                </c:pt>
                <c:pt idx="34">
                  <c:v>114</c:v>
                </c:pt>
                <c:pt idx="35">
                  <c:v>98</c:v>
                </c:pt>
                <c:pt idx="36">
                  <c:v>17</c:v>
                </c:pt>
                <c:pt idx="37">
                  <c:v>-84</c:v>
                </c:pt>
                <c:pt idx="38">
                  <c:v>-78</c:v>
                </c:pt>
                <c:pt idx="39">
                  <c:v>-210</c:v>
                </c:pt>
                <c:pt idx="40">
                  <c:v>-186</c:v>
                </c:pt>
                <c:pt idx="41">
                  <c:v>-162</c:v>
                </c:pt>
                <c:pt idx="42">
                  <c:v>-213</c:v>
                </c:pt>
                <c:pt idx="43">
                  <c:v>-267</c:v>
                </c:pt>
                <c:pt idx="44">
                  <c:v>-450</c:v>
                </c:pt>
                <c:pt idx="45">
                  <c:v>-474</c:v>
                </c:pt>
                <c:pt idx="46">
                  <c:v>-766</c:v>
                </c:pt>
                <c:pt idx="47">
                  <c:v>-694</c:v>
                </c:pt>
                <c:pt idx="48">
                  <c:v>-793</c:v>
                </c:pt>
                <c:pt idx="49">
                  <c:v>-702</c:v>
                </c:pt>
                <c:pt idx="50">
                  <c:v>-823</c:v>
                </c:pt>
                <c:pt idx="51">
                  <c:v>-687</c:v>
                </c:pt>
                <c:pt idx="52">
                  <c:v>-349</c:v>
                </c:pt>
                <c:pt idx="53">
                  <c:v>-471</c:v>
                </c:pt>
                <c:pt idx="54">
                  <c:v>-329</c:v>
                </c:pt>
                <c:pt idx="55">
                  <c:v>-213</c:v>
                </c:pt>
                <c:pt idx="56">
                  <c:v>-220</c:v>
                </c:pt>
                <c:pt idx="57">
                  <c:v>-204</c:v>
                </c:pt>
                <c:pt idx="58">
                  <c:v>-2</c:v>
                </c:pt>
                <c:pt idx="59">
                  <c:v>-275</c:v>
                </c:pt>
                <c:pt idx="60">
                  <c:v>23</c:v>
                </c:pt>
                <c:pt idx="61">
                  <c:v>-68</c:v>
                </c:pt>
                <c:pt idx="62">
                  <c:v>164</c:v>
                </c:pt>
                <c:pt idx="63">
                  <c:v>243</c:v>
                </c:pt>
                <c:pt idx="64">
                  <c:v>524</c:v>
                </c:pt>
                <c:pt idx="65">
                  <c:v>-137</c:v>
                </c:pt>
                <c:pt idx="66">
                  <c:v>-68</c:v>
                </c:pt>
                <c:pt idx="67">
                  <c:v>-36</c:v>
                </c:pt>
                <c:pt idx="68">
                  <c:v>-52</c:v>
                </c:pt>
                <c:pt idx="69">
                  <c:v>262</c:v>
                </c:pt>
                <c:pt idx="70">
                  <c:v>119</c:v>
                </c:pt>
                <c:pt idx="71">
                  <c:v>87</c:v>
                </c:pt>
                <c:pt idx="72">
                  <c:v>43</c:v>
                </c:pt>
                <c:pt idx="73">
                  <c:v>189</c:v>
                </c:pt>
                <c:pt idx="74">
                  <c:v>225</c:v>
                </c:pt>
                <c:pt idx="75">
                  <c:v>346</c:v>
                </c:pt>
                <c:pt idx="76">
                  <c:v>77</c:v>
                </c:pt>
                <c:pt idx="77">
                  <c:v>225</c:v>
                </c:pt>
                <c:pt idx="78">
                  <c:v>69</c:v>
                </c:pt>
                <c:pt idx="79">
                  <c:v>110</c:v>
                </c:pt>
                <c:pt idx="80">
                  <c:v>248</c:v>
                </c:pt>
                <c:pt idx="81">
                  <c:v>209</c:v>
                </c:pt>
                <c:pt idx="82">
                  <c:v>141</c:v>
                </c:pt>
                <c:pt idx="83">
                  <c:v>209</c:v>
                </c:pt>
                <c:pt idx="84">
                  <c:v>358</c:v>
                </c:pt>
                <c:pt idx="85">
                  <c:v>237</c:v>
                </c:pt>
                <c:pt idx="86">
                  <c:v>233</c:v>
                </c:pt>
                <c:pt idx="87">
                  <c:v>78</c:v>
                </c:pt>
                <c:pt idx="88">
                  <c:v>115</c:v>
                </c:pt>
                <c:pt idx="89">
                  <c:v>76</c:v>
                </c:pt>
                <c:pt idx="90">
                  <c:v>143</c:v>
                </c:pt>
                <c:pt idx="91">
                  <c:v>177</c:v>
                </c:pt>
                <c:pt idx="92">
                  <c:v>203</c:v>
                </c:pt>
                <c:pt idx="93">
                  <c:v>146</c:v>
                </c:pt>
                <c:pt idx="94">
                  <c:v>132</c:v>
                </c:pt>
                <c:pt idx="95">
                  <c:v>244</c:v>
                </c:pt>
                <c:pt idx="96">
                  <c:v>211</c:v>
                </c:pt>
                <c:pt idx="97">
                  <c:v>286</c:v>
                </c:pt>
                <c:pt idx="98">
                  <c:v>130</c:v>
                </c:pt>
                <c:pt idx="99">
                  <c:v>197</c:v>
                </c:pt>
                <c:pt idx="100">
                  <c:v>226</c:v>
                </c:pt>
                <c:pt idx="101">
                  <c:v>162</c:v>
                </c:pt>
                <c:pt idx="102">
                  <c:v>122</c:v>
                </c:pt>
                <c:pt idx="103">
                  <c:v>261</c:v>
                </c:pt>
                <c:pt idx="104">
                  <c:v>190</c:v>
                </c:pt>
                <c:pt idx="105">
                  <c:v>212</c:v>
                </c:pt>
                <c:pt idx="106">
                  <c:v>258</c:v>
                </c:pt>
                <c:pt idx="107">
                  <c:v>47</c:v>
                </c:pt>
                <c:pt idx="108">
                  <c:v>190</c:v>
                </c:pt>
                <c:pt idx="109">
                  <c:v>151</c:v>
                </c:pt>
                <c:pt idx="110">
                  <c:v>272</c:v>
                </c:pt>
                <c:pt idx="111">
                  <c:v>329</c:v>
                </c:pt>
                <c:pt idx="112">
                  <c:v>246</c:v>
                </c:pt>
                <c:pt idx="113">
                  <c:v>304</c:v>
                </c:pt>
                <c:pt idx="114">
                  <c:v>202</c:v>
                </c:pt>
                <c:pt idx="115">
                  <c:v>230</c:v>
                </c:pt>
                <c:pt idx="116">
                  <c:v>280</c:v>
                </c:pt>
                <c:pt idx="117">
                  <c:v>227</c:v>
                </c:pt>
                <c:pt idx="118">
                  <c:v>312</c:v>
                </c:pt>
                <c:pt idx="119">
                  <c:v>255</c:v>
                </c:pt>
                <c:pt idx="120">
                  <c:v>234</c:v>
                </c:pt>
                <c:pt idx="121">
                  <c:v>238</c:v>
                </c:pt>
                <c:pt idx="122">
                  <c:v>86</c:v>
                </c:pt>
                <c:pt idx="123">
                  <c:v>262</c:v>
                </c:pt>
                <c:pt idx="124">
                  <c:v>344</c:v>
                </c:pt>
                <c:pt idx="125">
                  <c:v>206</c:v>
                </c:pt>
                <c:pt idx="126">
                  <c:v>254</c:v>
                </c:pt>
                <c:pt idx="127">
                  <c:v>157</c:v>
                </c:pt>
                <c:pt idx="128">
                  <c:v>100</c:v>
                </c:pt>
                <c:pt idx="129">
                  <c:v>321</c:v>
                </c:pt>
                <c:pt idx="130">
                  <c:v>272</c:v>
                </c:pt>
                <c:pt idx="131">
                  <c:v>239</c:v>
                </c:pt>
                <c:pt idx="132">
                  <c:v>126</c:v>
                </c:pt>
                <c:pt idx="133">
                  <c:v>237</c:v>
                </c:pt>
                <c:pt idx="134">
                  <c:v>225</c:v>
                </c:pt>
                <c:pt idx="135">
                  <c:v>153</c:v>
                </c:pt>
                <c:pt idx="136">
                  <c:v>43</c:v>
                </c:pt>
                <c:pt idx="137">
                  <c:v>297</c:v>
                </c:pt>
                <c:pt idx="138">
                  <c:v>291</c:v>
                </c:pt>
                <c:pt idx="139">
                  <c:v>176</c:v>
                </c:pt>
                <c:pt idx="140">
                  <c:v>249</c:v>
                </c:pt>
                <c:pt idx="141">
                  <c:v>124</c:v>
                </c:pt>
                <c:pt idx="142">
                  <c:v>164</c:v>
                </c:pt>
                <c:pt idx="143">
                  <c:v>155</c:v>
                </c:pt>
                <c:pt idx="144">
                  <c:v>216</c:v>
                </c:pt>
                <c:pt idx="145">
                  <c:v>232</c:v>
                </c:pt>
                <c:pt idx="146">
                  <c:v>50</c:v>
                </c:pt>
                <c:pt idx="147">
                  <c:v>174</c:v>
                </c:pt>
                <c:pt idx="148">
                  <c:v>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164288"/>
        <c:axId val="327162112"/>
      </c:barChart>
      <c:lineChart>
        <c:grouping val="standard"/>
        <c:varyColors val="0"/>
        <c:ser>
          <c:idx val="0"/>
          <c:order val="0"/>
          <c:tx>
            <c:v>Cambio en nominas anual</c:v>
          </c:tx>
          <c:spPr>
            <a:ln w="25400"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NFP!$O$14:$FG$14</c:f>
              <c:numCache>
                <c:formatCode>m/d/yyyy</c:formatCode>
                <c:ptCount val="149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38990</c:v>
                </c:pt>
                <c:pt idx="21">
                  <c:v>39021</c:v>
                </c:pt>
                <c:pt idx="22">
                  <c:v>39051</c:v>
                </c:pt>
                <c:pt idx="23">
                  <c:v>39082</c:v>
                </c:pt>
                <c:pt idx="24">
                  <c:v>39113</c:v>
                </c:pt>
                <c:pt idx="25">
                  <c:v>39141</c:v>
                </c:pt>
                <c:pt idx="26">
                  <c:v>39172</c:v>
                </c:pt>
                <c:pt idx="27">
                  <c:v>39202</c:v>
                </c:pt>
                <c:pt idx="28">
                  <c:v>39233</c:v>
                </c:pt>
                <c:pt idx="29">
                  <c:v>39263</c:v>
                </c:pt>
                <c:pt idx="30">
                  <c:v>39294</c:v>
                </c:pt>
                <c:pt idx="31">
                  <c:v>39325</c:v>
                </c:pt>
                <c:pt idx="32">
                  <c:v>39355</c:v>
                </c:pt>
                <c:pt idx="33">
                  <c:v>39386</c:v>
                </c:pt>
                <c:pt idx="34">
                  <c:v>39416</c:v>
                </c:pt>
                <c:pt idx="35">
                  <c:v>39447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39599</c:v>
                </c:pt>
                <c:pt idx="41">
                  <c:v>39629</c:v>
                </c:pt>
                <c:pt idx="42">
                  <c:v>39660</c:v>
                </c:pt>
                <c:pt idx="43">
                  <c:v>39691</c:v>
                </c:pt>
                <c:pt idx="44">
                  <c:v>39721</c:v>
                </c:pt>
                <c:pt idx="45">
                  <c:v>39752</c:v>
                </c:pt>
                <c:pt idx="46">
                  <c:v>39782</c:v>
                </c:pt>
                <c:pt idx="47">
                  <c:v>39813</c:v>
                </c:pt>
                <c:pt idx="48">
                  <c:v>39844</c:v>
                </c:pt>
                <c:pt idx="49">
                  <c:v>39872</c:v>
                </c:pt>
                <c:pt idx="50">
                  <c:v>39903</c:v>
                </c:pt>
                <c:pt idx="51">
                  <c:v>39933</c:v>
                </c:pt>
                <c:pt idx="52">
                  <c:v>39964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40117</c:v>
                </c:pt>
                <c:pt idx="58">
                  <c:v>40147</c:v>
                </c:pt>
                <c:pt idx="59">
                  <c:v>40178</c:v>
                </c:pt>
                <c:pt idx="60">
                  <c:v>40209</c:v>
                </c:pt>
                <c:pt idx="61">
                  <c:v>40237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40390</c:v>
                </c:pt>
                <c:pt idx="67">
                  <c:v>40421</c:v>
                </c:pt>
                <c:pt idx="68">
                  <c:v>40451</c:v>
                </c:pt>
                <c:pt idx="69">
                  <c:v>40482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40663</c:v>
                </c:pt>
                <c:pt idx="76">
                  <c:v>40694</c:v>
                </c:pt>
                <c:pt idx="77">
                  <c:v>40724</c:v>
                </c:pt>
                <c:pt idx="78">
                  <c:v>40755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40908</c:v>
                </c:pt>
                <c:pt idx="84">
                  <c:v>40939</c:v>
                </c:pt>
                <c:pt idx="85">
                  <c:v>40968</c:v>
                </c:pt>
                <c:pt idx="86">
                  <c:v>40999</c:v>
                </c:pt>
                <c:pt idx="87">
                  <c:v>41029</c:v>
                </c:pt>
                <c:pt idx="88">
                  <c:v>41060</c:v>
                </c:pt>
                <c:pt idx="89">
                  <c:v>41090</c:v>
                </c:pt>
                <c:pt idx="90">
                  <c:v>41121</c:v>
                </c:pt>
                <c:pt idx="91">
                  <c:v>41152</c:v>
                </c:pt>
                <c:pt idx="92">
                  <c:v>41182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41364</c:v>
                </c:pt>
                <c:pt idx="99">
                  <c:v>41394</c:v>
                </c:pt>
                <c:pt idx="100">
                  <c:v>41425</c:v>
                </c:pt>
                <c:pt idx="101">
                  <c:v>41455</c:v>
                </c:pt>
                <c:pt idx="102">
                  <c:v>41486</c:v>
                </c:pt>
                <c:pt idx="103">
                  <c:v>41517</c:v>
                </c:pt>
                <c:pt idx="104">
                  <c:v>41547</c:v>
                </c:pt>
                <c:pt idx="105">
                  <c:v>41578</c:v>
                </c:pt>
                <c:pt idx="106">
                  <c:v>41608</c:v>
                </c:pt>
                <c:pt idx="107">
                  <c:v>41639</c:v>
                </c:pt>
                <c:pt idx="108">
                  <c:v>41670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41790</c:v>
                </c:pt>
                <c:pt idx="113">
                  <c:v>41820</c:v>
                </c:pt>
                <c:pt idx="114">
                  <c:v>41851</c:v>
                </c:pt>
                <c:pt idx="115">
                  <c:v>41882</c:v>
                </c:pt>
                <c:pt idx="116">
                  <c:v>41912</c:v>
                </c:pt>
                <c:pt idx="117">
                  <c:v>41943</c:v>
                </c:pt>
                <c:pt idx="118">
                  <c:v>41973</c:v>
                </c:pt>
                <c:pt idx="119">
                  <c:v>42004</c:v>
                </c:pt>
                <c:pt idx="120">
                  <c:v>42035</c:v>
                </c:pt>
                <c:pt idx="121">
                  <c:v>42063</c:v>
                </c:pt>
                <c:pt idx="122">
                  <c:v>42094</c:v>
                </c:pt>
                <c:pt idx="123">
                  <c:v>42124</c:v>
                </c:pt>
                <c:pt idx="124">
                  <c:v>42155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42308</c:v>
                </c:pt>
                <c:pt idx="130">
                  <c:v>42338</c:v>
                </c:pt>
                <c:pt idx="131">
                  <c:v>42369</c:v>
                </c:pt>
                <c:pt idx="132">
                  <c:v>42400</c:v>
                </c:pt>
                <c:pt idx="133">
                  <c:v>42429</c:v>
                </c:pt>
                <c:pt idx="134">
                  <c:v>42460</c:v>
                </c:pt>
                <c:pt idx="135">
                  <c:v>42490</c:v>
                </c:pt>
                <c:pt idx="136">
                  <c:v>42521</c:v>
                </c:pt>
                <c:pt idx="137">
                  <c:v>42551</c:v>
                </c:pt>
                <c:pt idx="138">
                  <c:v>42582</c:v>
                </c:pt>
                <c:pt idx="139">
                  <c:v>42613</c:v>
                </c:pt>
                <c:pt idx="140">
                  <c:v>42643</c:v>
                </c:pt>
                <c:pt idx="141">
                  <c:v>42674</c:v>
                </c:pt>
                <c:pt idx="142">
                  <c:v>42704</c:v>
                </c:pt>
                <c:pt idx="143">
                  <c:v>42735</c:v>
                </c:pt>
                <c:pt idx="144">
                  <c:v>42766</c:v>
                </c:pt>
                <c:pt idx="145">
                  <c:v>42794</c:v>
                </c:pt>
                <c:pt idx="146">
                  <c:v>42825</c:v>
                </c:pt>
                <c:pt idx="147">
                  <c:v>42855</c:v>
                </c:pt>
                <c:pt idx="148">
                  <c:v>42886</c:v>
                </c:pt>
              </c:numCache>
            </c:numRef>
          </c:cat>
          <c:val>
            <c:numRef>
              <c:f>NFP!$O$33:$FG$33</c:f>
              <c:numCache>
                <c:formatCode>General</c:formatCode>
                <c:ptCount val="149"/>
                <c:pt idx="0">
                  <c:v>2.0169999999999999</c:v>
                </c:pt>
                <c:pt idx="1">
                  <c:v>2.2080000000000002</c:v>
                </c:pt>
                <c:pt idx="2">
                  <c:v>2.012</c:v>
                </c:pt>
                <c:pt idx="3">
                  <c:v>2.125</c:v>
                </c:pt>
                <c:pt idx="4">
                  <c:v>1.9950000000000001</c:v>
                </c:pt>
                <c:pt idx="5">
                  <c:v>2.1629999999999998</c:v>
                </c:pt>
                <c:pt idx="6">
                  <c:v>2.492</c:v>
                </c:pt>
                <c:pt idx="7">
                  <c:v>2.569</c:v>
                </c:pt>
                <c:pt idx="8">
                  <c:v>2.4740000000000002</c:v>
                </c:pt>
                <c:pt idx="9">
                  <c:v>2.2120000000000002</c:v>
                </c:pt>
                <c:pt idx="10">
                  <c:v>2.4870000000000001</c:v>
                </c:pt>
                <c:pt idx="11">
                  <c:v>2.5150000000000001</c:v>
                </c:pt>
                <c:pt idx="12">
                  <c:v>2.657</c:v>
                </c:pt>
                <c:pt idx="13">
                  <c:v>2.7330000000000001</c:v>
                </c:pt>
                <c:pt idx="14">
                  <c:v>2.88</c:v>
                </c:pt>
                <c:pt idx="15">
                  <c:v>2.6989999999999998</c:v>
                </c:pt>
                <c:pt idx="16">
                  <c:v>2.5470000000000002</c:v>
                </c:pt>
                <c:pt idx="17">
                  <c:v>2.3809999999999998</c:v>
                </c:pt>
                <c:pt idx="18">
                  <c:v>2.2130000000000001</c:v>
                </c:pt>
                <c:pt idx="19">
                  <c:v>2.2000000000000002</c:v>
                </c:pt>
                <c:pt idx="20">
                  <c:v>2.286</c:v>
                </c:pt>
                <c:pt idx="21">
                  <c:v>2.21</c:v>
                </c:pt>
                <c:pt idx="22">
                  <c:v>2.0779999999999998</c:v>
                </c:pt>
                <c:pt idx="23">
                  <c:v>2.0920000000000001</c:v>
                </c:pt>
                <c:pt idx="24">
                  <c:v>2.0539999999999998</c:v>
                </c:pt>
                <c:pt idx="25">
                  <c:v>1.8280000000000001</c:v>
                </c:pt>
                <c:pt idx="26">
                  <c:v>1.736</c:v>
                </c:pt>
                <c:pt idx="27">
                  <c:v>1.633</c:v>
                </c:pt>
                <c:pt idx="28">
                  <c:v>1.7509999999999999</c:v>
                </c:pt>
                <c:pt idx="29">
                  <c:v>1.7470000000000001</c:v>
                </c:pt>
                <c:pt idx="30">
                  <c:v>1.5069999999999999</c:v>
                </c:pt>
                <c:pt idx="31">
                  <c:v>1.304</c:v>
                </c:pt>
                <c:pt idx="32">
                  <c:v>1.2390000000000001</c:v>
                </c:pt>
                <c:pt idx="33">
                  <c:v>1.3149999999999999</c:v>
                </c:pt>
                <c:pt idx="34">
                  <c:v>1.22</c:v>
                </c:pt>
                <c:pt idx="35">
                  <c:v>1.147</c:v>
                </c:pt>
                <c:pt idx="36">
                  <c:v>0.92400000000000004</c:v>
                </c:pt>
                <c:pt idx="37">
                  <c:v>0.751</c:v>
                </c:pt>
                <c:pt idx="38">
                  <c:v>0.48299999999999998</c:v>
                </c:pt>
                <c:pt idx="39">
                  <c:v>0.193</c:v>
                </c:pt>
                <c:pt idx="40">
                  <c:v>-0.13600000000000001</c:v>
                </c:pt>
                <c:pt idx="41">
                  <c:v>-0.373</c:v>
                </c:pt>
                <c:pt idx="42">
                  <c:v>-0.55200000000000005</c:v>
                </c:pt>
                <c:pt idx="43">
                  <c:v>-0.79900000000000004</c:v>
                </c:pt>
                <c:pt idx="44">
                  <c:v>-1.337</c:v>
                </c:pt>
                <c:pt idx="45">
                  <c:v>-1.895</c:v>
                </c:pt>
                <c:pt idx="46">
                  <c:v>-2.7749999999999999</c:v>
                </c:pt>
                <c:pt idx="47">
                  <c:v>-3.5670000000000002</c:v>
                </c:pt>
                <c:pt idx="48">
                  <c:v>-4.3769999999999998</c:v>
                </c:pt>
                <c:pt idx="49">
                  <c:v>-4.9950000000000001</c:v>
                </c:pt>
                <c:pt idx="50">
                  <c:v>-5.74</c:v>
                </c:pt>
                <c:pt idx="51">
                  <c:v>-6.2169999999999996</c:v>
                </c:pt>
                <c:pt idx="52">
                  <c:v>-6.38</c:v>
                </c:pt>
                <c:pt idx="53">
                  <c:v>-6.6890000000000001</c:v>
                </c:pt>
                <c:pt idx="54">
                  <c:v>-6.8049999999999997</c:v>
                </c:pt>
                <c:pt idx="55">
                  <c:v>-6.7510000000000003</c:v>
                </c:pt>
                <c:pt idx="56">
                  <c:v>-6.5209999999999999</c:v>
                </c:pt>
                <c:pt idx="57">
                  <c:v>-6.2510000000000003</c:v>
                </c:pt>
                <c:pt idx="58">
                  <c:v>-5.4870000000000001</c:v>
                </c:pt>
                <c:pt idx="59">
                  <c:v>-5.0679999999999996</c:v>
                </c:pt>
                <c:pt idx="60">
                  <c:v>-4.2519999999999998</c:v>
                </c:pt>
                <c:pt idx="61">
                  <c:v>-3.6179999999999999</c:v>
                </c:pt>
                <c:pt idx="62">
                  <c:v>-2.6309999999999998</c:v>
                </c:pt>
                <c:pt idx="63">
                  <c:v>-1.7010000000000001</c:v>
                </c:pt>
                <c:pt idx="64">
                  <c:v>-0.82799999999999996</c:v>
                </c:pt>
                <c:pt idx="65">
                  <c:v>-0.49399999999999999</c:v>
                </c:pt>
                <c:pt idx="66">
                  <c:v>-0.23300000000000001</c:v>
                </c:pt>
                <c:pt idx="67">
                  <c:v>-5.6000000000000001E-2</c:v>
                </c:pt>
                <c:pt idx="68">
                  <c:v>0.112</c:v>
                </c:pt>
                <c:pt idx="69">
                  <c:v>0.57799999999999996</c:v>
                </c:pt>
                <c:pt idx="70">
                  <c:v>0.69899999999999995</c:v>
                </c:pt>
                <c:pt idx="71">
                  <c:v>1.0609999999999999</c:v>
                </c:pt>
                <c:pt idx="72">
                  <c:v>1.081</c:v>
                </c:pt>
                <c:pt idx="73">
                  <c:v>1.3380000000000001</c:v>
                </c:pt>
                <c:pt idx="74">
                  <c:v>1.399</c:v>
                </c:pt>
                <c:pt idx="75">
                  <c:v>1.502</c:v>
                </c:pt>
                <c:pt idx="76">
                  <c:v>1.0549999999999999</c:v>
                </c:pt>
                <c:pt idx="77">
                  <c:v>1.417</c:v>
                </c:pt>
                <c:pt idx="78">
                  <c:v>1.554</c:v>
                </c:pt>
                <c:pt idx="79">
                  <c:v>1.7</c:v>
                </c:pt>
                <c:pt idx="80">
                  <c:v>2</c:v>
                </c:pt>
                <c:pt idx="81">
                  <c:v>1.9470000000000001</c:v>
                </c:pt>
                <c:pt idx="82">
                  <c:v>1.9690000000000001</c:v>
                </c:pt>
                <c:pt idx="83">
                  <c:v>2.0910000000000002</c:v>
                </c:pt>
                <c:pt idx="84">
                  <c:v>2.4060000000000001</c:v>
                </c:pt>
                <c:pt idx="85">
                  <c:v>2.4540000000000002</c:v>
                </c:pt>
                <c:pt idx="86">
                  <c:v>2.4620000000000002</c:v>
                </c:pt>
                <c:pt idx="87">
                  <c:v>2.194</c:v>
                </c:pt>
                <c:pt idx="88">
                  <c:v>2.2320000000000002</c:v>
                </c:pt>
                <c:pt idx="89">
                  <c:v>2.0830000000000002</c:v>
                </c:pt>
                <c:pt idx="90">
                  <c:v>2.157</c:v>
                </c:pt>
                <c:pt idx="91">
                  <c:v>2.2240000000000002</c:v>
                </c:pt>
                <c:pt idx="92">
                  <c:v>2.1789999999999998</c:v>
                </c:pt>
                <c:pt idx="93">
                  <c:v>2.1160000000000001</c:v>
                </c:pt>
                <c:pt idx="94">
                  <c:v>2.1070000000000002</c:v>
                </c:pt>
                <c:pt idx="95">
                  <c:v>2.1419999999999999</c:v>
                </c:pt>
                <c:pt idx="96">
                  <c:v>1.9950000000000001</c:v>
                </c:pt>
                <c:pt idx="97">
                  <c:v>2.044</c:v>
                </c:pt>
                <c:pt idx="98">
                  <c:v>1.9410000000000001</c:v>
                </c:pt>
                <c:pt idx="99">
                  <c:v>2.06</c:v>
                </c:pt>
                <c:pt idx="100">
                  <c:v>2.1709999999999998</c:v>
                </c:pt>
                <c:pt idx="101">
                  <c:v>2.2570000000000001</c:v>
                </c:pt>
                <c:pt idx="102">
                  <c:v>2.2360000000000002</c:v>
                </c:pt>
                <c:pt idx="103">
                  <c:v>2.3199999999999998</c:v>
                </c:pt>
                <c:pt idx="104">
                  <c:v>2.3069999999999999</c:v>
                </c:pt>
                <c:pt idx="105">
                  <c:v>2.3730000000000002</c:v>
                </c:pt>
                <c:pt idx="106">
                  <c:v>2.4990000000000001</c:v>
                </c:pt>
                <c:pt idx="107">
                  <c:v>2.302</c:v>
                </c:pt>
                <c:pt idx="108">
                  <c:v>2.2810000000000001</c:v>
                </c:pt>
                <c:pt idx="109">
                  <c:v>2.1459999999999999</c:v>
                </c:pt>
                <c:pt idx="110">
                  <c:v>2.2879999999999998</c:v>
                </c:pt>
                <c:pt idx="111">
                  <c:v>2.42</c:v>
                </c:pt>
                <c:pt idx="112">
                  <c:v>2.44</c:v>
                </c:pt>
                <c:pt idx="113">
                  <c:v>2.5819999999999999</c:v>
                </c:pt>
                <c:pt idx="114">
                  <c:v>2.6619999999999999</c:v>
                </c:pt>
                <c:pt idx="115">
                  <c:v>2.6309999999999998</c:v>
                </c:pt>
                <c:pt idx="116">
                  <c:v>2.7210000000000001</c:v>
                </c:pt>
                <c:pt idx="117">
                  <c:v>2.7360000000000002</c:v>
                </c:pt>
                <c:pt idx="118">
                  <c:v>2.79</c:v>
                </c:pt>
                <c:pt idx="119">
                  <c:v>2.9980000000000002</c:v>
                </c:pt>
                <c:pt idx="120">
                  <c:v>3.0419999999999998</c:v>
                </c:pt>
                <c:pt idx="121">
                  <c:v>3.129</c:v>
                </c:pt>
                <c:pt idx="122">
                  <c:v>2.9430000000000001</c:v>
                </c:pt>
                <c:pt idx="123">
                  <c:v>2.8759999999999999</c:v>
                </c:pt>
                <c:pt idx="124">
                  <c:v>2.9740000000000002</c:v>
                </c:pt>
                <c:pt idx="125">
                  <c:v>2.8759999999999999</c:v>
                </c:pt>
                <c:pt idx="126">
                  <c:v>2.9279999999999999</c:v>
                </c:pt>
                <c:pt idx="127">
                  <c:v>2.855</c:v>
                </c:pt>
                <c:pt idx="128">
                  <c:v>2.6749999999999998</c:v>
                </c:pt>
                <c:pt idx="129">
                  <c:v>2.7690000000000001</c:v>
                </c:pt>
                <c:pt idx="130">
                  <c:v>2.7290000000000001</c:v>
                </c:pt>
                <c:pt idx="131">
                  <c:v>2.7130000000000001</c:v>
                </c:pt>
                <c:pt idx="132">
                  <c:v>2.605</c:v>
                </c:pt>
                <c:pt idx="133">
                  <c:v>2.6040000000000001</c:v>
                </c:pt>
                <c:pt idx="134">
                  <c:v>2.7429999999999999</c:v>
                </c:pt>
                <c:pt idx="135">
                  <c:v>2.6339999999999999</c:v>
                </c:pt>
                <c:pt idx="136">
                  <c:v>2.3330000000000002</c:v>
                </c:pt>
                <c:pt idx="137">
                  <c:v>2.4239999999999999</c:v>
                </c:pt>
                <c:pt idx="138">
                  <c:v>2.4609999999999999</c:v>
                </c:pt>
                <c:pt idx="139">
                  <c:v>2.48</c:v>
                </c:pt>
                <c:pt idx="140">
                  <c:v>2.629</c:v>
                </c:pt>
                <c:pt idx="141">
                  <c:v>2.4319999999999999</c:v>
                </c:pt>
                <c:pt idx="142">
                  <c:v>2.3239999999999998</c:v>
                </c:pt>
                <c:pt idx="143">
                  <c:v>2.2400000000000002</c:v>
                </c:pt>
                <c:pt idx="144">
                  <c:v>2.33</c:v>
                </c:pt>
                <c:pt idx="145">
                  <c:v>2.3250000000000002</c:v>
                </c:pt>
                <c:pt idx="146">
                  <c:v>2.15</c:v>
                </c:pt>
                <c:pt idx="147">
                  <c:v>2.1709999999999998</c:v>
                </c:pt>
                <c:pt idx="148">
                  <c:v>2.266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473792"/>
        <c:axId val="327160192"/>
      </c:lineChart>
      <c:lineChart>
        <c:grouping val="standard"/>
        <c:varyColors val="0"/>
        <c:ser>
          <c:idx val="2"/>
          <c:order val="2"/>
          <c:tx>
            <c:v>Promedio Historico de Creación de nominas, eje der.</c:v>
          </c:tx>
          <c:spPr>
            <a:ln w="1905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NFP!$O$14:$FG$14</c:f>
              <c:numCache>
                <c:formatCode>m/d/yyyy</c:formatCode>
                <c:ptCount val="149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38990</c:v>
                </c:pt>
                <c:pt idx="21">
                  <c:v>39021</c:v>
                </c:pt>
                <c:pt idx="22">
                  <c:v>39051</c:v>
                </c:pt>
                <c:pt idx="23">
                  <c:v>39082</c:v>
                </c:pt>
                <c:pt idx="24">
                  <c:v>39113</c:v>
                </c:pt>
                <c:pt idx="25">
                  <c:v>39141</c:v>
                </c:pt>
                <c:pt idx="26">
                  <c:v>39172</c:v>
                </c:pt>
                <c:pt idx="27">
                  <c:v>39202</c:v>
                </c:pt>
                <c:pt idx="28">
                  <c:v>39233</c:v>
                </c:pt>
                <c:pt idx="29">
                  <c:v>39263</c:v>
                </c:pt>
                <c:pt idx="30">
                  <c:v>39294</c:v>
                </c:pt>
                <c:pt idx="31">
                  <c:v>39325</c:v>
                </c:pt>
                <c:pt idx="32">
                  <c:v>39355</c:v>
                </c:pt>
                <c:pt idx="33">
                  <c:v>39386</c:v>
                </c:pt>
                <c:pt idx="34">
                  <c:v>39416</c:v>
                </c:pt>
                <c:pt idx="35">
                  <c:v>39447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39599</c:v>
                </c:pt>
                <c:pt idx="41">
                  <c:v>39629</c:v>
                </c:pt>
                <c:pt idx="42">
                  <c:v>39660</c:v>
                </c:pt>
                <c:pt idx="43">
                  <c:v>39691</c:v>
                </c:pt>
                <c:pt idx="44">
                  <c:v>39721</c:v>
                </c:pt>
                <c:pt idx="45">
                  <c:v>39752</c:v>
                </c:pt>
                <c:pt idx="46">
                  <c:v>39782</c:v>
                </c:pt>
                <c:pt idx="47">
                  <c:v>39813</c:v>
                </c:pt>
                <c:pt idx="48">
                  <c:v>39844</c:v>
                </c:pt>
                <c:pt idx="49">
                  <c:v>39872</c:v>
                </c:pt>
                <c:pt idx="50">
                  <c:v>39903</c:v>
                </c:pt>
                <c:pt idx="51">
                  <c:v>39933</c:v>
                </c:pt>
                <c:pt idx="52">
                  <c:v>39964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40117</c:v>
                </c:pt>
                <c:pt idx="58">
                  <c:v>40147</c:v>
                </c:pt>
                <c:pt idx="59">
                  <c:v>40178</c:v>
                </c:pt>
                <c:pt idx="60">
                  <c:v>40209</c:v>
                </c:pt>
                <c:pt idx="61">
                  <c:v>40237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40390</c:v>
                </c:pt>
                <c:pt idx="67">
                  <c:v>40421</c:v>
                </c:pt>
                <c:pt idx="68">
                  <c:v>40451</c:v>
                </c:pt>
                <c:pt idx="69">
                  <c:v>40482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40663</c:v>
                </c:pt>
                <c:pt idx="76">
                  <c:v>40694</c:v>
                </c:pt>
                <c:pt idx="77">
                  <c:v>40724</c:v>
                </c:pt>
                <c:pt idx="78">
                  <c:v>40755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40908</c:v>
                </c:pt>
                <c:pt idx="84">
                  <c:v>40939</c:v>
                </c:pt>
                <c:pt idx="85">
                  <c:v>40968</c:v>
                </c:pt>
                <c:pt idx="86">
                  <c:v>40999</c:v>
                </c:pt>
                <c:pt idx="87">
                  <c:v>41029</c:v>
                </c:pt>
                <c:pt idx="88">
                  <c:v>41060</c:v>
                </c:pt>
                <c:pt idx="89">
                  <c:v>41090</c:v>
                </c:pt>
                <c:pt idx="90">
                  <c:v>41121</c:v>
                </c:pt>
                <c:pt idx="91">
                  <c:v>41152</c:v>
                </c:pt>
                <c:pt idx="92">
                  <c:v>41182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41364</c:v>
                </c:pt>
                <c:pt idx="99">
                  <c:v>41394</c:v>
                </c:pt>
                <c:pt idx="100">
                  <c:v>41425</c:v>
                </c:pt>
                <c:pt idx="101">
                  <c:v>41455</c:v>
                </c:pt>
                <c:pt idx="102">
                  <c:v>41486</c:v>
                </c:pt>
                <c:pt idx="103">
                  <c:v>41517</c:v>
                </c:pt>
                <c:pt idx="104">
                  <c:v>41547</c:v>
                </c:pt>
                <c:pt idx="105">
                  <c:v>41578</c:v>
                </c:pt>
                <c:pt idx="106">
                  <c:v>41608</c:v>
                </c:pt>
                <c:pt idx="107">
                  <c:v>41639</c:v>
                </c:pt>
                <c:pt idx="108">
                  <c:v>41670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41790</c:v>
                </c:pt>
                <c:pt idx="113">
                  <c:v>41820</c:v>
                </c:pt>
                <c:pt idx="114">
                  <c:v>41851</c:v>
                </c:pt>
                <c:pt idx="115">
                  <c:v>41882</c:v>
                </c:pt>
                <c:pt idx="116">
                  <c:v>41912</c:v>
                </c:pt>
                <c:pt idx="117">
                  <c:v>41943</c:v>
                </c:pt>
                <c:pt idx="118">
                  <c:v>41973</c:v>
                </c:pt>
                <c:pt idx="119">
                  <c:v>42004</c:v>
                </c:pt>
                <c:pt idx="120">
                  <c:v>42035</c:v>
                </c:pt>
                <c:pt idx="121">
                  <c:v>42063</c:v>
                </c:pt>
                <c:pt idx="122">
                  <c:v>42094</c:v>
                </c:pt>
                <c:pt idx="123">
                  <c:v>42124</c:v>
                </c:pt>
                <c:pt idx="124">
                  <c:v>42155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42308</c:v>
                </c:pt>
                <c:pt idx="130">
                  <c:v>42338</c:v>
                </c:pt>
                <c:pt idx="131">
                  <c:v>42369</c:v>
                </c:pt>
                <c:pt idx="132">
                  <c:v>42400</c:v>
                </c:pt>
                <c:pt idx="133">
                  <c:v>42429</c:v>
                </c:pt>
                <c:pt idx="134">
                  <c:v>42460</c:v>
                </c:pt>
                <c:pt idx="135">
                  <c:v>42490</c:v>
                </c:pt>
                <c:pt idx="136">
                  <c:v>42521</c:v>
                </c:pt>
                <c:pt idx="137">
                  <c:v>42551</c:v>
                </c:pt>
                <c:pt idx="138">
                  <c:v>42582</c:v>
                </c:pt>
                <c:pt idx="139">
                  <c:v>42613</c:v>
                </c:pt>
                <c:pt idx="140">
                  <c:v>42643</c:v>
                </c:pt>
                <c:pt idx="141">
                  <c:v>42674</c:v>
                </c:pt>
                <c:pt idx="142">
                  <c:v>42704</c:v>
                </c:pt>
                <c:pt idx="143">
                  <c:v>42735</c:v>
                </c:pt>
                <c:pt idx="144">
                  <c:v>42766</c:v>
                </c:pt>
                <c:pt idx="145">
                  <c:v>42794</c:v>
                </c:pt>
                <c:pt idx="146">
                  <c:v>42825</c:v>
                </c:pt>
                <c:pt idx="147">
                  <c:v>42855</c:v>
                </c:pt>
                <c:pt idx="148">
                  <c:v>42886</c:v>
                </c:pt>
              </c:numCache>
            </c:numRef>
          </c:cat>
          <c:val>
            <c:numRef>
              <c:f>NFP!$C$34:$FG$34</c:f>
              <c:numCache>
                <c:formatCode>General</c:formatCode>
                <c:ptCount val="161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126</c:v>
                </c:pt>
                <c:pt idx="160">
                  <c:v>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164288"/>
        <c:axId val="327162112"/>
      </c:lineChart>
      <c:dateAx>
        <c:axId val="327473792"/>
        <c:scaling>
          <c:orientation val="minMax"/>
          <c:min val="38412"/>
        </c:scaling>
        <c:delete val="0"/>
        <c:axPos val="b"/>
        <c:numFmt formatCode="[$-C0A]mmm\-yy;@" sourceLinked="0"/>
        <c:majorTickMark val="out"/>
        <c:minorTickMark val="none"/>
        <c:tickLblPos val="low"/>
        <c:spPr>
          <a:solidFill>
            <a:sysClr val="window" lastClr="FFFFFF"/>
          </a:solidFill>
        </c:spPr>
        <c:crossAx val="327160192"/>
        <c:crosses val="autoZero"/>
        <c:auto val="1"/>
        <c:lblOffset val="100"/>
        <c:baseTimeUnit val="months"/>
      </c:dateAx>
      <c:valAx>
        <c:axId val="327160192"/>
        <c:scaling>
          <c:orientation val="minMax"/>
          <c:max val="8"/>
          <c:min val="-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Millones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7473792"/>
        <c:crosses val="autoZero"/>
        <c:crossBetween val="between"/>
      </c:valAx>
      <c:valAx>
        <c:axId val="327162112"/>
        <c:scaling>
          <c:orientation val="minMax"/>
          <c:max val="1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7164288"/>
        <c:crosses val="max"/>
        <c:crossBetween val="between"/>
      </c:valAx>
      <c:dateAx>
        <c:axId val="3271642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7162112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5764472149314674"/>
          <c:w val="1"/>
          <c:h val="0.11457750072907553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Hoja1!$A$6:$A$10000</c:f>
              <c:numCache>
                <c:formatCode>m/d/yyyy</c:formatCode>
                <c:ptCount val="9995"/>
                <c:pt idx="0">
                  <c:v>18322</c:v>
                </c:pt>
                <c:pt idx="1">
                  <c:v>18353</c:v>
                </c:pt>
                <c:pt idx="2">
                  <c:v>18383</c:v>
                </c:pt>
                <c:pt idx="3">
                  <c:v>18414</c:v>
                </c:pt>
                <c:pt idx="4">
                  <c:v>18444</c:v>
                </c:pt>
                <c:pt idx="5">
                  <c:v>18475</c:v>
                </c:pt>
                <c:pt idx="6">
                  <c:v>18506</c:v>
                </c:pt>
                <c:pt idx="7">
                  <c:v>18536</c:v>
                </c:pt>
                <c:pt idx="8">
                  <c:v>18567</c:v>
                </c:pt>
                <c:pt idx="9">
                  <c:v>18597</c:v>
                </c:pt>
                <c:pt idx="10">
                  <c:v>18628</c:v>
                </c:pt>
                <c:pt idx="11">
                  <c:v>18659</c:v>
                </c:pt>
                <c:pt idx="12">
                  <c:v>18687</c:v>
                </c:pt>
                <c:pt idx="13">
                  <c:v>18718</c:v>
                </c:pt>
                <c:pt idx="14">
                  <c:v>18748</c:v>
                </c:pt>
                <c:pt idx="15">
                  <c:v>18779</c:v>
                </c:pt>
                <c:pt idx="16">
                  <c:v>18809</c:v>
                </c:pt>
                <c:pt idx="17">
                  <c:v>18840</c:v>
                </c:pt>
                <c:pt idx="18">
                  <c:v>18871</c:v>
                </c:pt>
                <c:pt idx="19">
                  <c:v>18901</c:v>
                </c:pt>
                <c:pt idx="20">
                  <c:v>18932</c:v>
                </c:pt>
                <c:pt idx="21">
                  <c:v>18962</c:v>
                </c:pt>
                <c:pt idx="22">
                  <c:v>18993</c:v>
                </c:pt>
                <c:pt idx="23">
                  <c:v>19024</c:v>
                </c:pt>
                <c:pt idx="24">
                  <c:v>19053</c:v>
                </c:pt>
                <c:pt idx="25">
                  <c:v>19084</c:v>
                </c:pt>
                <c:pt idx="26">
                  <c:v>19114</c:v>
                </c:pt>
                <c:pt idx="27">
                  <c:v>19145</c:v>
                </c:pt>
                <c:pt idx="28">
                  <c:v>19175</c:v>
                </c:pt>
                <c:pt idx="29">
                  <c:v>19206</c:v>
                </c:pt>
                <c:pt idx="30">
                  <c:v>19237</c:v>
                </c:pt>
                <c:pt idx="31">
                  <c:v>19267</c:v>
                </c:pt>
                <c:pt idx="32">
                  <c:v>19298</c:v>
                </c:pt>
                <c:pt idx="33">
                  <c:v>19328</c:v>
                </c:pt>
                <c:pt idx="34">
                  <c:v>19359</c:v>
                </c:pt>
                <c:pt idx="35">
                  <c:v>19390</c:v>
                </c:pt>
                <c:pt idx="36">
                  <c:v>19418</c:v>
                </c:pt>
                <c:pt idx="37">
                  <c:v>19449</c:v>
                </c:pt>
                <c:pt idx="38">
                  <c:v>19479</c:v>
                </c:pt>
                <c:pt idx="39">
                  <c:v>19510</c:v>
                </c:pt>
                <c:pt idx="40">
                  <c:v>19540</c:v>
                </c:pt>
                <c:pt idx="41">
                  <c:v>19571</c:v>
                </c:pt>
                <c:pt idx="42">
                  <c:v>19602</c:v>
                </c:pt>
                <c:pt idx="43">
                  <c:v>19632</c:v>
                </c:pt>
                <c:pt idx="44">
                  <c:v>19663</c:v>
                </c:pt>
                <c:pt idx="45">
                  <c:v>19693</c:v>
                </c:pt>
                <c:pt idx="46">
                  <c:v>19724</c:v>
                </c:pt>
                <c:pt idx="47">
                  <c:v>19755</c:v>
                </c:pt>
                <c:pt idx="48">
                  <c:v>19783</c:v>
                </c:pt>
                <c:pt idx="49">
                  <c:v>19814</c:v>
                </c:pt>
                <c:pt idx="50">
                  <c:v>19844</c:v>
                </c:pt>
                <c:pt idx="51">
                  <c:v>19875</c:v>
                </c:pt>
                <c:pt idx="52">
                  <c:v>19905</c:v>
                </c:pt>
                <c:pt idx="53">
                  <c:v>19936</c:v>
                </c:pt>
                <c:pt idx="54">
                  <c:v>19967</c:v>
                </c:pt>
                <c:pt idx="55">
                  <c:v>19997</c:v>
                </c:pt>
                <c:pt idx="56">
                  <c:v>20028</c:v>
                </c:pt>
                <c:pt idx="57">
                  <c:v>20058</c:v>
                </c:pt>
                <c:pt idx="58">
                  <c:v>20089</c:v>
                </c:pt>
                <c:pt idx="59">
                  <c:v>20120</c:v>
                </c:pt>
                <c:pt idx="60">
                  <c:v>20148</c:v>
                </c:pt>
                <c:pt idx="61">
                  <c:v>20179</c:v>
                </c:pt>
                <c:pt idx="62">
                  <c:v>20209</c:v>
                </c:pt>
                <c:pt idx="63">
                  <c:v>20240</c:v>
                </c:pt>
                <c:pt idx="64">
                  <c:v>20270</c:v>
                </c:pt>
                <c:pt idx="65">
                  <c:v>20301</c:v>
                </c:pt>
                <c:pt idx="66">
                  <c:v>20332</c:v>
                </c:pt>
                <c:pt idx="67">
                  <c:v>20362</c:v>
                </c:pt>
                <c:pt idx="68">
                  <c:v>20393</c:v>
                </c:pt>
                <c:pt idx="69">
                  <c:v>20423</c:v>
                </c:pt>
                <c:pt idx="70">
                  <c:v>20454</c:v>
                </c:pt>
                <c:pt idx="71">
                  <c:v>20485</c:v>
                </c:pt>
                <c:pt idx="72">
                  <c:v>20514</c:v>
                </c:pt>
                <c:pt idx="73">
                  <c:v>20545</c:v>
                </c:pt>
                <c:pt idx="74">
                  <c:v>20575</c:v>
                </c:pt>
                <c:pt idx="75">
                  <c:v>20606</c:v>
                </c:pt>
                <c:pt idx="76">
                  <c:v>20636</c:v>
                </c:pt>
                <c:pt idx="77">
                  <c:v>20667</c:v>
                </c:pt>
                <c:pt idx="78">
                  <c:v>20698</c:v>
                </c:pt>
                <c:pt idx="79">
                  <c:v>20728</c:v>
                </c:pt>
                <c:pt idx="80">
                  <c:v>20759</c:v>
                </c:pt>
                <c:pt idx="81">
                  <c:v>20789</c:v>
                </c:pt>
                <c:pt idx="82">
                  <c:v>20820</c:v>
                </c:pt>
                <c:pt idx="83">
                  <c:v>20851</c:v>
                </c:pt>
                <c:pt idx="84">
                  <c:v>20879</c:v>
                </c:pt>
                <c:pt idx="85">
                  <c:v>20910</c:v>
                </c:pt>
                <c:pt idx="86">
                  <c:v>20940</c:v>
                </c:pt>
                <c:pt idx="87">
                  <c:v>20971</c:v>
                </c:pt>
                <c:pt idx="88">
                  <c:v>21001</c:v>
                </c:pt>
                <c:pt idx="89">
                  <c:v>21032</c:v>
                </c:pt>
                <c:pt idx="90">
                  <c:v>21063</c:v>
                </c:pt>
                <c:pt idx="91">
                  <c:v>21093</c:v>
                </c:pt>
                <c:pt idx="92">
                  <c:v>21124</c:v>
                </c:pt>
                <c:pt idx="93">
                  <c:v>21154</c:v>
                </c:pt>
                <c:pt idx="94">
                  <c:v>21185</c:v>
                </c:pt>
                <c:pt idx="95">
                  <c:v>21216</c:v>
                </c:pt>
                <c:pt idx="96">
                  <c:v>21244</c:v>
                </c:pt>
                <c:pt idx="97">
                  <c:v>21275</c:v>
                </c:pt>
                <c:pt idx="98">
                  <c:v>21305</c:v>
                </c:pt>
                <c:pt idx="99">
                  <c:v>21336</c:v>
                </c:pt>
                <c:pt idx="100">
                  <c:v>21366</c:v>
                </c:pt>
                <c:pt idx="101">
                  <c:v>21397</c:v>
                </c:pt>
                <c:pt idx="102">
                  <c:v>21428</c:v>
                </c:pt>
                <c:pt idx="103">
                  <c:v>21458</c:v>
                </c:pt>
                <c:pt idx="104">
                  <c:v>21489</c:v>
                </c:pt>
                <c:pt idx="105">
                  <c:v>21519</c:v>
                </c:pt>
                <c:pt idx="106">
                  <c:v>21550</c:v>
                </c:pt>
                <c:pt idx="107">
                  <c:v>21581</c:v>
                </c:pt>
                <c:pt idx="108">
                  <c:v>21609</c:v>
                </c:pt>
                <c:pt idx="109">
                  <c:v>21640</c:v>
                </c:pt>
                <c:pt idx="110">
                  <c:v>21670</c:v>
                </c:pt>
                <c:pt idx="111">
                  <c:v>21701</c:v>
                </c:pt>
                <c:pt idx="112">
                  <c:v>21731</c:v>
                </c:pt>
                <c:pt idx="113">
                  <c:v>21762</c:v>
                </c:pt>
                <c:pt idx="114">
                  <c:v>21793</c:v>
                </c:pt>
                <c:pt idx="115">
                  <c:v>21823</c:v>
                </c:pt>
                <c:pt idx="116">
                  <c:v>21854</c:v>
                </c:pt>
                <c:pt idx="117">
                  <c:v>21884</c:v>
                </c:pt>
                <c:pt idx="118">
                  <c:v>21915</c:v>
                </c:pt>
                <c:pt idx="119">
                  <c:v>21946</c:v>
                </c:pt>
                <c:pt idx="120">
                  <c:v>21975</c:v>
                </c:pt>
                <c:pt idx="121">
                  <c:v>22006</c:v>
                </c:pt>
                <c:pt idx="122">
                  <c:v>22036</c:v>
                </c:pt>
                <c:pt idx="123">
                  <c:v>22067</c:v>
                </c:pt>
                <c:pt idx="124">
                  <c:v>22097</c:v>
                </c:pt>
                <c:pt idx="125">
                  <c:v>22128</c:v>
                </c:pt>
                <c:pt idx="126">
                  <c:v>22159</c:v>
                </c:pt>
                <c:pt idx="127">
                  <c:v>22189</c:v>
                </c:pt>
                <c:pt idx="128">
                  <c:v>22220</c:v>
                </c:pt>
                <c:pt idx="129">
                  <c:v>22250</c:v>
                </c:pt>
                <c:pt idx="130">
                  <c:v>22281</c:v>
                </c:pt>
                <c:pt idx="131">
                  <c:v>22312</c:v>
                </c:pt>
                <c:pt idx="132">
                  <c:v>22340</c:v>
                </c:pt>
                <c:pt idx="133">
                  <c:v>22371</c:v>
                </c:pt>
                <c:pt idx="134">
                  <c:v>22401</c:v>
                </c:pt>
                <c:pt idx="135">
                  <c:v>22432</c:v>
                </c:pt>
                <c:pt idx="136">
                  <c:v>22462</c:v>
                </c:pt>
                <c:pt idx="137">
                  <c:v>22493</c:v>
                </c:pt>
                <c:pt idx="138">
                  <c:v>22524</c:v>
                </c:pt>
                <c:pt idx="139">
                  <c:v>22554</c:v>
                </c:pt>
                <c:pt idx="140">
                  <c:v>22585</c:v>
                </c:pt>
                <c:pt idx="141">
                  <c:v>22615</c:v>
                </c:pt>
                <c:pt idx="142">
                  <c:v>22646</c:v>
                </c:pt>
                <c:pt idx="143">
                  <c:v>22677</c:v>
                </c:pt>
                <c:pt idx="144">
                  <c:v>22705</c:v>
                </c:pt>
                <c:pt idx="145">
                  <c:v>22736</c:v>
                </c:pt>
                <c:pt idx="146">
                  <c:v>22766</c:v>
                </c:pt>
                <c:pt idx="147">
                  <c:v>22797</c:v>
                </c:pt>
                <c:pt idx="148">
                  <c:v>22827</c:v>
                </c:pt>
                <c:pt idx="149">
                  <c:v>22858</c:v>
                </c:pt>
                <c:pt idx="150">
                  <c:v>22889</c:v>
                </c:pt>
                <c:pt idx="151">
                  <c:v>22919</c:v>
                </c:pt>
                <c:pt idx="152">
                  <c:v>22950</c:v>
                </c:pt>
                <c:pt idx="153">
                  <c:v>22980</c:v>
                </c:pt>
                <c:pt idx="154">
                  <c:v>23011</c:v>
                </c:pt>
                <c:pt idx="155">
                  <c:v>23042</c:v>
                </c:pt>
                <c:pt idx="156">
                  <c:v>23070</c:v>
                </c:pt>
                <c:pt idx="157">
                  <c:v>23101</c:v>
                </c:pt>
                <c:pt idx="158">
                  <c:v>23131</c:v>
                </c:pt>
                <c:pt idx="159">
                  <c:v>23162</c:v>
                </c:pt>
                <c:pt idx="160">
                  <c:v>23192</c:v>
                </c:pt>
                <c:pt idx="161">
                  <c:v>23223</c:v>
                </c:pt>
                <c:pt idx="162">
                  <c:v>23254</c:v>
                </c:pt>
                <c:pt idx="163">
                  <c:v>23284</c:v>
                </c:pt>
                <c:pt idx="164">
                  <c:v>23315</c:v>
                </c:pt>
                <c:pt idx="165">
                  <c:v>23345</c:v>
                </c:pt>
                <c:pt idx="166">
                  <c:v>23376</c:v>
                </c:pt>
                <c:pt idx="167">
                  <c:v>23407</c:v>
                </c:pt>
                <c:pt idx="168">
                  <c:v>23436</c:v>
                </c:pt>
                <c:pt idx="169">
                  <c:v>23467</c:v>
                </c:pt>
                <c:pt idx="170">
                  <c:v>23497</c:v>
                </c:pt>
                <c:pt idx="171">
                  <c:v>23528</c:v>
                </c:pt>
                <c:pt idx="172">
                  <c:v>23558</c:v>
                </c:pt>
                <c:pt idx="173">
                  <c:v>23589</c:v>
                </c:pt>
                <c:pt idx="174">
                  <c:v>23620</c:v>
                </c:pt>
                <c:pt idx="175">
                  <c:v>23650</c:v>
                </c:pt>
                <c:pt idx="176">
                  <c:v>23681</c:v>
                </c:pt>
                <c:pt idx="177">
                  <c:v>23711</c:v>
                </c:pt>
                <c:pt idx="178">
                  <c:v>23742</c:v>
                </c:pt>
                <c:pt idx="179">
                  <c:v>23773</c:v>
                </c:pt>
                <c:pt idx="180">
                  <c:v>23801</c:v>
                </c:pt>
                <c:pt idx="181">
                  <c:v>23832</c:v>
                </c:pt>
                <c:pt idx="182">
                  <c:v>23862</c:v>
                </c:pt>
                <c:pt idx="183">
                  <c:v>23893</c:v>
                </c:pt>
                <c:pt idx="184">
                  <c:v>23923</c:v>
                </c:pt>
                <c:pt idx="185">
                  <c:v>23954</c:v>
                </c:pt>
                <c:pt idx="186">
                  <c:v>23985</c:v>
                </c:pt>
                <c:pt idx="187">
                  <c:v>24015</c:v>
                </c:pt>
                <c:pt idx="188">
                  <c:v>24046</c:v>
                </c:pt>
                <c:pt idx="189">
                  <c:v>24076</c:v>
                </c:pt>
                <c:pt idx="190">
                  <c:v>24107</c:v>
                </c:pt>
                <c:pt idx="191">
                  <c:v>24138</c:v>
                </c:pt>
                <c:pt idx="192">
                  <c:v>24166</c:v>
                </c:pt>
                <c:pt idx="193">
                  <c:v>24197</c:v>
                </c:pt>
                <c:pt idx="194">
                  <c:v>24227</c:v>
                </c:pt>
                <c:pt idx="195">
                  <c:v>24258</c:v>
                </c:pt>
                <c:pt idx="196">
                  <c:v>24288</c:v>
                </c:pt>
                <c:pt idx="197">
                  <c:v>24319</c:v>
                </c:pt>
                <c:pt idx="198">
                  <c:v>24350</c:v>
                </c:pt>
                <c:pt idx="199">
                  <c:v>24380</c:v>
                </c:pt>
                <c:pt idx="200">
                  <c:v>24411</c:v>
                </c:pt>
                <c:pt idx="201">
                  <c:v>24441</c:v>
                </c:pt>
                <c:pt idx="202">
                  <c:v>24472</c:v>
                </c:pt>
                <c:pt idx="203">
                  <c:v>24503</c:v>
                </c:pt>
                <c:pt idx="204">
                  <c:v>24531</c:v>
                </c:pt>
                <c:pt idx="205">
                  <c:v>24562</c:v>
                </c:pt>
                <c:pt idx="206">
                  <c:v>24592</c:v>
                </c:pt>
                <c:pt idx="207">
                  <c:v>24623</c:v>
                </c:pt>
                <c:pt idx="208">
                  <c:v>24653</c:v>
                </c:pt>
                <c:pt idx="209">
                  <c:v>24684</c:v>
                </c:pt>
                <c:pt idx="210">
                  <c:v>24715</c:v>
                </c:pt>
                <c:pt idx="211">
                  <c:v>24745</c:v>
                </c:pt>
                <c:pt idx="212">
                  <c:v>24776</c:v>
                </c:pt>
                <c:pt idx="213">
                  <c:v>24806</c:v>
                </c:pt>
                <c:pt idx="214">
                  <c:v>24837</c:v>
                </c:pt>
                <c:pt idx="215">
                  <c:v>24868</c:v>
                </c:pt>
                <c:pt idx="216">
                  <c:v>24897</c:v>
                </c:pt>
                <c:pt idx="217">
                  <c:v>24928</c:v>
                </c:pt>
                <c:pt idx="218">
                  <c:v>24958</c:v>
                </c:pt>
                <c:pt idx="219">
                  <c:v>24989</c:v>
                </c:pt>
                <c:pt idx="220">
                  <c:v>25019</c:v>
                </c:pt>
                <c:pt idx="221">
                  <c:v>25050</c:v>
                </c:pt>
                <c:pt idx="222">
                  <c:v>25081</c:v>
                </c:pt>
                <c:pt idx="223">
                  <c:v>25111</c:v>
                </c:pt>
                <c:pt idx="224">
                  <c:v>25142</c:v>
                </c:pt>
                <c:pt idx="225">
                  <c:v>25172</c:v>
                </c:pt>
                <c:pt idx="226">
                  <c:v>25203</c:v>
                </c:pt>
                <c:pt idx="227">
                  <c:v>25234</c:v>
                </c:pt>
                <c:pt idx="228">
                  <c:v>25262</c:v>
                </c:pt>
                <c:pt idx="229">
                  <c:v>25293</c:v>
                </c:pt>
                <c:pt idx="230">
                  <c:v>25323</c:v>
                </c:pt>
                <c:pt idx="231">
                  <c:v>25354</c:v>
                </c:pt>
                <c:pt idx="232">
                  <c:v>25384</c:v>
                </c:pt>
                <c:pt idx="233">
                  <c:v>25415</c:v>
                </c:pt>
                <c:pt idx="234">
                  <c:v>25446</c:v>
                </c:pt>
                <c:pt idx="235">
                  <c:v>25476</c:v>
                </c:pt>
                <c:pt idx="236">
                  <c:v>25507</c:v>
                </c:pt>
                <c:pt idx="237">
                  <c:v>25537</c:v>
                </c:pt>
                <c:pt idx="238">
                  <c:v>25568</c:v>
                </c:pt>
                <c:pt idx="239">
                  <c:v>25599</c:v>
                </c:pt>
                <c:pt idx="240">
                  <c:v>25627</c:v>
                </c:pt>
                <c:pt idx="241">
                  <c:v>25658</c:v>
                </c:pt>
                <c:pt idx="242">
                  <c:v>25688</c:v>
                </c:pt>
                <c:pt idx="243">
                  <c:v>25719</c:v>
                </c:pt>
                <c:pt idx="244">
                  <c:v>25749</c:v>
                </c:pt>
                <c:pt idx="245">
                  <c:v>25780</c:v>
                </c:pt>
                <c:pt idx="246">
                  <c:v>25811</c:v>
                </c:pt>
                <c:pt idx="247">
                  <c:v>25841</c:v>
                </c:pt>
                <c:pt idx="248">
                  <c:v>25872</c:v>
                </c:pt>
                <c:pt idx="249">
                  <c:v>25902</c:v>
                </c:pt>
                <c:pt idx="250">
                  <c:v>25933</c:v>
                </c:pt>
                <c:pt idx="251">
                  <c:v>25964</c:v>
                </c:pt>
                <c:pt idx="252">
                  <c:v>25992</c:v>
                </c:pt>
                <c:pt idx="253">
                  <c:v>26023</c:v>
                </c:pt>
                <c:pt idx="254">
                  <c:v>26053</c:v>
                </c:pt>
                <c:pt idx="255">
                  <c:v>26084</c:v>
                </c:pt>
                <c:pt idx="256">
                  <c:v>26114</c:v>
                </c:pt>
                <c:pt idx="257">
                  <c:v>26145</c:v>
                </c:pt>
                <c:pt idx="258">
                  <c:v>26176</c:v>
                </c:pt>
                <c:pt idx="259">
                  <c:v>26206</c:v>
                </c:pt>
                <c:pt idx="260">
                  <c:v>26237</c:v>
                </c:pt>
                <c:pt idx="261">
                  <c:v>26267</c:v>
                </c:pt>
                <c:pt idx="262">
                  <c:v>26298</c:v>
                </c:pt>
                <c:pt idx="263">
                  <c:v>26329</c:v>
                </c:pt>
                <c:pt idx="264">
                  <c:v>26358</c:v>
                </c:pt>
                <c:pt idx="265">
                  <c:v>26389</c:v>
                </c:pt>
                <c:pt idx="266">
                  <c:v>26419</c:v>
                </c:pt>
                <c:pt idx="267">
                  <c:v>26450</c:v>
                </c:pt>
                <c:pt idx="268">
                  <c:v>26480</c:v>
                </c:pt>
                <c:pt idx="269">
                  <c:v>26511</c:v>
                </c:pt>
                <c:pt idx="270">
                  <c:v>26542</c:v>
                </c:pt>
                <c:pt idx="271">
                  <c:v>26572</c:v>
                </c:pt>
                <c:pt idx="272">
                  <c:v>26603</c:v>
                </c:pt>
                <c:pt idx="273">
                  <c:v>26633</c:v>
                </c:pt>
                <c:pt idx="274">
                  <c:v>26664</c:v>
                </c:pt>
                <c:pt idx="275">
                  <c:v>26695</c:v>
                </c:pt>
                <c:pt idx="276">
                  <c:v>26723</c:v>
                </c:pt>
                <c:pt idx="277">
                  <c:v>26754</c:v>
                </c:pt>
                <c:pt idx="278">
                  <c:v>26784</c:v>
                </c:pt>
                <c:pt idx="279">
                  <c:v>26815</c:v>
                </c:pt>
                <c:pt idx="280">
                  <c:v>26845</c:v>
                </c:pt>
                <c:pt idx="281">
                  <c:v>26876</c:v>
                </c:pt>
                <c:pt idx="282">
                  <c:v>26907</c:v>
                </c:pt>
                <c:pt idx="283">
                  <c:v>26937</c:v>
                </c:pt>
                <c:pt idx="284">
                  <c:v>26968</c:v>
                </c:pt>
                <c:pt idx="285">
                  <c:v>26998</c:v>
                </c:pt>
                <c:pt idx="286">
                  <c:v>27029</c:v>
                </c:pt>
                <c:pt idx="287">
                  <c:v>27060</c:v>
                </c:pt>
                <c:pt idx="288">
                  <c:v>27088</c:v>
                </c:pt>
                <c:pt idx="289">
                  <c:v>27119</c:v>
                </c:pt>
                <c:pt idx="290">
                  <c:v>27149</c:v>
                </c:pt>
                <c:pt idx="291">
                  <c:v>27180</c:v>
                </c:pt>
                <c:pt idx="292">
                  <c:v>27210</c:v>
                </c:pt>
                <c:pt idx="293">
                  <c:v>27241</c:v>
                </c:pt>
                <c:pt idx="294">
                  <c:v>27272</c:v>
                </c:pt>
                <c:pt idx="295">
                  <c:v>27302</c:v>
                </c:pt>
                <c:pt idx="296">
                  <c:v>27333</c:v>
                </c:pt>
                <c:pt idx="297">
                  <c:v>27363</c:v>
                </c:pt>
                <c:pt idx="298">
                  <c:v>27394</c:v>
                </c:pt>
                <c:pt idx="299">
                  <c:v>27425</c:v>
                </c:pt>
                <c:pt idx="300">
                  <c:v>27453</c:v>
                </c:pt>
                <c:pt idx="301">
                  <c:v>27484</c:v>
                </c:pt>
                <c:pt idx="302">
                  <c:v>27514</c:v>
                </c:pt>
                <c:pt idx="303">
                  <c:v>27545</c:v>
                </c:pt>
                <c:pt idx="304">
                  <c:v>27575</c:v>
                </c:pt>
                <c:pt idx="305">
                  <c:v>27606</c:v>
                </c:pt>
                <c:pt idx="306">
                  <c:v>27637</c:v>
                </c:pt>
                <c:pt idx="307">
                  <c:v>27667</c:v>
                </c:pt>
                <c:pt idx="308">
                  <c:v>27698</c:v>
                </c:pt>
                <c:pt idx="309">
                  <c:v>27728</c:v>
                </c:pt>
                <c:pt idx="310">
                  <c:v>27759</c:v>
                </c:pt>
                <c:pt idx="311">
                  <c:v>27790</c:v>
                </c:pt>
                <c:pt idx="312">
                  <c:v>27819</c:v>
                </c:pt>
                <c:pt idx="313">
                  <c:v>27850</c:v>
                </c:pt>
                <c:pt idx="314">
                  <c:v>27880</c:v>
                </c:pt>
                <c:pt idx="315">
                  <c:v>27911</c:v>
                </c:pt>
                <c:pt idx="316">
                  <c:v>27941</c:v>
                </c:pt>
                <c:pt idx="317">
                  <c:v>27972</c:v>
                </c:pt>
                <c:pt idx="318">
                  <c:v>28003</c:v>
                </c:pt>
                <c:pt idx="319">
                  <c:v>28033</c:v>
                </c:pt>
                <c:pt idx="320">
                  <c:v>28064</c:v>
                </c:pt>
                <c:pt idx="321">
                  <c:v>28094</c:v>
                </c:pt>
                <c:pt idx="322">
                  <c:v>28125</c:v>
                </c:pt>
                <c:pt idx="323">
                  <c:v>28156</c:v>
                </c:pt>
                <c:pt idx="324">
                  <c:v>28184</c:v>
                </c:pt>
                <c:pt idx="325">
                  <c:v>28215</c:v>
                </c:pt>
                <c:pt idx="326">
                  <c:v>28245</c:v>
                </c:pt>
                <c:pt idx="327">
                  <c:v>28276</c:v>
                </c:pt>
                <c:pt idx="328">
                  <c:v>28306</c:v>
                </c:pt>
                <c:pt idx="329">
                  <c:v>28337</c:v>
                </c:pt>
                <c:pt idx="330">
                  <c:v>28368</c:v>
                </c:pt>
                <c:pt idx="331">
                  <c:v>28398</c:v>
                </c:pt>
                <c:pt idx="332">
                  <c:v>28429</c:v>
                </c:pt>
                <c:pt idx="333">
                  <c:v>28459</c:v>
                </c:pt>
                <c:pt idx="334">
                  <c:v>28490</c:v>
                </c:pt>
                <c:pt idx="335">
                  <c:v>28521</c:v>
                </c:pt>
                <c:pt idx="336">
                  <c:v>28549</c:v>
                </c:pt>
                <c:pt idx="337">
                  <c:v>28580</c:v>
                </c:pt>
                <c:pt idx="338">
                  <c:v>28610</c:v>
                </c:pt>
                <c:pt idx="339">
                  <c:v>28641</c:v>
                </c:pt>
                <c:pt idx="340">
                  <c:v>28671</c:v>
                </c:pt>
                <c:pt idx="341">
                  <c:v>28702</c:v>
                </c:pt>
                <c:pt idx="342">
                  <c:v>28733</c:v>
                </c:pt>
                <c:pt idx="343">
                  <c:v>28763</c:v>
                </c:pt>
                <c:pt idx="344">
                  <c:v>28794</c:v>
                </c:pt>
                <c:pt idx="345">
                  <c:v>28824</c:v>
                </c:pt>
                <c:pt idx="346">
                  <c:v>28855</c:v>
                </c:pt>
                <c:pt idx="347">
                  <c:v>28886</c:v>
                </c:pt>
                <c:pt idx="348">
                  <c:v>28914</c:v>
                </c:pt>
                <c:pt idx="349">
                  <c:v>28945</c:v>
                </c:pt>
                <c:pt idx="350">
                  <c:v>28975</c:v>
                </c:pt>
                <c:pt idx="351">
                  <c:v>29006</c:v>
                </c:pt>
                <c:pt idx="352">
                  <c:v>29036</c:v>
                </c:pt>
                <c:pt idx="353">
                  <c:v>29067</c:v>
                </c:pt>
                <c:pt idx="354">
                  <c:v>29098</c:v>
                </c:pt>
                <c:pt idx="355">
                  <c:v>29128</c:v>
                </c:pt>
                <c:pt idx="356">
                  <c:v>29159</c:v>
                </c:pt>
                <c:pt idx="357">
                  <c:v>29189</c:v>
                </c:pt>
                <c:pt idx="358">
                  <c:v>29220</c:v>
                </c:pt>
                <c:pt idx="359">
                  <c:v>29251</c:v>
                </c:pt>
                <c:pt idx="360">
                  <c:v>29280</c:v>
                </c:pt>
                <c:pt idx="361">
                  <c:v>29311</c:v>
                </c:pt>
                <c:pt idx="362">
                  <c:v>29341</c:v>
                </c:pt>
                <c:pt idx="363">
                  <c:v>29372</c:v>
                </c:pt>
                <c:pt idx="364">
                  <c:v>29402</c:v>
                </c:pt>
                <c:pt idx="365">
                  <c:v>29433</c:v>
                </c:pt>
                <c:pt idx="366">
                  <c:v>29464</c:v>
                </c:pt>
                <c:pt idx="367">
                  <c:v>29494</c:v>
                </c:pt>
                <c:pt idx="368">
                  <c:v>29525</c:v>
                </c:pt>
                <c:pt idx="369">
                  <c:v>29555</c:v>
                </c:pt>
                <c:pt idx="370">
                  <c:v>29586</c:v>
                </c:pt>
                <c:pt idx="371">
                  <c:v>29617</c:v>
                </c:pt>
                <c:pt idx="372">
                  <c:v>29645</c:v>
                </c:pt>
                <c:pt idx="373">
                  <c:v>29676</c:v>
                </c:pt>
                <c:pt idx="374">
                  <c:v>29706</c:v>
                </c:pt>
                <c:pt idx="375">
                  <c:v>29737</c:v>
                </c:pt>
                <c:pt idx="376">
                  <c:v>29767</c:v>
                </c:pt>
                <c:pt idx="377">
                  <c:v>29798</c:v>
                </c:pt>
                <c:pt idx="378">
                  <c:v>29829</c:v>
                </c:pt>
                <c:pt idx="379">
                  <c:v>29859</c:v>
                </c:pt>
                <c:pt idx="380">
                  <c:v>29890</c:v>
                </c:pt>
                <c:pt idx="381">
                  <c:v>29920</c:v>
                </c:pt>
                <c:pt idx="382">
                  <c:v>29951</c:v>
                </c:pt>
                <c:pt idx="383">
                  <c:v>29982</c:v>
                </c:pt>
                <c:pt idx="384">
                  <c:v>30010</c:v>
                </c:pt>
                <c:pt idx="385">
                  <c:v>30041</c:v>
                </c:pt>
                <c:pt idx="386">
                  <c:v>30071</c:v>
                </c:pt>
                <c:pt idx="387">
                  <c:v>30102</c:v>
                </c:pt>
                <c:pt idx="388">
                  <c:v>30132</c:v>
                </c:pt>
                <c:pt idx="389">
                  <c:v>30163</c:v>
                </c:pt>
                <c:pt idx="390">
                  <c:v>30194</c:v>
                </c:pt>
                <c:pt idx="391">
                  <c:v>30224</c:v>
                </c:pt>
                <c:pt idx="392">
                  <c:v>30255</c:v>
                </c:pt>
                <c:pt idx="393">
                  <c:v>30285</c:v>
                </c:pt>
                <c:pt idx="394">
                  <c:v>30316</c:v>
                </c:pt>
                <c:pt idx="395">
                  <c:v>30347</c:v>
                </c:pt>
                <c:pt idx="396">
                  <c:v>30375</c:v>
                </c:pt>
                <c:pt idx="397">
                  <c:v>30406</c:v>
                </c:pt>
                <c:pt idx="398">
                  <c:v>30436</c:v>
                </c:pt>
                <c:pt idx="399">
                  <c:v>30467</c:v>
                </c:pt>
                <c:pt idx="400">
                  <c:v>30497</c:v>
                </c:pt>
                <c:pt idx="401">
                  <c:v>30528</c:v>
                </c:pt>
                <c:pt idx="402">
                  <c:v>30559</c:v>
                </c:pt>
                <c:pt idx="403">
                  <c:v>30589</c:v>
                </c:pt>
                <c:pt idx="404">
                  <c:v>30620</c:v>
                </c:pt>
                <c:pt idx="405">
                  <c:v>30650</c:v>
                </c:pt>
                <c:pt idx="406">
                  <c:v>30681</c:v>
                </c:pt>
                <c:pt idx="407">
                  <c:v>30712</c:v>
                </c:pt>
                <c:pt idx="408">
                  <c:v>30741</c:v>
                </c:pt>
                <c:pt idx="409">
                  <c:v>30772</c:v>
                </c:pt>
                <c:pt idx="410">
                  <c:v>30802</c:v>
                </c:pt>
                <c:pt idx="411">
                  <c:v>30833</c:v>
                </c:pt>
                <c:pt idx="412">
                  <c:v>30863</c:v>
                </c:pt>
                <c:pt idx="413">
                  <c:v>30894</c:v>
                </c:pt>
                <c:pt idx="414">
                  <c:v>30925</c:v>
                </c:pt>
                <c:pt idx="415">
                  <c:v>30955</c:v>
                </c:pt>
                <c:pt idx="416">
                  <c:v>30986</c:v>
                </c:pt>
                <c:pt idx="417">
                  <c:v>31016</c:v>
                </c:pt>
                <c:pt idx="418">
                  <c:v>31047</c:v>
                </c:pt>
                <c:pt idx="419">
                  <c:v>31078</c:v>
                </c:pt>
                <c:pt idx="420">
                  <c:v>31106</c:v>
                </c:pt>
                <c:pt idx="421">
                  <c:v>31137</c:v>
                </c:pt>
                <c:pt idx="422">
                  <c:v>31167</c:v>
                </c:pt>
                <c:pt idx="423">
                  <c:v>31198</c:v>
                </c:pt>
                <c:pt idx="424">
                  <c:v>31228</c:v>
                </c:pt>
                <c:pt idx="425">
                  <c:v>31259</c:v>
                </c:pt>
                <c:pt idx="426">
                  <c:v>31290</c:v>
                </c:pt>
                <c:pt idx="427">
                  <c:v>31320</c:v>
                </c:pt>
                <c:pt idx="428">
                  <c:v>31351</c:v>
                </c:pt>
                <c:pt idx="429">
                  <c:v>31381</c:v>
                </c:pt>
                <c:pt idx="430">
                  <c:v>31412</c:v>
                </c:pt>
                <c:pt idx="431">
                  <c:v>31443</c:v>
                </c:pt>
                <c:pt idx="432">
                  <c:v>31471</c:v>
                </c:pt>
                <c:pt idx="433">
                  <c:v>31502</c:v>
                </c:pt>
                <c:pt idx="434">
                  <c:v>31532</c:v>
                </c:pt>
                <c:pt idx="435">
                  <c:v>31563</c:v>
                </c:pt>
                <c:pt idx="436">
                  <c:v>31593</c:v>
                </c:pt>
                <c:pt idx="437">
                  <c:v>31624</c:v>
                </c:pt>
                <c:pt idx="438">
                  <c:v>31655</c:v>
                </c:pt>
                <c:pt idx="439">
                  <c:v>31685</c:v>
                </c:pt>
                <c:pt idx="440">
                  <c:v>31716</c:v>
                </c:pt>
                <c:pt idx="441">
                  <c:v>31746</c:v>
                </c:pt>
                <c:pt idx="442">
                  <c:v>31777</c:v>
                </c:pt>
                <c:pt idx="443">
                  <c:v>31808</c:v>
                </c:pt>
                <c:pt idx="444">
                  <c:v>31836</c:v>
                </c:pt>
                <c:pt idx="445">
                  <c:v>31867</c:v>
                </c:pt>
                <c:pt idx="446">
                  <c:v>31897</c:v>
                </c:pt>
                <c:pt idx="447">
                  <c:v>31928</c:v>
                </c:pt>
                <c:pt idx="448">
                  <c:v>31958</c:v>
                </c:pt>
                <c:pt idx="449">
                  <c:v>31989</c:v>
                </c:pt>
                <c:pt idx="450">
                  <c:v>32020</c:v>
                </c:pt>
                <c:pt idx="451">
                  <c:v>32050</c:v>
                </c:pt>
                <c:pt idx="452">
                  <c:v>32081</c:v>
                </c:pt>
                <c:pt idx="453">
                  <c:v>32111</c:v>
                </c:pt>
                <c:pt idx="454">
                  <c:v>32142</c:v>
                </c:pt>
                <c:pt idx="455">
                  <c:v>32173</c:v>
                </c:pt>
                <c:pt idx="456">
                  <c:v>32202</c:v>
                </c:pt>
                <c:pt idx="457">
                  <c:v>32233</c:v>
                </c:pt>
                <c:pt idx="458">
                  <c:v>32263</c:v>
                </c:pt>
                <c:pt idx="459">
                  <c:v>32294</c:v>
                </c:pt>
                <c:pt idx="460">
                  <c:v>32324</c:v>
                </c:pt>
                <c:pt idx="461">
                  <c:v>32355</c:v>
                </c:pt>
                <c:pt idx="462">
                  <c:v>32386</c:v>
                </c:pt>
                <c:pt idx="463">
                  <c:v>32416</c:v>
                </c:pt>
                <c:pt idx="464">
                  <c:v>32447</c:v>
                </c:pt>
                <c:pt idx="465">
                  <c:v>32477</c:v>
                </c:pt>
                <c:pt idx="466">
                  <c:v>32508</c:v>
                </c:pt>
                <c:pt idx="467">
                  <c:v>32539</c:v>
                </c:pt>
                <c:pt idx="468">
                  <c:v>32567</c:v>
                </c:pt>
                <c:pt idx="469">
                  <c:v>32598</c:v>
                </c:pt>
                <c:pt idx="470">
                  <c:v>32628</c:v>
                </c:pt>
                <c:pt idx="471">
                  <c:v>32659</c:v>
                </c:pt>
                <c:pt idx="472">
                  <c:v>32689</c:v>
                </c:pt>
                <c:pt idx="473">
                  <c:v>32720</c:v>
                </c:pt>
                <c:pt idx="474">
                  <c:v>32751</c:v>
                </c:pt>
                <c:pt idx="475">
                  <c:v>32781</c:v>
                </c:pt>
                <c:pt idx="476">
                  <c:v>32812</c:v>
                </c:pt>
                <c:pt idx="477">
                  <c:v>32842</c:v>
                </c:pt>
                <c:pt idx="478">
                  <c:v>32873</c:v>
                </c:pt>
                <c:pt idx="479">
                  <c:v>32904</c:v>
                </c:pt>
                <c:pt idx="480">
                  <c:v>32932</c:v>
                </c:pt>
                <c:pt idx="481">
                  <c:v>32963</c:v>
                </c:pt>
                <c:pt idx="482">
                  <c:v>32993</c:v>
                </c:pt>
                <c:pt idx="483">
                  <c:v>33024</c:v>
                </c:pt>
                <c:pt idx="484">
                  <c:v>33054</c:v>
                </c:pt>
                <c:pt idx="485">
                  <c:v>33085</c:v>
                </c:pt>
                <c:pt idx="486">
                  <c:v>33116</c:v>
                </c:pt>
                <c:pt idx="487">
                  <c:v>33146</c:v>
                </c:pt>
                <c:pt idx="488">
                  <c:v>33177</c:v>
                </c:pt>
                <c:pt idx="489">
                  <c:v>33207</c:v>
                </c:pt>
                <c:pt idx="490">
                  <c:v>33238</c:v>
                </c:pt>
                <c:pt idx="491">
                  <c:v>33269</c:v>
                </c:pt>
                <c:pt idx="492">
                  <c:v>33297</c:v>
                </c:pt>
                <c:pt idx="493">
                  <c:v>33328</c:v>
                </c:pt>
                <c:pt idx="494">
                  <c:v>33358</c:v>
                </c:pt>
                <c:pt idx="495">
                  <c:v>33389</c:v>
                </c:pt>
                <c:pt idx="496">
                  <c:v>33419</c:v>
                </c:pt>
                <c:pt idx="497">
                  <c:v>33450</c:v>
                </c:pt>
                <c:pt idx="498">
                  <c:v>33481</c:v>
                </c:pt>
                <c:pt idx="499">
                  <c:v>33511</c:v>
                </c:pt>
                <c:pt idx="500">
                  <c:v>33542</c:v>
                </c:pt>
                <c:pt idx="501">
                  <c:v>33572</c:v>
                </c:pt>
                <c:pt idx="502">
                  <c:v>33603</c:v>
                </c:pt>
                <c:pt idx="503">
                  <c:v>33634</c:v>
                </c:pt>
                <c:pt idx="504">
                  <c:v>33663</c:v>
                </c:pt>
                <c:pt idx="505">
                  <c:v>33694</c:v>
                </c:pt>
                <c:pt idx="506">
                  <c:v>33724</c:v>
                </c:pt>
                <c:pt idx="507">
                  <c:v>33755</c:v>
                </c:pt>
                <c:pt idx="508">
                  <c:v>33785</c:v>
                </c:pt>
                <c:pt idx="509">
                  <c:v>33816</c:v>
                </c:pt>
                <c:pt idx="510">
                  <c:v>33847</c:v>
                </c:pt>
                <c:pt idx="511">
                  <c:v>33877</c:v>
                </c:pt>
                <c:pt idx="512">
                  <c:v>33908</c:v>
                </c:pt>
                <c:pt idx="513">
                  <c:v>33938</c:v>
                </c:pt>
                <c:pt idx="514">
                  <c:v>33969</c:v>
                </c:pt>
                <c:pt idx="515">
                  <c:v>34000</c:v>
                </c:pt>
                <c:pt idx="516">
                  <c:v>34028</c:v>
                </c:pt>
                <c:pt idx="517">
                  <c:v>34059</c:v>
                </c:pt>
                <c:pt idx="518">
                  <c:v>34089</c:v>
                </c:pt>
                <c:pt idx="519">
                  <c:v>34120</c:v>
                </c:pt>
                <c:pt idx="520">
                  <c:v>34150</c:v>
                </c:pt>
                <c:pt idx="521">
                  <c:v>34181</c:v>
                </c:pt>
                <c:pt idx="522">
                  <c:v>34212</c:v>
                </c:pt>
                <c:pt idx="523">
                  <c:v>34242</c:v>
                </c:pt>
                <c:pt idx="524">
                  <c:v>34273</c:v>
                </c:pt>
                <c:pt idx="525">
                  <c:v>34303</c:v>
                </c:pt>
                <c:pt idx="526">
                  <c:v>34334</c:v>
                </c:pt>
                <c:pt idx="527">
                  <c:v>34365</c:v>
                </c:pt>
                <c:pt idx="528">
                  <c:v>34393</c:v>
                </c:pt>
                <c:pt idx="529">
                  <c:v>34424</c:v>
                </c:pt>
                <c:pt idx="530">
                  <c:v>34454</c:v>
                </c:pt>
                <c:pt idx="531">
                  <c:v>34485</c:v>
                </c:pt>
                <c:pt idx="532">
                  <c:v>34515</c:v>
                </c:pt>
                <c:pt idx="533">
                  <c:v>34546</c:v>
                </c:pt>
                <c:pt idx="534">
                  <c:v>34577</c:v>
                </c:pt>
                <c:pt idx="535">
                  <c:v>34607</c:v>
                </c:pt>
                <c:pt idx="536">
                  <c:v>34638</c:v>
                </c:pt>
                <c:pt idx="537">
                  <c:v>34668</c:v>
                </c:pt>
                <c:pt idx="538">
                  <c:v>34699</c:v>
                </c:pt>
                <c:pt idx="539">
                  <c:v>34730</c:v>
                </c:pt>
                <c:pt idx="540">
                  <c:v>34758</c:v>
                </c:pt>
                <c:pt idx="541">
                  <c:v>34789</c:v>
                </c:pt>
                <c:pt idx="542">
                  <c:v>34819</c:v>
                </c:pt>
                <c:pt idx="543">
                  <c:v>34850</c:v>
                </c:pt>
                <c:pt idx="544">
                  <c:v>34880</c:v>
                </c:pt>
                <c:pt idx="545">
                  <c:v>34911</c:v>
                </c:pt>
                <c:pt idx="546">
                  <c:v>34942</c:v>
                </c:pt>
                <c:pt idx="547">
                  <c:v>34972</c:v>
                </c:pt>
                <c:pt idx="548">
                  <c:v>35003</c:v>
                </c:pt>
                <c:pt idx="549">
                  <c:v>35033</c:v>
                </c:pt>
                <c:pt idx="550">
                  <c:v>35064</c:v>
                </c:pt>
                <c:pt idx="551">
                  <c:v>35095</c:v>
                </c:pt>
                <c:pt idx="552">
                  <c:v>35124</c:v>
                </c:pt>
                <c:pt idx="553">
                  <c:v>35155</c:v>
                </c:pt>
                <c:pt idx="554">
                  <c:v>35185</c:v>
                </c:pt>
                <c:pt idx="555">
                  <c:v>35216</c:v>
                </c:pt>
                <c:pt idx="556">
                  <c:v>35246</c:v>
                </c:pt>
                <c:pt idx="557">
                  <c:v>35277</c:v>
                </c:pt>
                <c:pt idx="558">
                  <c:v>35308</c:v>
                </c:pt>
                <c:pt idx="559">
                  <c:v>35338</c:v>
                </c:pt>
                <c:pt idx="560">
                  <c:v>35369</c:v>
                </c:pt>
                <c:pt idx="561">
                  <c:v>35399</c:v>
                </c:pt>
                <c:pt idx="562">
                  <c:v>35430</c:v>
                </c:pt>
                <c:pt idx="563">
                  <c:v>35461</c:v>
                </c:pt>
                <c:pt idx="564">
                  <c:v>35489</c:v>
                </c:pt>
                <c:pt idx="565">
                  <c:v>35520</c:v>
                </c:pt>
                <c:pt idx="566">
                  <c:v>35550</c:v>
                </c:pt>
                <c:pt idx="567">
                  <c:v>35581</c:v>
                </c:pt>
                <c:pt idx="568">
                  <c:v>35611</c:v>
                </c:pt>
                <c:pt idx="569">
                  <c:v>35642</c:v>
                </c:pt>
                <c:pt idx="570">
                  <c:v>35673</c:v>
                </c:pt>
                <c:pt idx="571">
                  <c:v>35703</c:v>
                </c:pt>
                <c:pt idx="572">
                  <c:v>35734</c:v>
                </c:pt>
                <c:pt idx="573">
                  <c:v>35764</c:v>
                </c:pt>
                <c:pt idx="574">
                  <c:v>35795</c:v>
                </c:pt>
                <c:pt idx="575">
                  <c:v>35826</c:v>
                </c:pt>
                <c:pt idx="576">
                  <c:v>35854</c:v>
                </c:pt>
                <c:pt idx="577">
                  <c:v>35885</c:v>
                </c:pt>
                <c:pt idx="578">
                  <c:v>35915</c:v>
                </c:pt>
                <c:pt idx="579">
                  <c:v>35946</c:v>
                </c:pt>
                <c:pt idx="580">
                  <c:v>35976</c:v>
                </c:pt>
                <c:pt idx="581">
                  <c:v>36007</c:v>
                </c:pt>
                <c:pt idx="582">
                  <c:v>36038</c:v>
                </c:pt>
                <c:pt idx="583">
                  <c:v>36068</c:v>
                </c:pt>
                <c:pt idx="584">
                  <c:v>36099</c:v>
                </c:pt>
                <c:pt idx="585">
                  <c:v>36129</c:v>
                </c:pt>
                <c:pt idx="586">
                  <c:v>36160</c:v>
                </c:pt>
                <c:pt idx="587">
                  <c:v>36191</c:v>
                </c:pt>
                <c:pt idx="588">
                  <c:v>36219</c:v>
                </c:pt>
                <c:pt idx="589">
                  <c:v>36250</c:v>
                </c:pt>
                <c:pt idx="590">
                  <c:v>36280</c:v>
                </c:pt>
                <c:pt idx="591">
                  <c:v>36311</c:v>
                </c:pt>
                <c:pt idx="592">
                  <c:v>36341</c:v>
                </c:pt>
                <c:pt idx="593">
                  <c:v>36372</c:v>
                </c:pt>
                <c:pt idx="594">
                  <c:v>36403</c:v>
                </c:pt>
                <c:pt idx="595">
                  <c:v>36433</c:v>
                </c:pt>
                <c:pt idx="596">
                  <c:v>36464</c:v>
                </c:pt>
                <c:pt idx="597">
                  <c:v>36494</c:v>
                </c:pt>
                <c:pt idx="598">
                  <c:v>36525</c:v>
                </c:pt>
                <c:pt idx="599">
                  <c:v>36556</c:v>
                </c:pt>
                <c:pt idx="600">
                  <c:v>36585</c:v>
                </c:pt>
                <c:pt idx="601">
                  <c:v>36616</c:v>
                </c:pt>
                <c:pt idx="602">
                  <c:v>36646</c:v>
                </c:pt>
                <c:pt idx="603">
                  <c:v>36677</c:v>
                </c:pt>
                <c:pt idx="604">
                  <c:v>36707</c:v>
                </c:pt>
                <c:pt idx="605">
                  <c:v>36738</c:v>
                </c:pt>
                <c:pt idx="606">
                  <c:v>36769</c:v>
                </c:pt>
                <c:pt idx="607">
                  <c:v>36799</c:v>
                </c:pt>
                <c:pt idx="608">
                  <c:v>36830</c:v>
                </c:pt>
                <c:pt idx="609">
                  <c:v>36860</c:v>
                </c:pt>
                <c:pt idx="610">
                  <c:v>36891</c:v>
                </c:pt>
                <c:pt idx="611">
                  <c:v>36922</c:v>
                </c:pt>
                <c:pt idx="612">
                  <c:v>36950</c:v>
                </c:pt>
                <c:pt idx="613">
                  <c:v>36981</c:v>
                </c:pt>
                <c:pt idx="614">
                  <c:v>37011</c:v>
                </c:pt>
                <c:pt idx="615">
                  <c:v>37042</c:v>
                </c:pt>
                <c:pt idx="616">
                  <c:v>37072</c:v>
                </c:pt>
                <c:pt idx="617">
                  <c:v>37103</c:v>
                </c:pt>
                <c:pt idx="618">
                  <c:v>37134</c:v>
                </c:pt>
                <c:pt idx="619">
                  <c:v>37164</c:v>
                </c:pt>
                <c:pt idx="620">
                  <c:v>37195</c:v>
                </c:pt>
                <c:pt idx="621">
                  <c:v>37225</c:v>
                </c:pt>
                <c:pt idx="622">
                  <c:v>37256</c:v>
                </c:pt>
                <c:pt idx="623">
                  <c:v>37287</c:v>
                </c:pt>
                <c:pt idx="624">
                  <c:v>37315</c:v>
                </c:pt>
                <c:pt idx="625">
                  <c:v>37346</c:v>
                </c:pt>
                <c:pt idx="626">
                  <c:v>37376</c:v>
                </c:pt>
                <c:pt idx="627">
                  <c:v>37407</c:v>
                </c:pt>
                <c:pt idx="628">
                  <c:v>37437</c:v>
                </c:pt>
                <c:pt idx="629">
                  <c:v>37468</c:v>
                </c:pt>
                <c:pt idx="630">
                  <c:v>37499</c:v>
                </c:pt>
                <c:pt idx="631">
                  <c:v>37529</c:v>
                </c:pt>
                <c:pt idx="632">
                  <c:v>37560</c:v>
                </c:pt>
                <c:pt idx="633">
                  <c:v>37590</c:v>
                </c:pt>
                <c:pt idx="634">
                  <c:v>37621</c:v>
                </c:pt>
                <c:pt idx="635">
                  <c:v>37652</c:v>
                </c:pt>
                <c:pt idx="636">
                  <c:v>37680</c:v>
                </c:pt>
                <c:pt idx="637">
                  <c:v>37711</c:v>
                </c:pt>
                <c:pt idx="638">
                  <c:v>37741</c:v>
                </c:pt>
                <c:pt idx="639">
                  <c:v>37772</c:v>
                </c:pt>
                <c:pt idx="640">
                  <c:v>37802</c:v>
                </c:pt>
                <c:pt idx="641">
                  <c:v>37833</c:v>
                </c:pt>
                <c:pt idx="642">
                  <c:v>37864</c:v>
                </c:pt>
                <c:pt idx="643">
                  <c:v>37894</c:v>
                </c:pt>
                <c:pt idx="644">
                  <c:v>37925</c:v>
                </c:pt>
                <c:pt idx="645">
                  <c:v>37955</c:v>
                </c:pt>
                <c:pt idx="646">
                  <c:v>37986</c:v>
                </c:pt>
                <c:pt idx="647">
                  <c:v>38017</c:v>
                </c:pt>
                <c:pt idx="648">
                  <c:v>38046</c:v>
                </c:pt>
                <c:pt idx="649">
                  <c:v>38077</c:v>
                </c:pt>
                <c:pt idx="650">
                  <c:v>38107</c:v>
                </c:pt>
                <c:pt idx="651">
                  <c:v>38138</c:v>
                </c:pt>
                <c:pt idx="652">
                  <c:v>38168</c:v>
                </c:pt>
                <c:pt idx="653">
                  <c:v>38199</c:v>
                </c:pt>
                <c:pt idx="654">
                  <c:v>38230</c:v>
                </c:pt>
                <c:pt idx="655">
                  <c:v>38260</c:v>
                </c:pt>
                <c:pt idx="656">
                  <c:v>38291</c:v>
                </c:pt>
                <c:pt idx="657">
                  <c:v>38321</c:v>
                </c:pt>
                <c:pt idx="658">
                  <c:v>38352</c:v>
                </c:pt>
                <c:pt idx="659">
                  <c:v>38383</c:v>
                </c:pt>
                <c:pt idx="660">
                  <c:v>38411</c:v>
                </c:pt>
                <c:pt idx="661">
                  <c:v>38442</c:v>
                </c:pt>
                <c:pt idx="662">
                  <c:v>38472</c:v>
                </c:pt>
                <c:pt idx="663">
                  <c:v>38503</c:v>
                </c:pt>
                <c:pt idx="664">
                  <c:v>38533</c:v>
                </c:pt>
                <c:pt idx="665">
                  <c:v>38564</c:v>
                </c:pt>
                <c:pt idx="666">
                  <c:v>38595</c:v>
                </c:pt>
                <c:pt idx="667">
                  <c:v>38625</c:v>
                </c:pt>
                <c:pt idx="668">
                  <c:v>38656</c:v>
                </c:pt>
                <c:pt idx="669">
                  <c:v>38686</c:v>
                </c:pt>
                <c:pt idx="670">
                  <c:v>38717</c:v>
                </c:pt>
                <c:pt idx="671">
                  <c:v>38748</c:v>
                </c:pt>
                <c:pt idx="672">
                  <c:v>38776</c:v>
                </c:pt>
                <c:pt idx="673">
                  <c:v>38807</c:v>
                </c:pt>
                <c:pt idx="674">
                  <c:v>38837</c:v>
                </c:pt>
                <c:pt idx="675">
                  <c:v>38868</c:v>
                </c:pt>
                <c:pt idx="676">
                  <c:v>38898</c:v>
                </c:pt>
                <c:pt idx="677">
                  <c:v>38929</c:v>
                </c:pt>
                <c:pt idx="678">
                  <c:v>38960</c:v>
                </c:pt>
                <c:pt idx="679">
                  <c:v>38990</c:v>
                </c:pt>
                <c:pt idx="680">
                  <c:v>39021</c:v>
                </c:pt>
                <c:pt idx="681">
                  <c:v>39051</c:v>
                </c:pt>
                <c:pt idx="682">
                  <c:v>39082</c:v>
                </c:pt>
                <c:pt idx="683">
                  <c:v>39113</c:v>
                </c:pt>
                <c:pt idx="684">
                  <c:v>39141</c:v>
                </c:pt>
                <c:pt idx="685">
                  <c:v>39172</c:v>
                </c:pt>
                <c:pt idx="686">
                  <c:v>39202</c:v>
                </c:pt>
                <c:pt idx="687">
                  <c:v>39233</c:v>
                </c:pt>
                <c:pt idx="688">
                  <c:v>39263</c:v>
                </c:pt>
                <c:pt idx="689">
                  <c:v>39294</c:v>
                </c:pt>
                <c:pt idx="690">
                  <c:v>39325</c:v>
                </c:pt>
                <c:pt idx="691">
                  <c:v>39355</c:v>
                </c:pt>
                <c:pt idx="692">
                  <c:v>39386</c:v>
                </c:pt>
                <c:pt idx="693">
                  <c:v>39416</c:v>
                </c:pt>
                <c:pt idx="694">
                  <c:v>39447</c:v>
                </c:pt>
                <c:pt idx="695">
                  <c:v>39478</c:v>
                </c:pt>
                <c:pt idx="696">
                  <c:v>39507</c:v>
                </c:pt>
                <c:pt idx="697">
                  <c:v>39538</c:v>
                </c:pt>
                <c:pt idx="698">
                  <c:v>39568</c:v>
                </c:pt>
                <c:pt idx="699">
                  <c:v>39599</c:v>
                </c:pt>
                <c:pt idx="700">
                  <c:v>39629</c:v>
                </c:pt>
                <c:pt idx="701">
                  <c:v>39660</c:v>
                </c:pt>
                <c:pt idx="702">
                  <c:v>39691</c:v>
                </c:pt>
                <c:pt idx="703">
                  <c:v>39721</c:v>
                </c:pt>
                <c:pt idx="704">
                  <c:v>39752</c:v>
                </c:pt>
                <c:pt idx="705">
                  <c:v>39782</c:v>
                </c:pt>
                <c:pt idx="706">
                  <c:v>39813</c:v>
                </c:pt>
                <c:pt idx="707">
                  <c:v>39844</c:v>
                </c:pt>
                <c:pt idx="708">
                  <c:v>39872</c:v>
                </c:pt>
                <c:pt idx="709">
                  <c:v>39903</c:v>
                </c:pt>
                <c:pt idx="710">
                  <c:v>39933</c:v>
                </c:pt>
                <c:pt idx="711">
                  <c:v>39964</c:v>
                </c:pt>
                <c:pt idx="712">
                  <c:v>39994</c:v>
                </c:pt>
                <c:pt idx="713">
                  <c:v>40025</c:v>
                </c:pt>
                <c:pt idx="714">
                  <c:v>40056</c:v>
                </c:pt>
                <c:pt idx="715">
                  <c:v>40086</c:v>
                </c:pt>
                <c:pt idx="716">
                  <c:v>40117</c:v>
                </c:pt>
                <c:pt idx="717">
                  <c:v>40147</c:v>
                </c:pt>
                <c:pt idx="718">
                  <c:v>40178</c:v>
                </c:pt>
                <c:pt idx="719">
                  <c:v>40209</c:v>
                </c:pt>
                <c:pt idx="720">
                  <c:v>40237</c:v>
                </c:pt>
                <c:pt idx="721">
                  <c:v>40268</c:v>
                </c:pt>
                <c:pt idx="722">
                  <c:v>40298</c:v>
                </c:pt>
                <c:pt idx="723">
                  <c:v>40329</c:v>
                </c:pt>
                <c:pt idx="724">
                  <c:v>40359</c:v>
                </c:pt>
                <c:pt idx="725">
                  <c:v>40390</c:v>
                </c:pt>
                <c:pt idx="726">
                  <c:v>40421</c:v>
                </c:pt>
                <c:pt idx="727">
                  <c:v>40451</c:v>
                </c:pt>
                <c:pt idx="728">
                  <c:v>40482</c:v>
                </c:pt>
                <c:pt idx="729">
                  <c:v>40512</c:v>
                </c:pt>
                <c:pt idx="730">
                  <c:v>40543</c:v>
                </c:pt>
                <c:pt idx="731">
                  <c:v>40574</c:v>
                </c:pt>
                <c:pt idx="732">
                  <c:v>40602</c:v>
                </c:pt>
                <c:pt idx="733">
                  <c:v>40633</c:v>
                </c:pt>
                <c:pt idx="734">
                  <c:v>40663</c:v>
                </c:pt>
                <c:pt idx="735">
                  <c:v>40694</c:v>
                </c:pt>
                <c:pt idx="736">
                  <c:v>40724</c:v>
                </c:pt>
                <c:pt idx="737">
                  <c:v>40755</c:v>
                </c:pt>
                <c:pt idx="738">
                  <c:v>40786</c:v>
                </c:pt>
                <c:pt idx="739">
                  <c:v>40816</c:v>
                </c:pt>
                <c:pt idx="740">
                  <c:v>40847</c:v>
                </c:pt>
                <c:pt idx="741">
                  <c:v>40877</c:v>
                </c:pt>
                <c:pt idx="742">
                  <c:v>40908</c:v>
                </c:pt>
                <c:pt idx="743">
                  <c:v>40939</c:v>
                </c:pt>
                <c:pt idx="744">
                  <c:v>40968</c:v>
                </c:pt>
                <c:pt idx="745">
                  <c:v>40999</c:v>
                </c:pt>
                <c:pt idx="746">
                  <c:v>41029</c:v>
                </c:pt>
                <c:pt idx="747">
                  <c:v>41060</c:v>
                </c:pt>
                <c:pt idx="748">
                  <c:v>41090</c:v>
                </c:pt>
                <c:pt idx="749">
                  <c:v>41121</c:v>
                </c:pt>
                <c:pt idx="750">
                  <c:v>41152</c:v>
                </c:pt>
                <c:pt idx="751">
                  <c:v>41182</c:v>
                </c:pt>
                <c:pt idx="752">
                  <c:v>41213</c:v>
                </c:pt>
                <c:pt idx="753">
                  <c:v>41243</c:v>
                </c:pt>
                <c:pt idx="754">
                  <c:v>41274</c:v>
                </c:pt>
                <c:pt idx="755">
                  <c:v>41305</c:v>
                </c:pt>
                <c:pt idx="756">
                  <c:v>41333</c:v>
                </c:pt>
                <c:pt idx="757">
                  <c:v>41364</c:v>
                </c:pt>
                <c:pt idx="758">
                  <c:v>41394</c:v>
                </c:pt>
                <c:pt idx="759">
                  <c:v>41425</c:v>
                </c:pt>
                <c:pt idx="760">
                  <c:v>41455</c:v>
                </c:pt>
                <c:pt idx="761">
                  <c:v>41486</c:v>
                </c:pt>
                <c:pt idx="762">
                  <c:v>41517</c:v>
                </c:pt>
                <c:pt idx="763">
                  <c:v>41547</c:v>
                </c:pt>
                <c:pt idx="764">
                  <c:v>41578</c:v>
                </c:pt>
                <c:pt idx="765">
                  <c:v>41608</c:v>
                </c:pt>
                <c:pt idx="766">
                  <c:v>41639</c:v>
                </c:pt>
                <c:pt idx="767">
                  <c:v>41670</c:v>
                </c:pt>
                <c:pt idx="768">
                  <c:v>41698</c:v>
                </c:pt>
                <c:pt idx="769">
                  <c:v>41729</c:v>
                </c:pt>
                <c:pt idx="770">
                  <c:v>41759</c:v>
                </c:pt>
                <c:pt idx="771">
                  <c:v>41790</c:v>
                </c:pt>
                <c:pt idx="772">
                  <c:v>41820</c:v>
                </c:pt>
                <c:pt idx="773">
                  <c:v>41851</c:v>
                </c:pt>
                <c:pt idx="774">
                  <c:v>41882</c:v>
                </c:pt>
                <c:pt idx="775">
                  <c:v>41912</c:v>
                </c:pt>
                <c:pt idx="776">
                  <c:v>41943</c:v>
                </c:pt>
                <c:pt idx="777">
                  <c:v>41973</c:v>
                </c:pt>
                <c:pt idx="778">
                  <c:v>42004</c:v>
                </c:pt>
                <c:pt idx="779">
                  <c:v>42035</c:v>
                </c:pt>
                <c:pt idx="780">
                  <c:v>42063</c:v>
                </c:pt>
                <c:pt idx="781">
                  <c:v>42094</c:v>
                </c:pt>
                <c:pt idx="782">
                  <c:v>42124</c:v>
                </c:pt>
                <c:pt idx="783">
                  <c:v>42155</c:v>
                </c:pt>
                <c:pt idx="784">
                  <c:v>42185</c:v>
                </c:pt>
                <c:pt idx="785">
                  <c:v>42216</c:v>
                </c:pt>
                <c:pt idx="786">
                  <c:v>42247</c:v>
                </c:pt>
                <c:pt idx="787">
                  <c:v>42277</c:v>
                </c:pt>
                <c:pt idx="788">
                  <c:v>42308</c:v>
                </c:pt>
                <c:pt idx="789">
                  <c:v>42338</c:v>
                </c:pt>
                <c:pt idx="790">
                  <c:v>42369</c:v>
                </c:pt>
                <c:pt idx="791">
                  <c:v>42400</c:v>
                </c:pt>
                <c:pt idx="792">
                  <c:v>42429</c:v>
                </c:pt>
                <c:pt idx="793">
                  <c:v>42460</c:v>
                </c:pt>
                <c:pt idx="794">
                  <c:v>42490</c:v>
                </c:pt>
                <c:pt idx="795">
                  <c:v>42521</c:v>
                </c:pt>
                <c:pt idx="796">
                  <c:v>42551</c:v>
                </c:pt>
                <c:pt idx="797">
                  <c:v>42582</c:v>
                </c:pt>
                <c:pt idx="798">
                  <c:v>42613</c:v>
                </c:pt>
                <c:pt idx="799">
                  <c:v>42643</c:v>
                </c:pt>
                <c:pt idx="800">
                  <c:v>42674</c:v>
                </c:pt>
                <c:pt idx="801">
                  <c:v>42704</c:v>
                </c:pt>
                <c:pt idx="802">
                  <c:v>42735</c:v>
                </c:pt>
                <c:pt idx="803">
                  <c:v>42766</c:v>
                </c:pt>
                <c:pt idx="804">
                  <c:v>42794</c:v>
                </c:pt>
                <c:pt idx="805">
                  <c:v>42825</c:v>
                </c:pt>
                <c:pt idx="806">
                  <c:v>42855</c:v>
                </c:pt>
                <c:pt idx="807">
                  <c:v>42886</c:v>
                </c:pt>
                <c:pt idx="808">
                  <c:v>42916</c:v>
                </c:pt>
              </c:numCache>
            </c:numRef>
          </c:cat>
          <c:val>
            <c:numRef>
              <c:f>Hoja1!$B$6:$B$10000</c:f>
              <c:numCache>
                <c:formatCode>General</c:formatCode>
                <c:ptCount val="9995"/>
                <c:pt idx="0">
                  <c:v>-230</c:v>
                </c:pt>
                <c:pt idx="1">
                  <c:v>654</c:v>
                </c:pt>
                <c:pt idx="2">
                  <c:v>424</c:v>
                </c:pt>
                <c:pt idx="3">
                  <c:v>342</c:v>
                </c:pt>
                <c:pt idx="4">
                  <c:v>366</c:v>
                </c:pt>
                <c:pt idx="5">
                  <c:v>370</c:v>
                </c:pt>
                <c:pt idx="6">
                  <c:v>734</c:v>
                </c:pt>
                <c:pt idx="7">
                  <c:v>254</c:v>
                </c:pt>
                <c:pt idx="8">
                  <c:v>270</c:v>
                </c:pt>
                <c:pt idx="9">
                  <c:v>66</c:v>
                </c:pt>
                <c:pt idx="10">
                  <c:v>77</c:v>
                </c:pt>
                <c:pt idx="11">
                  <c:v>433</c:v>
                </c:pt>
                <c:pt idx="12">
                  <c:v>289</c:v>
                </c:pt>
                <c:pt idx="13">
                  <c:v>294</c:v>
                </c:pt>
                <c:pt idx="14">
                  <c:v>-15</c:v>
                </c:pt>
                <c:pt idx="15">
                  <c:v>97</c:v>
                </c:pt>
                <c:pt idx="16">
                  <c:v>115</c:v>
                </c:pt>
                <c:pt idx="17">
                  <c:v>-6</c:v>
                </c:pt>
                <c:pt idx="18">
                  <c:v>-53</c:v>
                </c:pt>
                <c:pt idx="19">
                  <c:v>-54</c:v>
                </c:pt>
                <c:pt idx="20">
                  <c:v>54</c:v>
                </c:pt>
                <c:pt idx="21">
                  <c:v>139</c:v>
                </c:pt>
                <c:pt idx="22">
                  <c:v>161</c:v>
                </c:pt>
                <c:pt idx="23">
                  <c:v>-11</c:v>
                </c:pt>
                <c:pt idx="24">
                  <c:v>224</c:v>
                </c:pt>
                <c:pt idx="25">
                  <c:v>-18</c:v>
                </c:pt>
                <c:pt idx="26">
                  <c:v>112</c:v>
                </c:pt>
                <c:pt idx="27">
                  <c:v>29</c:v>
                </c:pt>
                <c:pt idx="28">
                  <c:v>-359</c:v>
                </c:pt>
                <c:pt idx="29">
                  <c:v>-142</c:v>
                </c:pt>
                <c:pt idx="30">
                  <c:v>779</c:v>
                </c:pt>
                <c:pt idx="31">
                  <c:v>396</c:v>
                </c:pt>
                <c:pt idx="32">
                  <c:v>279</c:v>
                </c:pt>
                <c:pt idx="33">
                  <c:v>218</c:v>
                </c:pt>
                <c:pt idx="34">
                  <c:v>348</c:v>
                </c:pt>
                <c:pt idx="35">
                  <c:v>-19</c:v>
                </c:pt>
                <c:pt idx="36">
                  <c:v>194</c:v>
                </c:pt>
                <c:pt idx="37">
                  <c:v>136</c:v>
                </c:pt>
                <c:pt idx="38">
                  <c:v>-43</c:v>
                </c:pt>
                <c:pt idx="39">
                  <c:v>59</c:v>
                </c:pt>
                <c:pt idx="40">
                  <c:v>31</c:v>
                </c:pt>
                <c:pt idx="41">
                  <c:v>14</c:v>
                </c:pt>
                <c:pt idx="42">
                  <c:v>-49</c:v>
                </c:pt>
                <c:pt idx="43">
                  <c:v>-122</c:v>
                </c:pt>
                <c:pt idx="44">
                  <c:v>-123</c:v>
                </c:pt>
                <c:pt idx="45">
                  <c:v>-335</c:v>
                </c:pt>
                <c:pt idx="46">
                  <c:v>-205</c:v>
                </c:pt>
                <c:pt idx="47">
                  <c:v>-234</c:v>
                </c:pt>
                <c:pt idx="48">
                  <c:v>-86</c:v>
                </c:pt>
                <c:pt idx="49">
                  <c:v>-224</c:v>
                </c:pt>
                <c:pt idx="50">
                  <c:v>20</c:v>
                </c:pt>
                <c:pt idx="51">
                  <c:v>-213</c:v>
                </c:pt>
                <c:pt idx="52">
                  <c:v>-69</c:v>
                </c:pt>
                <c:pt idx="53">
                  <c:v>-61</c:v>
                </c:pt>
                <c:pt idx="54">
                  <c:v>-10</c:v>
                </c:pt>
                <c:pt idx="55">
                  <c:v>57</c:v>
                </c:pt>
                <c:pt idx="56">
                  <c:v>62</c:v>
                </c:pt>
                <c:pt idx="57">
                  <c:v>234</c:v>
                </c:pt>
                <c:pt idx="58">
                  <c:v>153</c:v>
                </c:pt>
                <c:pt idx="59">
                  <c:v>166</c:v>
                </c:pt>
                <c:pt idx="60">
                  <c:v>147</c:v>
                </c:pt>
                <c:pt idx="61">
                  <c:v>319</c:v>
                </c:pt>
                <c:pt idx="62">
                  <c:v>284</c:v>
                </c:pt>
                <c:pt idx="63">
                  <c:v>265</c:v>
                </c:pt>
                <c:pt idx="64">
                  <c:v>278</c:v>
                </c:pt>
                <c:pt idx="65">
                  <c:v>195</c:v>
                </c:pt>
                <c:pt idx="66">
                  <c:v>126</c:v>
                </c:pt>
                <c:pt idx="67">
                  <c:v>151</c:v>
                </c:pt>
                <c:pt idx="68">
                  <c:v>169</c:v>
                </c:pt>
                <c:pt idx="69">
                  <c:v>161</c:v>
                </c:pt>
                <c:pt idx="70">
                  <c:v>213</c:v>
                </c:pt>
                <c:pt idx="71">
                  <c:v>170</c:v>
                </c:pt>
                <c:pt idx="72">
                  <c:v>192</c:v>
                </c:pt>
                <c:pt idx="73">
                  <c:v>128</c:v>
                </c:pt>
                <c:pt idx="74">
                  <c:v>80</c:v>
                </c:pt>
                <c:pt idx="75">
                  <c:v>131</c:v>
                </c:pt>
                <c:pt idx="76">
                  <c:v>78</c:v>
                </c:pt>
                <c:pt idx="77">
                  <c:v>-630</c:v>
                </c:pt>
                <c:pt idx="78">
                  <c:v>676</c:v>
                </c:pt>
                <c:pt idx="79">
                  <c:v>-29</c:v>
                </c:pt>
                <c:pt idx="80">
                  <c:v>180</c:v>
                </c:pt>
                <c:pt idx="81">
                  <c:v>41</c:v>
                </c:pt>
                <c:pt idx="82">
                  <c:v>108</c:v>
                </c:pt>
                <c:pt idx="83">
                  <c:v>-42</c:v>
                </c:pt>
                <c:pt idx="84">
                  <c:v>209</c:v>
                </c:pt>
                <c:pt idx="85">
                  <c:v>60</c:v>
                </c:pt>
                <c:pt idx="86">
                  <c:v>81</c:v>
                </c:pt>
                <c:pt idx="87">
                  <c:v>-89</c:v>
                </c:pt>
                <c:pt idx="88">
                  <c:v>-83</c:v>
                </c:pt>
                <c:pt idx="89">
                  <c:v>57</c:v>
                </c:pt>
                <c:pt idx="90">
                  <c:v>3</c:v>
                </c:pt>
                <c:pt idx="91">
                  <c:v>-194</c:v>
                </c:pt>
                <c:pt idx="92">
                  <c:v>-167</c:v>
                </c:pt>
                <c:pt idx="93">
                  <c:v>-206</c:v>
                </c:pt>
                <c:pt idx="94">
                  <c:v>-174</c:v>
                </c:pt>
                <c:pt idx="95">
                  <c:v>-308</c:v>
                </c:pt>
                <c:pt idx="96">
                  <c:v>-501</c:v>
                </c:pt>
                <c:pt idx="97">
                  <c:v>-276</c:v>
                </c:pt>
                <c:pt idx="98">
                  <c:v>-273</c:v>
                </c:pt>
                <c:pt idx="99">
                  <c:v>-114</c:v>
                </c:pt>
                <c:pt idx="100">
                  <c:v>-1</c:v>
                </c:pt>
                <c:pt idx="101">
                  <c:v>125</c:v>
                </c:pt>
                <c:pt idx="102">
                  <c:v>194</c:v>
                </c:pt>
                <c:pt idx="103">
                  <c:v>275</c:v>
                </c:pt>
                <c:pt idx="104">
                  <c:v>-20</c:v>
                </c:pt>
                <c:pt idx="105">
                  <c:v>458</c:v>
                </c:pt>
                <c:pt idx="106">
                  <c:v>144</c:v>
                </c:pt>
                <c:pt idx="107">
                  <c:v>392</c:v>
                </c:pt>
                <c:pt idx="108">
                  <c:v>207</c:v>
                </c:pt>
                <c:pt idx="109">
                  <c:v>329</c:v>
                </c:pt>
                <c:pt idx="110">
                  <c:v>304</c:v>
                </c:pt>
                <c:pt idx="111">
                  <c:v>229</c:v>
                </c:pt>
                <c:pt idx="112">
                  <c:v>130</c:v>
                </c:pt>
                <c:pt idx="113">
                  <c:v>124</c:v>
                </c:pt>
                <c:pt idx="114">
                  <c:v>-469</c:v>
                </c:pt>
                <c:pt idx="115">
                  <c:v>95</c:v>
                </c:pt>
                <c:pt idx="116">
                  <c:v>-70</c:v>
                </c:pt>
                <c:pt idx="117">
                  <c:v>276</c:v>
                </c:pt>
                <c:pt idx="118">
                  <c:v>540</c:v>
                </c:pt>
                <c:pt idx="119">
                  <c:v>99</c:v>
                </c:pt>
                <c:pt idx="120">
                  <c:v>239</c:v>
                </c:pt>
                <c:pt idx="121">
                  <c:v>-55</c:v>
                </c:pt>
                <c:pt idx="122">
                  <c:v>354</c:v>
                </c:pt>
                <c:pt idx="123">
                  <c:v>-339</c:v>
                </c:pt>
                <c:pt idx="124">
                  <c:v>-126</c:v>
                </c:pt>
                <c:pt idx="125">
                  <c:v>-43</c:v>
                </c:pt>
                <c:pt idx="126">
                  <c:v>-33</c:v>
                </c:pt>
                <c:pt idx="127">
                  <c:v>-43</c:v>
                </c:pt>
                <c:pt idx="128">
                  <c:v>-84</c:v>
                </c:pt>
                <c:pt idx="129">
                  <c:v>-182</c:v>
                </c:pt>
                <c:pt idx="130">
                  <c:v>-218</c:v>
                </c:pt>
                <c:pt idx="131">
                  <c:v>-61</c:v>
                </c:pt>
                <c:pt idx="132">
                  <c:v>-127</c:v>
                </c:pt>
                <c:pt idx="133">
                  <c:v>106</c:v>
                </c:pt>
                <c:pt idx="134">
                  <c:v>-36</c:v>
                </c:pt>
                <c:pt idx="135">
                  <c:v>159</c:v>
                </c:pt>
                <c:pt idx="136">
                  <c:v>192</c:v>
                </c:pt>
                <c:pt idx="137">
                  <c:v>146</c:v>
                </c:pt>
                <c:pt idx="138">
                  <c:v>175</c:v>
                </c:pt>
                <c:pt idx="139">
                  <c:v>90</c:v>
                </c:pt>
                <c:pt idx="140">
                  <c:v>134</c:v>
                </c:pt>
                <c:pt idx="141">
                  <c:v>221</c:v>
                </c:pt>
                <c:pt idx="142">
                  <c:v>128</c:v>
                </c:pt>
                <c:pt idx="143">
                  <c:v>20</c:v>
                </c:pt>
                <c:pt idx="144">
                  <c:v>296</c:v>
                </c:pt>
                <c:pt idx="145">
                  <c:v>89</c:v>
                </c:pt>
                <c:pt idx="146">
                  <c:v>326</c:v>
                </c:pt>
                <c:pt idx="147">
                  <c:v>25</c:v>
                </c:pt>
                <c:pt idx="148">
                  <c:v>17</c:v>
                </c:pt>
                <c:pt idx="149">
                  <c:v>102</c:v>
                </c:pt>
                <c:pt idx="150">
                  <c:v>92</c:v>
                </c:pt>
                <c:pt idx="151">
                  <c:v>139</c:v>
                </c:pt>
                <c:pt idx="152">
                  <c:v>64</c:v>
                </c:pt>
                <c:pt idx="153">
                  <c:v>15</c:v>
                </c:pt>
                <c:pt idx="154">
                  <c:v>-28</c:v>
                </c:pt>
                <c:pt idx="155">
                  <c:v>88</c:v>
                </c:pt>
                <c:pt idx="156">
                  <c:v>114</c:v>
                </c:pt>
                <c:pt idx="157">
                  <c:v>92</c:v>
                </c:pt>
                <c:pt idx="158">
                  <c:v>258</c:v>
                </c:pt>
                <c:pt idx="159">
                  <c:v>36</c:v>
                </c:pt>
                <c:pt idx="160">
                  <c:v>42</c:v>
                </c:pt>
                <c:pt idx="161">
                  <c:v>136</c:v>
                </c:pt>
                <c:pt idx="162">
                  <c:v>116</c:v>
                </c:pt>
                <c:pt idx="163">
                  <c:v>167</c:v>
                </c:pt>
                <c:pt idx="164">
                  <c:v>207</c:v>
                </c:pt>
                <c:pt idx="165">
                  <c:v>-29</c:v>
                </c:pt>
                <c:pt idx="166">
                  <c:v>105</c:v>
                </c:pt>
                <c:pt idx="167">
                  <c:v>127</c:v>
                </c:pt>
                <c:pt idx="168">
                  <c:v>264</c:v>
                </c:pt>
                <c:pt idx="169">
                  <c:v>147</c:v>
                </c:pt>
                <c:pt idx="170">
                  <c:v>24</c:v>
                </c:pt>
                <c:pt idx="171">
                  <c:v>167</c:v>
                </c:pt>
                <c:pt idx="172">
                  <c:v>132</c:v>
                </c:pt>
                <c:pt idx="173">
                  <c:v>192</c:v>
                </c:pt>
                <c:pt idx="174">
                  <c:v>206</c:v>
                </c:pt>
                <c:pt idx="175">
                  <c:v>284</c:v>
                </c:pt>
                <c:pt idx="176">
                  <c:v>-109</c:v>
                </c:pt>
                <c:pt idx="177">
                  <c:v>423</c:v>
                </c:pt>
                <c:pt idx="178">
                  <c:v>204</c:v>
                </c:pt>
                <c:pt idx="179">
                  <c:v>162</c:v>
                </c:pt>
                <c:pt idx="180">
                  <c:v>217</c:v>
                </c:pt>
                <c:pt idx="181">
                  <c:v>203</c:v>
                </c:pt>
                <c:pt idx="182">
                  <c:v>256</c:v>
                </c:pt>
                <c:pt idx="183">
                  <c:v>233</c:v>
                </c:pt>
                <c:pt idx="184">
                  <c:v>198</c:v>
                </c:pt>
                <c:pt idx="185">
                  <c:v>273</c:v>
                </c:pt>
                <c:pt idx="186">
                  <c:v>265</c:v>
                </c:pt>
                <c:pt idx="187">
                  <c:v>262</c:v>
                </c:pt>
                <c:pt idx="188">
                  <c:v>228</c:v>
                </c:pt>
                <c:pt idx="189">
                  <c:v>279</c:v>
                </c:pt>
                <c:pt idx="190">
                  <c:v>324</c:v>
                </c:pt>
                <c:pt idx="191">
                  <c:v>207</c:v>
                </c:pt>
                <c:pt idx="192">
                  <c:v>268</c:v>
                </c:pt>
                <c:pt idx="193">
                  <c:v>396</c:v>
                </c:pt>
                <c:pt idx="194">
                  <c:v>244</c:v>
                </c:pt>
                <c:pt idx="195">
                  <c:v>275</c:v>
                </c:pt>
                <c:pt idx="196">
                  <c:v>399</c:v>
                </c:pt>
                <c:pt idx="197">
                  <c:v>191</c:v>
                </c:pt>
                <c:pt idx="198">
                  <c:v>206</c:v>
                </c:pt>
                <c:pt idx="199">
                  <c:v>137</c:v>
                </c:pt>
                <c:pt idx="200">
                  <c:v>210</c:v>
                </c:pt>
                <c:pt idx="201">
                  <c:v>165</c:v>
                </c:pt>
                <c:pt idx="202">
                  <c:v>181</c:v>
                </c:pt>
                <c:pt idx="203">
                  <c:v>207</c:v>
                </c:pt>
                <c:pt idx="204">
                  <c:v>21</c:v>
                </c:pt>
                <c:pt idx="205">
                  <c:v>102</c:v>
                </c:pt>
                <c:pt idx="206">
                  <c:v>-63</c:v>
                </c:pt>
                <c:pt idx="207">
                  <c:v>152</c:v>
                </c:pt>
                <c:pt idx="208">
                  <c:v>131</c:v>
                </c:pt>
                <c:pt idx="209">
                  <c:v>137</c:v>
                </c:pt>
                <c:pt idx="210">
                  <c:v>255</c:v>
                </c:pt>
                <c:pt idx="211">
                  <c:v>22</c:v>
                </c:pt>
                <c:pt idx="212">
                  <c:v>61</c:v>
                </c:pt>
                <c:pt idx="213">
                  <c:v>478</c:v>
                </c:pt>
                <c:pt idx="214">
                  <c:v>197</c:v>
                </c:pt>
                <c:pt idx="215">
                  <c:v>-95</c:v>
                </c:pt>
                <c:pt idx="216">
                  <c:v>410</c:v>
                </c:pt>
                <c:pt idx="217">
                  <c:v>80</c:v>
                </c:pt>
                <c:pt idx="218">
                  <c:v>260</c:v>
                </c:pt>
                <c:pt idx="219">
                  <c:v>98</c:v>
                </c:pt>
                <c:pt idx="220">
                  <c:v>251</c:v>
                </c:pt>
                <c:pt idx="221">
                  <c:v>221</c:v>
                </c:pt>
                <c:pt idx="222">
                  <c:v>203</c:v>
                </c:pt>
                <c:pt idx="223">
                  <c:v>159</c:v>
                </c:pt>
                <c:pt idx="224">
                  <c:v>233</c:v>
                </c:pt>
                <c:pt idx="225">
                  <c:v>265</c:v>
                </c:pt>
                <c:pt idx="226">
                  <c:v>261</c:v>
                </c:pt>
                <c:pt idx="227">
                  <c:v>192</c:v>
                </c:pt>
                <c:pt idx="228">
                  <c:v>262</c:v>
                </c:pt>
                <c:pt idx="229">
                  <c:v>205</c:v>
                </c:pt>
                <c:pt idx="230">
                  <c:v>167</c:v>
                </c:pt>
                <c:pt idx="231">
                  <c:v>256</c:v>
                </c:pt>
                <c:pt idx="232">
                  <c:v>308</c:v>
                </c:pt>
                <c:pt idx="233">
                  <c:v>93</c:v>
                </c:pt>
                <c:pt idx="234">
                  <c:v>277</c:v>
                </c:pt>
                <c:pt idx="235">
                  <c:v>-89</c:v>
                </c:pt>
                <c:pt idx="236">
                  <c:v>203</c:v>
                </c:pt>
                <c:pt idx="237">
                  <c:v>-33</c:v>
                </c:pt>
                <c:pt idx="238">
                  <c:v>153</c:v>
                </c:pt>
                <c:pt idx="239">
                  <c:v>-64</c:v>
                </c:pt>
                <c:pt idx="240">
                  <c:v>128</c:v>
                </c:pt>
                <c:pt idx="241">
                  <c:v>148</c:v>
                </c:pt>
                <c:pt idx="242">
                  <c:v>-104</c:v>
                </c:pt>
                <c:pt idx="243">
                  <c:v>-225</c:v>
                </c:pt>
                <c:pt idx="244">
                  <c:v>-94</c:v>
                </c:pt>
                <c:pt idx="245">
                  <c:v>24</c:v>
                </c:pt>
                <c:pt idx="246">
                  <c:v>-120</c:v>
                </c:pt>
                <c:pt idx="247">
                  <c:v>15</c:v>
                </c:pt>
                <c:pt idx="248">
                  <c:v>-429</c:v>
                </c:pt>
                <c:pt idx="249">
                  <c:v>-110</c:v>
                </c:pt>
                <c:pt idx="250">
                  <c:v>381</c:v>
                </c:pt>
                <c:pt idx="251">
                  <c:v>76</c:v>
                </c:pt>
                <c:pt idx="252">
                  <c:v>-60</c:v>
                </c:pt>
                <c:pt idx="253">
                  <c:v>53</c:v>
                </c:pt>
                <c:pt idx="254">
                  <c:v>178</c:v>
                </c:pt>
                <c:pt idx="255">
                  <c:v>210</c:v>
                </c:pt>
                <c:pt idx="256">
                  <c:v>6</c:v>
                </c:pt>
                <c:pt idx="257">
                  <c:v>62</c:v>
                </c:pt>
                <c:pt idx="258">
                  <c:v>55</c:v>
                </c:pt>
                <c:pt idx="259">
                  <c:v>247</c:v>
                </c:pt>
                <c:pt idx="260">
                  <c:v>25</c:v>
                </c:pt>
                <c:pt idx="261">
                  <c:v>204</c:v>
                </c:pt>
                <c:pt idx="262">
                  <c:v>262</c:v>
                </c:pt>
                <c:pt idx="263">
                  <c:v>337</c:v>
                </c:pt>
                <c:pt idx="264">
                  <c:v>207</c:v>
                </c:pt>
                <c:pt idx="265">
                  <c:v>293</c:v>
                </c:pt>
                <c:pt idx="266">
                  <c:v>218</c:v>
                </c:pt>
                <c:pt idx="267">
                  <c:v>304</c:v>
                </c:pt>
                <c:pt idx="268">
                  <c:v>293</c:v>
                </c:pt>
                <c:pt idx="269">
                  <c:v>-52</c:v>
                </c:pt>
                <c:pt idx="270">
                  <c:v>430</c:v>
                </c:pt>
                <c:pt idx="271">
                  <c:v>125</c:v>
                </c:pt>
                <c:pt idx="272">
                  <c:v>410</c:v>
                </c:pt>
                <c:pt idx="273">
                  <c:v>294</c:v>
                </c:pt>
                <c:pt idx="274">
                  <c:v>303</c:v>
                </c:pt>
                <c:pt idx="275">
                  <c:v>351</c:v>
                </c:pt>
                <c:pt idx="276">
                  <c:v>396</c:v>
                </c:pt>
                <c:pt idx="277">
                  <c:v>268</c:v>
                </c:pt>
                <c:pt idx="278">
                  <c:v>170</c:v>
                </c:pt>
                <c:pt idx="279">
                  <c:v>191</c:v>
                </c:pt>
                <c:pt idx="280">
                  <c:v>241</c:v>
                </c:pt>
                <c:pt idx="281">
                  <c:v>24</c:v>
                </c:pt>
                <c:pt idx="282">
                  <c:v>255</c:v>
                </c:pt>
                <c:pt idx="283">
                  <c:v>110</c:v>
                </c:pt>
                <c:pt idx="284">
                  <c:v>330</c:v>
                </c:pt>
                <c:pt idx="285">
                  <c:v>306</c:v>
                </c:pt>
                <c:pt idx="286">
                  <c:v>123</c:v>
                </c:pt>
                <c:pt idx="287">
                  <c:v>69</c:v>
                </c:pt>
                <c:pt idx="288">
                  <c:v>150</c:v>
                </c:pt>
                <c:pt idx="289">
                  <c:v>42</c:v>
                </c:pt>
                <c:pt idx="290">
                  <c:v>86</c:v>
                </c:pt>
                <c:pt idx="291">
                  <c:v>165</c:v>
                </c:pt>
                <c:pt idx="292">
                  <c:v>55</c:v>
                </c:pt>
                <c:pt idx="293">
                  <c:v>33</c:v>
                </c:pt>
                <c:pt idx="294">
                  <c:v>-16</c:v>
                </c:pt>
                <c:pt idx="295">
                  <c:v>-8</c:v>
                </c:pt>
                <c:pt idx="296">
                  <c:v>18</c:v>
                </c:pt>
                <c:pt idx="297">
                  <c:v>-368</c:v>
                </c:pt>
                <c:pt idx="298">
                  <c:v>-604</c:v>
                </c:pt>
                <c:pt idx="299">
                  <c:v>-360</c:v>
                </c:pt>
                <c:pt idx="300">
                  <c:v>-378</c:v>
                </c:pt>
                <c:pt idx="301">
                  <c:v>-270</c:v>
                </c:pt>
                <c:pt idx="302">
                  <c:v>-188</c:v>
                </c:pt>
                <c:pt idx="303">
                  <c:v>162</c:v>
                </c:pt>
                <c:pt idx="304">
                  <c:v>-103</c:v>
                </c:pt>
                <c:pt idx="305">
                  <c:v>249</c:v>
                </c:pt>
                <c:pt idx="306">
                  <c:v>386</c:v>
                </c:pt>
                <c:pt idx="307">
                  <c:v>75</c:v>
                </c:pt>
                <c:pt idx="308">
                  <c:v>305</c:v>
                </c:pt>
                <c:pt idx="309">
                  <c:v>145</c:v>
                </c:pt>
                <c:pt idx="310">
                  <c:v>338</c:v>
                </c:pt>
                <c:pt idx="311">
                  <c:v>488</c:v>
                </c:pt>
                <c:pt idx="312">
                  <c:v>311</c:v>
                </c:pt>
                <c:pt idx="313">
                  <c:v>232</c:v>
                </c:pt>
                <c:pt idx="314">
                  <c:v>243</c:v>
                </c:pt>
                <c:pt idx="315">
                  <c:v>19</c:v>
                </c:pt>
                <c:pt idx="316">
                  <c:v>65</c:v>
                </c:pt>
                <c:pt idx="317">
                  <c:v>171</c:v>
                </c:pt>
                <c:pt idx="318">
                  <c:v>157</c:v>
                </c:pt>
                <c:pt idx="319">
                  <c:v>188</c:v>
                </c:pt>
                <c:pt idx="320">
                  <c:v>13</c:v>
                </c:pt>
                <c:pt idx="321">
                  <c:v>332</c:v>
                </c:pt>
                <c:pt idx="322">
                  <c:v>211</c:v>
                </c:pt>
                <c:pt idx="323">
                  <c:v>244</c:v>
                </c:pt>
                <c:pt idx="324">
                  <c:v>296</c:v>
                </c:pt>
                <c:pt idx="325">
                  <c:v>403</c:v>
                </c:pt>
                <c:pt idx="326">
                  <c:v>338</c:v>
                </c:pt>
                <c:pt idx="327">
                  <c:v>360</c:v>
                </c:pt>
                <c:pt idx="328">
                  <c:v>399</c:v>
                </c:pt>
                <c:pt idx="329">
                  <c:v>348</c:v>
                </c:pt>
                <c:pt idx="330">
                  <c:v>238</c:v>
                </c:pt>
                <c:pt idx="331">
                  <c:v>458</c:v>
                </c:pt>
                <c:pt idx="332">
                  <c:v>262</c:v>
                </c:pt>
                <c:pt idx="333">
                  <c:v>379</c:v>
                </c:pt>
                <c:pt idx="334">
                  <c:v>235</c:v>
                </c:pt>
                <c:pt idx="335">
                  <c:v>187</c:v>
                </c:pt>
                <c:pt idx="336">
                  <c:v>353</c:v>
                </c:pt>
                <c:pt idx="337">
                  <c:v>513</c:v>
                </c:pt>
                <c:pt idx="338">
                  <c:v>702</c:v>
                </c:pt>
                <c:pt idx="339">
                  <c:v>346</c:v>
                </c:pt>
                <c:pt idx="340">
                  <c:v>442</c:v>
                </c:pt>
                <c:pt idx="341">
                  <c:v>254</c:v>
                </c:pt>
                <c:pt idx="342">
                  <c:v>276</c:v>
                </c:pt>
                <c:pt idx="343">
                  <c:v>137</c:v>
                </c:pt>
                <c:pt idx="344">
                  <c:v>336</c:v>
                </c:pt>
                <c:pt idx="345">
                  <c:v>437</c:v>
                </c:pt>
                <c:pt idx="346">
                  <c:v>282</c:v>
                </c:pt>
                <c:pt idx="347">
                  <c:v>137</c:v>
                </c:pt>
                <c:pt idx="348">
                  <c:v>244</c:v>
                </c:pt>
                <c:pt idx="349">
                  <c:v>426</c:v>
                </c:pt>
                <c:pt idx="350">
                  <c:v>-62</c:v>
                </c:pt>
                <c:pt idx="351">
                  <c:v>373</c:v>
                </c:pt>
                <c:pt idx="352">
                  <c:v>318</c:v>
                </c:pt>
                <c:pt idx="353">
                  <c:v>106</c:v>
                </c:pt>
                <c:pt idx="354">
                  <c:v>82</c:v>
                </c:pt>
                <c:pt idx="355">
                  <c:v>28</c:v>
                </c:pt>
                <c:pt idx="356">
                  <c:v>157</c:v>
                </c:pt>
                <c:pt idx="357">
                  <c:v>94</c:v>
                </c:pt>
                <c:pt idx="358">
                  <c:v>97</c:v>
                </c:pt>
                <c:pt idx="359">
                  <c:v>129</c:v>
                </c:pt>
                <c:pt idx="360">
                  <c:v>80</c:v>
                </c:pt>
                <c:pt idx="361">
                  <c:v>112</c:v>
                </c:pt>
                <c:pt idx="362">
                  <c:v>-144</c:v>
                </c:pt>
                <c:pt idx="363">
                  <c:v>-431</c:v>
                </c:pt>
                <c:pt idx="364">
                  <c:v>-320</c:v>
                </c:pt>
                <c:pt idx="365">
                  <c:v>-262</c:v>
                </c:pt>
                <c:pt idx="366">
                  <c:v>260</c:v>
                </c:pt>
                <c:pt idx="367">
                  <c:v>113</c:v>
                </c:pt>
                <c:pt idx="368">
                  <c:v>281</c:v>
                </c:pt>
                <c:pt idx="369">
                  <c:v>257</c:v>
                </c:pt>
                <c:pt idx="370">
                  <c:v>195</c:v>
                </c:pt>
                <c:pt idx="371">
                  <c:v>94</c:v>
                </c:pt>
                <c:pt idx="372">
                  <c:v>68</c:v>
                </c:pt>
                <c:pt idx="373">
                  <c:v>105</c:v>
                </c:pt>
                <c:pt idx="374">
                  <c:v>73</c:v>
                </c:pt>
                <c:pt idx="375">
                  <c:v>10</c:v>
                </c:pt>
                <c:pt idx="376">
                  <c:v>197</c:v>
                </c:pt>
                <c:pt idx="377">
                  <c:v>112</c:v>
                </c:pt>
                <c:pt idx="378">
                  <c:v>-36</c:v>
                </c:pt>
                <c:pt idx="379">
                  <c:v>-87</c:v>
                </c:pt>
                <c:pt idx="380">
                  <c:v>-99</c:v>
                </c:pt>
                <c:pt idx="381">
                  <c:v>-209</c:v>
                </c:pt>
                <c:pt idx="382">
                  <c:v>-278</c:v>
                </c:pt>
                <c:pt idx="383">
                  <c:v>-326</c:v>
                </c:pt>
                <c:pt idx="384">
                  <c:v>-5</c:v>
                </c:pt>
                <c:pt idx="385">
                  <c:v>-130</c:v>
                </c:pt>
                <c:pt idx="386">
                  <c:v>-280</c:v>
                </c:pt>
                <c:pt idx="387">
                  <c:v>-45</c:v>
                </c:pt>
                <c:pt idx="388">
                  <c:v>-243</c:v>
                </c:pt>
                <c:pt idx="389">
                  <c:v>-342</c:v>
                </c:pt>
                <c:pt idx="390">
                  <c:v>-158</c:v>
                </c:pt>
                <c:pt idx="391">
                  <c:v>-181</c:v>
                </c:pt>
                <c:pt idx="392">
                  <c:v>-277</c:v>
                </c:pt>
                <c:pt idx="393">
                  <c:v>-123</c:v>
                </c:pt>
                <c:pt idx="394">
                  <c:v>-14</c:v>
                </c:pt>
                <c:pt idx="395">
                  <c:v>224</c:v>
                </c:pt>
                <c:pt idx="396">
                  <c:v>-75</c:v>
                </c:pt>
                <c:pt idx="397">
                  <c:v>172</c:v>
                </c:pt>
                <c:pt idx="398">
                  <c:v>276</c:v>
                </c:pt>
                <c:pt idx="399">
                  <c:v>277</c:v>
                </c:pt>
                <c:pt idx="400">
                  <c:v>379</c:v>
                </c:pt>
                <c:pt idx="401">
                  <c:v>418</c:v>
                </c:pt>
                <c:pt idx="402">
                  <c:v>-308</c:v>
                </c:pt>
                <c:pt idx="403">
                  <c:v>1115</c:v>
                </c:pt>
                <c:pt idx="404">
                  <c:v>271</c:v>
                </c:pt>
                <c:pt idx="405">
                  <c:v>353</c:v>
                </c:pt>
                <c:pt idx="406">
                  <c:v>356</c:v>
                </c:pt>
                <c:pt idx="407">
                  <c:v>446</c:v>
                </c:pt>
                <c:pt idx="408">
                  <c:v>481</c:v>
                </c:pt>
                <c:pt idx="409">
                  <c:v>275</c:v>
                </c:pt>
                <c:pt idx="410">
                  <c:v>363</c:v>
                </c:pt>
                <c:pt idx="411">
                  <c:v>308</c:v>
                </c:pt>
                <c:pt idx="412">
                  <c:v>379</c:v>
                </c:pt>
                <c:pt idx="413">
                  <c:v>313</c:v>
                </c:pt>
                <c:pt idx="414">
                  <c:v>242</c:v>
                </c:pt>
                <c:pt idx="415">
                  <c:v>310</c:v>
                </c:pt>
                <c:pt idx="416">
                  <c:v>286</c:v>
                </c:pt>
                <c:pt idx="417">
                  <c:v>349</c:v>
                </c:pt>
                <c:pt idx="418">
                  <c:v>128</c:v>
                </c:pt>
                <c:pt idx="419">
                  <c:v>266</c:v>
                </c:pt>
                <c:pt idx="420">
                  <c:v>124</c:v>
                </c:pt>
                <c:pt idx="421">
                  <c:v>346</c:v>
                </c:pt>
                <c:pt idx="422">
                  <c:v>196</c:v>
                </c:pt>
                <c:pt idx="423">
                  <c:v>274</c:v>
                </c:pt>
                <c:pt idx="424">
                  <c:v>146</c:v>
                </c:pt>
                <c:pt idx="425">
                  <c:v>190</c:v>
                </c:pt>
                <c:pt idx="426">
                  <c:v>193</c:v>
                </c:pt>
                <c:pt idx="427">
                  <c:v>203</c:v>
                </c:pt>
                <c:pt idx="428">
                  <c:v>188</c:v>
                </c:pt>
                <c:pt idx="429">
                  <c:v>209</c:v>
                </c:pt>
                <c:pt idx="430">
                  <c:v>167</c:v>
                </c:pt>
                <c:pt idx="431">
                  <c:v>125</c:v>
                </c:pt>
                <c:pt idx="432">
                  <c:v>107</c:v>
                </c:pt>
                <c:pt idx="433">
                  <c:v>94</c:v>
                </c:pt>
                <c:pt idx="434">
                  <c:v>187</c:v>
                </c:pt>
                <c:pt idx="435">
                  <c:v>127</c:v>
                </c:pt>
                <c:pt idx="436">
                  <c:v>-94</c:v>
                </c:pt>
                <c:pt idx="437">
                  <c:v>318</c:v>
                </c:pt>
                <c:pt idx="438">
                  <c:v>114</c:v>
                </c:pt>
                <c:pt idx="439">
                  <c:v>347</c:v>
                </c:pt>
                <c:pt idx="440">
                  <c:v>186</c:v>
                </c:pt>
                <c:pt idx="441">
                  <c:v>186</c:v>
                </c:pt>
                <c:pt idx="442">
                  <c:v>205</c:v>
                </c:pt>
                <c:pt idx="443">
                  <c:v>172</c:v>
                </c:pt>
                <c:pt idx="444">
                  <c:v>232</c:v>
                </c:pt>
                <c:pt idx="445">
                  <c:v>249</c:v>
                </c:pt>
                <c:pt idx="446">
                  <c:v>338</c:v>
                </c:pt>
                <c:pt idx="447">
                  <c:v>226</c:v>
                </c:pt>
                <c:pt idx="448">
                  <c:v>172</c:v>
                </c:pt>
                <c:pt idx="449">
                  <c:v>347</c:v>
                </c:pt>
                <c:pt idx="450">
                  <c:v>171</c:v>
                </c:pt>
                <c:pt idx="451">
                  <c:v>228</c:v>
                </c:pt>
                <c:pt idx="452">
                  <c:v>492</c:v>
                </c:pt>
                <c:pt idx="453">
                  <c:v>232</c:v>
                </c:pt>
                <c:pt idx="454">
                  <c:v>294</c:v>
                </c:pt>
                <c:pt idx="455">
                  <c:v>94</c:v>
                </c:pt>
                <c:pt idx="456">
                  <c:v>453</c:v>
                </c:pt>
                <c:pt idx="457">
                  <c:v>276</c:v>
                </c:pt>
                <c:pt idx="458">
                  <c:v>245</c:v>
                </c:pt>
                <c:pt idx="459">
                  <c:v>229</c:v>
                </c:pt>
                <c:pt idx="460">
                  <c:v>363</c:v>
                </c:pt>
                <c:pt idx="461">
                  <c:v>222</c:v>
                </c:pt>
                <c:pt idx="462">
                  <c:v>124</c:v>
                </c:pt>
                <c:pt idx="463">
                  <c:v>339</c:v>
                </c:pt>
                <c:pt idx="464">
                  <c:v>268</c:v>
                </c:pt>
                <c:pt idx="465">
                  <c:v>339</c:v>
                </c:pt>
                <c:pt idx="466">
                  <c:v>290</c:v>
                </c:pt>
                <c:pt idx="467">
                  <c:v>262</c:v>
                </c:pt>
                <c:pt idx="468">
                  <c:v>258</c:v>
                </c:pt>
                <c:pt idx="469">
                  <c:v>193</c:v>
                </c:pt>
                <c:pt idx="470">
                  <c:v>173</c:v>
                </c:pt>
                <c:pt idx="471">
                  <c:v>118</c:v>
                </c:pt>
                <c:pt idx="472">
                  <c:v>116</c:v>
                </c:pt>
                <c:pt idx="473">
                  <c:v>40</c:v>
                </c:pt>
                <c:pt idx="474">
                  <c:v>49</c:v>
                </c:pt>
                <c:pt idx="475">
                  <c:v>250</c:v>
                </c:pt>
                <c:pt idx="476">
                  <c:v>111</c:v>
                </c:pt>
                <c:pt idx="477">
                  <c:v>277</c:v>
                </c:pt>
                <c:pt idx="478">
                  <c:v>96</c:v>
                </c:pt>
                <c:pt idx="479">
                  <c:v>334</c:v>
                </c:pt>
                <c:pt idx="480">
                  <c:v>248</c:v>
                </c:pt>
                <c:pt idx="481">
                  <c:v>215</c:v>
                </c:pt>
                <c:pt idx="482">
                  <c:v>39</c:v>
                </c:pt>
                <c:pt idx="483">
                  <c:v>152</c:v>
                </c:pt>
                <c:pt idx="484">
                  <c:v>22</c:v>
                </c:pt>
                <c:pt idx="485">
                  <c:v>-31</c:v>
                </c:pt>
                <c:pt idx="486">
                  <c:v>-216</c:v>
                </c:pt>
                <c:pt idx="487">
                  <c:v>-90</c:v>
                </c:pt>
                <c:pt idx="488">
                  <c:v>-160</c:v>
                </c:pt>
                <c:pt idx="489">
                  <c:v>-149</c:v>
                </c:pt>
                <c:pt idx="490">
                  <c:v>-56</c:v>
                </c:pt>
                <c:pt idx="491">
                  <c:v>-117</c:v>
                </c:pt>
                <c:pt idx="492">
                  <c:v>-306</c:v>
                </c:pt>
                <c:pt idx="493">
                  <c:v>-158</c:v>
                </c:pt>
                <c:pt idx="494">
                  <c:v>-212</c:v>
                </c:pt>
                <c:pt idx="495">
                  <c:v>-123</c:v>
                </c:pt>
                <c:pt idx="496">
                  <c:v>94</c:v>
                </c:pt>
                <c:pt idx="497">
                  <c:v>-39</c:v>
                </c:pt>
                <c:pt idx="498">
                  <c:v>10</c:v>
                </c:pt>
                <c:pt idx="499">
                  <c:v>32</c:v>
                </c:pt>
                <c:pt idx="500">
                  <c:v>15</c:v>
                </c:pt>
                <c:pt idx="501">
                  <c:v>-57</c:v>
                </c:pt>
                <c:pt idx="502">
                  <c:v>26</c:v>
                </c:pt>
                <c:pt idx="503">
                  <c:v>51</c:v>
                </c:pt>
                <c:pt idx="504">
                  <c:v>-61</c:v>
                </c:pt>
                <c:pt idx="505">
                  <c:v>55</c:v>
                </c:pt>
                <c:pt idx="506">
                  <c:v>158</c:v>
                </c:pt>
                <c:pt idx="507">
                  <c:v>127</c:v>
                </c:pt>
                <c:pt idx="508">
                  <c:v>65</c:v>
                </c:pt>
                <c:pt idx="509">
                  <c:v>73</c:v>
                </c:pt>
                <c:pt idx="510">
                  <c:v>138</c:v>
                </c:pt>
                <c:pt idx="511">
                  <c:v>36</c:v>
                </c:pt>
                <c:pt idx="512">
                  <c:v>181</c:v>
                </c:pt>
                <c:pt idx="513">
                  <c:v>136</c:v>
                </c:pt>
                <c:pt idx="514">
                  <c:v>211</c:v>
                </c:pt>
                <c:pt idx="515">
                  <c:v>310</c:v>
                </c:pt>
                <c:pt idx="516">
                  <c:v>243</c:v>
                </c:pt>
                <c:pt idx="517">
                  <c:v>-49</c:v>
                </c:pt>
                <c:pt idx="518">
                  <c:v>308</c:v>
                </c:pt>
                <c:pt idx="519">
                  <c:v>267</c:v>
                </c:pt>
                <c:pt idx="520">
                  <c:v>179</c:v>
                </c:pt>
                <c:pt idx="521">
                  <c:v>302</c:v>
                </c:pt>
                <c:pt idx="522">
                  <c:v>158</c:v>
                </c:pt>
                <c:pt idx="523">
                  <c:v>241</c:v>
                </c:pt>
                <c:pt idx="524">
                  <c:v>283</c:v>
                </c:pt>
                <c:pt idx="525">
                  <c:v>263</c:v>
                </c:pt>
                <c:pt idx="526">
                  <c:v>316</c:v>
                </c:pt>
                <c:pt idx="527">
                  <c:v>272</c:v>
                </c:pt>
                <c:pt idx="528">
                  <c:v>196</c:v>
                </c:pt>
                <c:pt idx="529">
                  <c:v>464</c:v>
                </c:pt>
                <c:pt idx="530">
                  <c:v>350</c:v>
                </c:pt>
                <c:pt idx="531">
                  <c:v>334</c:v>
                </c:pt>
                <c:pt idx="532">
                  <c:v>314</c:v>
                </c:pt>
                <c:pt idx="533">
                  <c:v>374</c:v>
                </c:pt>
                <c:pt idx="534">
                  <c:v>283</c:v>
                </c:pt>
                <c:pt idx="535">
                  <c:v>354</c:v>
                </c:pt>
                <c:pt idx="536">
                  <c:v>209</c:v>
                </c:pt>
                <c:pt idx="537">
                  <c:v>421</c:v>
                </c:pt>
                <c:pt idx="538">
                  <c:v>280</c:v>
                </c:pt>
                <c:pt idx="539">
                  <c:v>326</c:v>
                </c:pt>
                <c:pt idx="540">
                  <c:v>201</c:v>
                </c:pt>
                <c:pt idx="541">
                  <c:v>219</c:v>
                </c:pt>
                <c:pt idx="542">
                  <c:v>163</c:v>
                </c:pt>
                <c:pt idx="543">
                  <c:v>-16</c:v>
                </c:pt>
                <c:pt idx="544">
                  <c:v>234</c:v>
                </c:pt>
                <c:pt idx="545">
                  <c:v>96</c:v>
                </c:pt>
                <c:pt idx="546">
                  <c:v>255</c:v>
                </c:pt>
                <c:pt idx="547">
                  <c:v>244</c:v>
                </c:pt>
                <c:pt idx="548">
                  <c:v>151</c:v>
                </c:pt>
                <c:pt idx="549">
                  <c:v>149</c:v>
                </c:pt>
                <c:pt idx="550">
                  <c:v>134</c:v>
                </c:pt>
                <c:pt idx="551">
                  <c:v>-15</c:v>
                </c:pt>
                <c:pt idx="552">
                  <c:v>429</c:v>
                </c:pt>
                <c:pt idx="553">
                  <c:v>265</c:v>
                </c:pt>
                <c:pt idx="554">
                  <c:v>164</c:v>
                </c:pt>
                <c:pt idx="555">
                  <c:v>323</c:v>
                </c:pt>
                <c:pt idx="556">
                  <c:v>285</c:v>
                </c:pt>
                <c:pt idx="557">
                  <c:v>250</c:v>
                </c:pt>
                <c:pt idx="558">
                  <c:v>180</c:v>
                </c:pt>
                <c:pt idx="559">
                  <c:v>224</c:v>
                </c:pt>
                <c:pt idx="560">
                  <c:v>249</c:v>
                </c:pt>
                <c:pt idx="561">
                  <c:v>299</c:v>
                </c:pt>
                <c:pt idx="562">
                  <c:v>171</c:v>
                </c:pt>
                <c:pt idx="563">
                  <c:v>233</c:v>
                </c:pt>
                <c:pt idx="564">
                  <c:v>305</c:v>
                </c:pt>
                <c:pt idx="565">
                  <c:v>315</c:v>
                </c:pt>
                <c:pt idx="566">
                  <c:v>292</c:v>
                </c:pt>
                <c:pt idx="567">
                  <c:v>261</c:v>
                </c:pt>
                <c:pt idx="568">
                  <c:v>266</c:v>
                </c:pt>
                <c:pt idx="569">
                  <c:v>306</c:v>
                </c:pt>
                <c:pt idx="570">
                  <c:v>-31</c:v>
                </c:pt>
                <c:pt idx="571">
                  <c:v>511</c:v>
                </c:pt>
                <c:pt idx="572">
                  <c:v>342</c:v>
                </c:pt>
                <c:pt idx="573">
                  <c:v>304</c:v>
                </c:pt>
                <c:pt idx="574">
                  <c:v>304</c:v>
                </c:pt>
                <c:pt idx="575">
                  <c:v>274</c:v>
                </c:pt>
                <c:pt idx="576">
                  <c:v>199</c:v>
                </c:pt>
                <c:pt idx="577">
                  <c:v>149</c:v>
                </c:pt>
                <c:pt idx="578">
                  <c:v>280</c:v>
                </c:pt>
                <c:pt idx="579">
                  <c:v>404</c:v>
                </c:pt>
                <c:pt idx="580">
                  <c:v>220</c:v>
                </c:pt>
                <c:pt idx="581">
                  <c:v>129</c:v>
                </c:pt>
                <c:pt idx="582">
                  <c:v>342</c:v>
                </c:pt>
                <c:pt idx="583">
                  <c:v>222</c:v>
                </c:pt>
                <c:pt idx="584">
                  <c:v>201</c:v>
                </c:pt>
                <c:pt idx="585">
                  <c:v>280</c:v>
                </c:pt>
                <c:pt idx="586">
                  <c:v>347</c:v>
                </c:pt>
                <c:pt idx="587">
                  <c:v>126</c:v>
                </c:pt>
                <c:pt idx="588">
                  <c:v>409</c:v>
                </c:pt>
                <c:pt idx="589">
                  <c:v>108</c:v>
                </c:pt>
                <c:pt idx="590">
                  <c:v>374</c:v>
                </c:pt>
                <c:pt idx="591">
                  <c:v>212</c:v>
                </c:pt>
                <c:pt idx="592">
                  <c:v>263</c:v>
                </c:pt>
                <c:pt idx="593">
                  <c:v>321</c:v>
                </c:pt>
                <c:pt idx="594">
                  <c:v>162</c:v>
                </c:pt>
                <c:pt idx="595">
                  <c:v>216</c:v>
                </c:pt>
                <c:pt idx="596">
                  <c:v>397</c:v>
                </c:pt>
                <c:pt idx="597">
                  <c:v>293</c:v>
                </c:pt>
                <c:pt idx="598">
                  <c:v>299</c:v>
                </c:pt>
                <c:pt idx="599">
                  <c:v>228</c:v>
                </c:pt>
                <c:pt idx="600">
                  <c:v>131</c:v>
                </c:pt>
                <c:pt idx="601">
                  <c:v>468</c:v>
                </c:pt>
                <c:pt idx="602">
                  <c:v>287</c:v>
                </c:pt>
                <c:pt idx="603">
                  <c:v>226</c:v>
                </c:pt>
                <c:pt idx="604">
                  <c:v>-44</c:v>
                </c:pt>
                <c:pt idx="605">
                  <c:v>176</c:v>
                </c:pt>
                <c:pt idx="606">
                  <c:v>-13</c:v>
                </c:pt>
                <c:pt idx="607">
                  <c:v>135</c:v>
                </c:pt>
                <c:pt idx="608">
                  <c:v>-14</c:v>
                </c:pt>
                <c:pt idx="609">
                  <c:v>228</c:v>
                </c:pt>
                <c:pt idx="610">
                  <c:v>142</c:v>
                </c:pt>
                <c:pt idx="611">
                  <c:v>-25</c:v>
                </c:pt>
                <c:pt idx="612">
                  <c:v>72</c:v>
                </c:pt>
                <c:pt idx="613">
                  <c:v>-27</c:v>
                </c:pt>
                <c:pt idx="614">
                  <c:v>-280</c:v>
                </c:pt>
                <c:pt idx="615">
                  <c:v>-39</c:v>
                </c:pt>
                <c:pt idx="616">
                  <c:v>-130</c:v>
                </c:pt>
                <c:pt idx="617">
                  <c:v>-111</c:v>
                </c:pt>
                <c:pt idx="618">
                  <c:v>-156</c:v>
                </c:pt>
                <c:pt idx="619">
                  <c:v>-241</c:v>
                </c:pt>
                <c:pt idx="620">
                  <c:v>-327</c:v>
                </c:pt>
                <c:pt idx="621">
                  <c:v>-291</c:v>
                </c:pt>
                <c:pt idx="622">
                  <c:v>-172</c:v>
                </c:pt>
                <c:pt idx="623">
                  <c:v>-135</c:v>
                </c:pt>
                <c:pt idx="624">
                  <c:v>-136</c:v>
                </c:pt>
                <c:pt idx="625">
                  <c:v>-21</c:v>
                </c:pt>
                <c:pt idx="626">
                  <c:v>-78</c:v>
                </c:pt>
                <c:pt idx="627">
                  <c:v>-5</c:v>
                </c:pt>
                <c:pt idx="628">
                  <c:v>56</c:v>
                </c:pt>
                <c:pt idx="629">
                  <c:v>-84</c:v>
                </c:pt>
                <c:pt idx="630">
                  <c:v>-14</c:v>
                </c:pt>
                <c:pt idx="631">
                  <c:v>-60</c:v>
                </c:pt>
                <c:pt idx="632">
                  <c:v>122</c:v>
                </c:pt>
                <c:pt idx="633">
                  <c:v>13</c:v>
                </c:pt>
                <c:pt idx="634">
                  <c:v>-158</c:v>
                </c:pt>
                <c:pt idx="635">
                  <c:v>92</c:v>
                </c:pt>
                <c:pt idx="636">
                  <c:v>-149</c:v>
                </c:pt>
                <c:pt idx="637">
                  <c:v>-209</c:v>
                </c:pt>
                <c:pt idx="638">
                  <c:v>-44</c:v>
                </c:pt>
                <c:pt idx="639">
                  <c:v>-7</c:v>
                </c:pt>
                <c:pt idx="640">
                  <c:v>10</c:v>
                </c:pt>
                <c:pt idx="641">
                  <c:v>22</c:v>
                </c:pt>
                <c:pt idx="642">
                  <c:v>-41</c:v>
                </c:pt>
                <c:pt idx="643">
                  <c:v>104</c:v>
                </c:pt>
                <c:pt idx="644">
                  <c:v>203</c:v>
                </c:pt>
                <c:pt idx="645">
                  <c:v>11</c:v>
                </c:pt>
                <c:pt idx="646">
                  <c:v>123</c:v>
                </c:pt>
                <c:pt idx="647">
                  <c:v>159</c:v>
                </c:pt>
                <c:pt idx="648">
                  <c:v>48</c:v>
                </c:pt>
                <c:pt idx="649">
                  <c:v>331</c:v>
                </c:pt>
                <c:pt idx="650">
                  <c:v>251</c:v>
                </c:pt>
                <c:pt idx="651">
                  <c:v>307</c:v>
                </c:pt>
                <c:pt idx="652">
                  <c:v>77</c:v>
                </c:pt>
                <c:pt idx="653">
                  <c:v>45</c:v>
                </c:pt>
                <c:pt idx="654">
                  <c:v>119</c:v>
                </c:pt>
                <c:pt idx="655">
                  <c:v>162</c:v>
                </c:pt>
                <c:pt idx="656">
                  <c:v>346</c:v>
                </c:pt>
                <c:pt idx="657">
                  <c:v>66</c:v>
                </c:pt>
                <c:pt idx="658">
                  <c:v>129</c:v>
                </c:pt>
                <c:pt idx="659">
                  <c:v>136</c:v>
                </c:pt>
                <c:pt idx="660">
                  <c:v>239</c:v>
                </c:pt>
                <c:pt idx="661">
                  <c:v>135</c:v>
                </c:pt>
                <c:pt idx="662">
                  <c:v>364</c:v>
                </c:pt>
                <c:pt idx="663">
                  <c:v>177</c:v>
                </c:pt>
                <c:pt idx="664">
                  <c:v>245</c:v>
                </c:pt>
                <c:pt idx="665">
                  <c:v>374</c:v>
                </c:pt>
                <c:pt idx="666">
                  <c:v>196</c:v>
                </c:pt>
                <c:pt idx="667">
                  <c:v>67</c:v>
                </c:pt>
                <c:pt idx="668">
                  <c:v>84</c:v>
                </c:pt>
                <c:pt idx="669">
                  <c:v>341</c:v>
                </c:pt>
                <c:pt idx="670">
                  <c:v>157</c:v>
                </c:pt>
                <c:pt idx="671">
                  <c:v>278</c:v>
                </c:pt>
                <c:pt idx="672">
                  <c:v>315</c:v>
                </c:pt>
                <c:pt idx="673">
                  <c:v>282</c:v>
                </c:pt>
                <c:pt idx="674">
                  <c:v>183</c:v>
                </c:pt>
                <c:pt idx="675">
                  <c:v>25</c:v>
                </c:pt>
                <c:pt idx="676">
                  <c:v>79</c:v>
                </c:pt>
                <c:pt idx="677">
                  <c:v>206</c:v>
                </c:pt>
                <c:pt idx="678">
                  <c:v>183</c:v>
                </c:pt>
                <c:pt idx="679">
                  <c:v>153</c:v>
                </c:pt>
                <c:pt idx="680">
                  <c:v>8</c:v>
                </c:pt>
                <c:pt idx="681">
                  <c:v>209</c:v>
                </c:pt>
                <c:pt idx="682">
                  <c:v>171</c:v>
                </c:pt>
                <c:pt idx="683">
                  <c:v>240</c:v>
                </c:pt>
                <c:pt idx="684">
                  <c:v>89</c:v>
                </c:pt>
                <c:pt idx="685">
                  <c:v>190</c:v>
                </c:pt>
                <c:pt idx="686">
                  <c:v>80</c:v>
                </c:pt>
                <c:pt idx="687">
                  <c:v>143</c:v>
                </c:pt>
                <c:pt idx="688">
                  <c:v>75</c:v>
                </c:pt>
                <c:pt idx="689">
                  <c:v>-34</c:v>
                </c:pt>
                <c:pt idx="690">
                  <c:v>-20</c:v>
                </c:pt>
                <c:pt idx="691">
                  <c:v>88</c:v>
                </c:pt>
                <c:pt idx="692">
                  <c:v>84</c:v>
                </c:pt>
                <c:pt idx="693">
                  <c:v>114</c:v>
                </c:pt>
                <c:pt idx="694">
                  <c:v>98</c:v>
                </c:pt>
                <c:pt idx="695">
                  <c:v>17</c:v>
                </c:pt>
                <c:pt idx="696">
                  <c:v>-84</c:v>
                </c:pt>
                <c:pt idx="697">
                  <c:v>-78</c:v>
                </c:pt>
                <c:pt idx="698">
                  <c:v>-210</c:v>
                </c:pt>
                <c:pt idx="699">
                  <c:v>-186</c:v>
                </c:pt>
                <c:pt idx="700">
                  <c:v>-162</c:v>
                </c:pt>
                <c:pt idx="701">
                  <c:v>-213</c:v>
                </c:pt>
                <c:pt idx="702">
                  <c:v>-267</c:v>
                </c:pt>
                <c:pt idx="703">
                  <c:v>-450</c:v>
                </c:pt>
                <c:pt idx="704">
                  <c:v>-474</c:v>
                </c:pt>
                <c:pt idx="705">
                  <c:v>-766</c:v>
                </c:pt>
                <c:pt idx="706">
                  <c:v>-694</c:v>
                </c:pt>
                <c:pt idx="707">
                  <c:v>-793</c:v>
                </c:pt>
                <c:pt idx="708">
                  <c:v>-702</c:v>
                </c:pt>
                <c:pt idx="709">
                  <c:v>-823</c:v>
                </c:pt>
                <c:pt idx="710">
                  <c:v>-687</c:v>
                </c:pt>
                <c:pt idx="711">
                  <c:v>-349</c:v>
                </c:pt>
                <c:pt idx="712">
                  <c:v>-471</c:v>
                </c:pt>
                <c:pt idx="713">
                  <c:v>-329</c:v>
                </c:pt>
                <c:pt idx="714">
                  <c:v>-213</c:v>
                </c:pt>
                <c:pt idx="715">
                  <c:v>-220</c:v>
                </c:pt>
                <c:pt idx="716">
                  <c:v>-204</c:v>
                </c:pt>
                <c:pt idx="717">
                  <c:v>-2</c:v>
                </c:pt>
                <c:pt idx="718">
                  <c:v>-275</c:v>
                </c:pt>
                <c:pt idx="719">
                  <c:v>23</c:v>
                </c:pt>
                <c:pt idx="720">
                  <c:v>-68</c:v>
                </c:pt>
                <c:pt idx="721">
                  <c:v>164</c:v>
                </c:pt>
                <c:pt idx="722">
                  <c:v>243</c:v>
                </c:pt>
                <c:pt idx="723">
                  <c:v>524</c:v>
                </c:pt>
                <c:pt idx="724">
                  <c:v>-137</c:v>
                </c:pt>
                <c:pt idx="725">
                  <c:v>-68</c:v>
                </c:pt>
                <c:pt idx="726">
                  <c:v>-36</c:v>
                </c:pt>
                <c:pt idx="727">
                  <c:v>-52</c:v>
                </c:pt>
                <c:pt idx="728">
                  <c:v>262</c:v>
                </c:pt>
                <c:pt idx="729">
                  <c:v>119</c:v>
                </c:pt>
                <c:pt idx="730">
                  <c:v>87</c:v>
                </c:pt>
                <c:pt idx="731">
                  <c:v>43</c:v>
                </c:pt>
                <c:pt idx="732">
                  <c:v>189</c:v>
                </c:pt>
                <c:pt idx="733">
                  <c:v>225</c:v>
                </c:pt>
                <c:pt idx="734">
                  <c:v>346</c:v>
                </c:pt>
                <c:pt idx="735">
                  <c:v>77</c:v>
                </c:pt>
                <c:pt idx="736">
                  <c:v>225</c:v>
                </c:pt>
                <c:pt idx="737">
                  <c:v>69</c:v>
                </c:pt>
                <c:pt idx="738">
                  <c:v>110</c:v>
                </c:pt>
                <c:pt idx="739">
                  <c:v>248</c:v>
                </c:pt>
                <c:pt idx="740">
                  <c:v>209</c:v>
                </c:pt>
                <c:pt idx="741">
                  <c:v>141</c:v>
                </c:pt>
                <c:pt idx="742">
                  <c:v>209</c:v>
                </c:pt>
                <c:pt idx="743">
                  <c:v>358</c:v>
                </c:pt>
                <c:pt idx="744">
                  <c:v>237</c:v>
                </c:pt>
                <c:pt idx="745">
                  <c:v>233</c:v>
                </c:pt>
                <c:pt idx="746">
                  <c:v>78</c:v>
                </c:pt>
                <c:pt idx="747">
                  <c:v>115</c:v>
                </c:pt>
                <c:pt idx="748">
                  <c:v>76</c:v>
                </c:pt>
                <c:pt idx="749">
                  <c:v>143</c:v>
                </c:pt>
                <c:pt idx="750">
                  <c:v>177</c:v>
                </c:pt>
                <c:pt idx="751">
                  <c:v>203</c:v>
                </c:pt>
                <c:pt idx="752">
                  <c:v>146</c:v>
                </c:pt>
                <c:pt idx="753">
                  <c:v>132</c:v>
                </c:pt>
                <c:pt idx="754">
                  <c:v>244</c:v>
                </c:pt>
                <c:pt idx="755">
                  <c:v>211</c:v>
                </c:pt>
                <c:pt idx="756">
                  <c:v>286</c:v>
                </c:pt>
                <c:pt idx="757">
                  <c:v>130</c:v>
                </c:pt>
                <c:pt idx="758">
                  <c:v>197</c:v>
                </c:pt>
                <c:pt idx="759">
                  <c:v>226</c:v>
                </c:pt>
                <c:pt idx="760">
                  <c:v>162</c:v>
                </c:pt>
                <c:pt idx="761">
                  <c:v>122</c:v>
                </c:pt>
                <c:pt idx="762">
                  <c:v>261</c:v>
                </c:pt>
                <c:pt idx="763">
                  <c:v>190</c:v>
                </c:pt>
                <c:pt idx="764">
                  <c:v>212</c:v>
                </c:pt>
                <c:pt idx="765">
                  <c:v>258</c:v>
                </c:pt>
                <c:pt idx="766">
                  <c:v>47</c:v>
                </c:pt>
                <c:pt idx="767">
                  <c:v>190</c:v>
                </c:pt>
                <c:pt idx="768">
                  <c:v>151</c:v>
                </c:pt>
                <c:pt idx="769">
                  <c:v>272</c:v>
                </c:pt>
                <c:pt idx="770">
                  <c:v>329</c:v>
                </c:pt>
                <c:pt idx="771">
                  <c:v>246</c:v>
                </c:pt>
                <c:pt idx="772">
                  <c:v>304</c:v>
                </c:pt>
                <c:pt idx="773">
                  <c:v>202</c:v>
                </c:pt>
                <c:pt idx="774">
                  <c:v>230</c:v>
                </c:pt>
                <c:pt idx="775">
                  <c:v>280</c:v>
                </c:pt>
                <c:pt idx="776">
                  <c:v>227</c:v>
                </c:pt>
                <c:pt idx="777">
                  <c:v>312</c:v>
                </c:pt>
                <c:pt idx="778">
                  <c:v>255</c:v>
                </c:pt>
                <c:pt idx="779">
                  <c:v>234</c:v>
                </c:pt>
                <c:pt idx="780">
                  <c:v>238</c:v>
                </c:pt>
                <c:pt idx="781">
                  <c:v>86</c:v>
                </c:pt>
                <c:pt idx="782">
                  <c:v>262</c:v>
                </c:pt>
                <c:pt idx="783">
                  <c:v>344</c:v>
                </c:pt>
                <c:pt idx="784">
                  <c:v>206</c:v>
                </c:pt>
                <c:pt idx="785">
                  <c:v>254</c:v>
                </c:pt>
                <c:pt idx="786">
                  <c:v>157</c:v>
                </c:pt>
                <c:pt idx="787">
                  <c:v>100</c:v>
                </c:pt>
                <c:pt idx="788">
                  <c:v>321</c:v>
                </c:pt>
                <c:pt idx="789">
                  <c:v>272</c:v>
                </c:pt>
                <c:pt idx="790">
                  <c:v>239</c:v>
                </c:pt>
                <c:pt idx="791">
                  <c:v>126</c:v>
                </c:pt>
                <c:pt idx="792">
                  <c:v>237</c:v>
                </c:pt>
                <c:pt idx="793">
                  <c:v>225</c:v>
                </c:pt>
                <c:pt idx="794">
                  <c:v>153</c:v>
                </c:pt>
                <c:pt idx="795">
                  <c:v>43</c:v>
                </c:pt>
                <c:pt idx="796">
                  <c:v>297</c:v>
                </c:pt>
                <c:pt idx="797">
                  <c:v>291</c:v>
                </c:pt>
                <c:pt idx="798">
                  <c:v>176</c:v>
                </c:pt>
                <c:pt idx="799">
                  <c:v>249</c:v>
                </c:pt>
                <c:pt idx="800">
                  <c:v>124</c:v>
                </c:pt>
                <c:pt idx="801">
                  <c:v>164</c:v>
                </c:pt>
                <c:pt idx="802">
                  <c:v>155</c:v>
                </c:pt>
                <c:pt idx="803">
                  <c:v>216</c:v>
                </c:pt>
                <c:pt idx="804">
                  <c:v>232</c:v>
                </c:pt>
                <c:pt idx="805">
                  <c:v>50</c:v>
                </c:pt>
                <c:pt idx="806">
                  <c:v>174</c:v>
                </c:pt>
                <c:pt idx="807">
                  <c:v>138</c:v>
                </c:pt>
                <c:pt idx="808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179648"/>
        <c:axId val="326562944"/>
      </c:lineChart>
      <c:dateAx>
        <c:axId val="327179648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 rot="0" vert="horz"/>
          <a:lstStyle/>
          <a:p>
            <a:pPr>
              <a:defRPr lang="es-ES"/>
            </a:pPr>
            <a:endParaRPr lang="en-US"/>
          </a:p>
        </c:txPr>
        <c:crossAx val="326562944"/>
        <c:crosses val="autoZero"/>
        <c:auto val="1"/>
        <c:lblOffset val="100"/>
        <c:baseTimeUnit val="months"/>
      </c:dateAx>
      <c:valAx>
        <c:axId val="326562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271796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787269015615454E-2"/>
          <c:y val="5.146198830409357E-2"/>
          <c:w val="0.88258310135475448"/>
          <c:h val="0.67339687802182646"/>
        </c:manualLayout>
      </c:layout>
      <c:lineChart>
        <c:grouping val="standard"/>
        <c:varyColors val="0"/>
        <c:ser>
          <c:idx val="0"/>
          <c:order val="0"/>
          <c:tx>
            <c:strRef>
              <c:f>ADP!$B$16</c:f>
              <c:strCache>
                <c:ptCount val="1"/>
                <c:pt idx="0">
                  <c:v>Cambio en nominas ADP</c:v>
                </c:pt>
              </c:strCache>
            </c:strRef>
          </c:tx>
          <c:spPr>
            <a:ln w="22225">
              <a:solidFill>
                <a:schemeClr val="tx2"/>
              </a:solidFill>
            </a:ln>
          </c:spPr>
          <c:marker>
            <c:symbol val="none"/>
          </c:marker>
          <c:cat>
            <c:numRef>
              <c:f>ADP!$A$20:$A$197</c:f>
              <c:numCache>
                <c:formatCode>m/d/yyyy</c:formatCode>
                <c:ptCount val="178"/>
                <c:pt idx="0">
                  <c:v>37437</c:v>
                </c:pt>
                <c:pt idx="1">
                  <c:v>37468</c:v>
                </c:pt>
                <c:pt idx="2">
                  <c:v>37499</c:v>
                </c:pt>
                <c:pt idx="3">
                  <c:v>37529</c:v>
                </c:pt>
                <c:pt idx="4">
                  <c:v>37560</c:v>
                </c:pt>
                <c:pt idx="5">
                  <c:v>37590</c:v>
                </c:pt>
                <c:pt idx="6">
                  <c:v>37621</c:v>
                </c:pt>
                <c:pt idx="7">
                  <c:v>37652</c:v>
                </c:pt>
                <c:pt idx="8">
                  <c:v>37680</c:v>
                </c:pt>
                <c:pt idx="9">
                  <c:v>37711</c:v>
                </c:pt>
                <c:pt idx="10">
                  <c:v>37741</c:v>
                </c:pt>
                <c:pt idx="11">
                  <c:v>37772</c:v>
                </c:pt>
                <c:pt idx="12">
                  <c:v>37802</c:v>
                </c:pt>
                <c:pt idx="13">
                  <c:v>37833</c:v>
                </c:pt>
                <c:pt idx="14">
                  <c:v>37864</c:v>
                </c:pt>
                <c:pt idx="15">
                  <c:v>37894</c:v>
                </c:pt>
                <c:pt idx="16">
                  <c:v>37925</c:v>
                </c:pt>
                <c:pt idx="17">
                  <c:v>37955</c:v>
                </c:pt>
                <c:pt idx="18">
                  <c:v>37986</c:v>
                </c:pt>
                <c:pt idx="19">
                  <c:v>38017</c:v>
                </c:pt>
                <c:pt idx="20">
                  <c:v>38046</c:v>
                </c:pt>
                <c:pt idx="21">
                  <c:v>38077</c:v>
                </c:pt>
                <c:pt idx="22">
                  <c:v>38107</c:v>
                </c:pt>
                <c:pt idx="23">
                  <c:v>38138</c:v>
                </c:pt>
                <c:pt idx="24">
                  <c:v>38168</c:v>
                </c:pt>
                <c:pt idx="25">
                  <c:v>38199</c:v>
                </c:pt>
                <c:pt idx="26">
                  <c:v>38230</c:v>
                </c:pt>
                <c:pt idx="27">
                  <c:v>38260</c:v>
                </c:pt>
                <c:pt idx="28">
                  <c:v>38291</c:v>
                </c:pt>
                <c:pt idx="29">
                  <c:v>38321</c:v>
                </c:pt>
                <c:pt idx="30">
                  <c:v>38352</c:v>
                </c:pt>
                <c:pt idx="31">
                  <c:v>38383</c:v>
                </c:pt>
                <c:pt idx="32">
                  <c:v>38411</c:v>
                </c:pt>
                <c:pt idx="33">
                  <c:v>38442</c:v>
                </c:pt>
                <c:pt idx="34">
                  <c:v>38472</c:v>
                </c:pt>
                <c:pt idx="35">
                  <c:v>38503</c:v>
                </c:pt>
                <c:pt idx="36">
                  <c:v>38533</c:v>
                </c:pt>
                <c:pt idx="37">
                  <c:v>38564</c:v>
                </c:pt>
                <c:pt idx="38">
                  <c:v>38595</c:v>
                </c:pt>
                <c:pt idx="39">
                  <c:v>38625</c:v>
                </c:pt>
                <c:pt idx="40">
                  <c:v>38656</c:v>
                </c:pt>
                <c:pt idx="41">
                  <c:v>38686</c:v>
                </c:pt>
                <c:pt idx="42">
                  <c:v>38717</c:v>
                </c:pt>
                <c:pt idx="43">
                  <c:v>38748</c:v>
                </c:pt>
                <c:pt idx="44">
                  <c:v>38776</c:v>
                </c:pt>
                <c:pt idx="45">
                  <c:v>38807</c:v>
                </c:pt>
                <c:pt idx="46">
                  <c:v>38837</c:v>
                </c:pt>
                <c:pt idx="47">
                  <c:v>38868</c:v>
                </c:pt>
                <c:pt idx="48">
                  <c:v>38898</c:v>
                </c:pt>
                <c:pt idx="49">
                  <c:v>38929</c:v>
                </c:pt>
                <c:pt idx="50">
                  <c:v>38960</c:v>
                </c:pt>
                <c:pt idx="51">
                  <c:v>38990</c:v>
                </c:pt>
                <c:pt idx="52">
                  <c:v>39021</c:v>
                </c:pt>
                <c:pt idx="53">
                  <c:v>39051</c:v>
                </c:pt>
                <c:pt idx="54">
                  <c:v>39082</c:v>
                </c:pt>
                <c:pt idx="55">
                  <c:v>39113</c:v>
                </c:pt>
                <c:pt idx="56">
                  <c:v>39141</c:v>
                </c:pt>
                <c:pt idx="57">
                  <c:v>39172</c:v>
                </c:pt>
                <c:pt idx="58">
                  <c:v>39202</c:v>
                </c:pt>
                <c:pt idx="59">
                  <c:v>39233</c:v>
                </c:pt>
                <c:pt idx="60">
                  <c:v>39263</c:v>
                </c:pt>
                <c:pt idx="61">
                  <c:v>39294</c:v>
                </c:pt>
                <c:pt idx="62">
                  <c:v>39325</c:v>
                </c:pt>
                <c:pt idx="63">
                  <c:v>39355</c:v>
                </c:pt>
                <c:pt idx="64">
                  <c:v>39386</c:v>
                </c:pt>
                <c:pt idx="65">
                  <c:v>39416</c:v>
                </c:pt>
                <c:pt idx="66">
                  <c:v>39447</c:v>
                </c:pt>
                <c:pt idx="67">
                  <c:v>39478</c:v>
                </c:pt>
                <c:pt idx="68">
                  <c:v>39507</c:v>
                </c:pt>
                <c:pt idx="69">
                  <c:v>39538</c:v>
                </c:pt>
                <c:pt idx="70">
                  <c:v>39568</c:v>
                </c:pt>
                <c:pt idx="71">
                  <c:v>39599</c:v>
                </c:pt>
                <c:pt idx="72">
                  <c:v>39629</c:v>
                </c:pt>
                <c:pt idx="73">
                  <c:v>39660</c:v>
                </c:pt>
                <c:pt idx="74">
                  <c:v>39691</c:v>
                </c:pt>
                <c:pt idx="75">
                  <c:v>39721</c:v>
                </c:pt>
                <c:pt idx="76">
                  <c:v>39752</c:v>
                </c:pt>
                <c:pt idx="77">
                  <c:v>39782</c:v>
                </c:pt>
                <c:pt idx="78">
                  <c:v>39813</c:v>
                </c:pt>
                <c:pt idx="79">
                  <c:v>39844</c:v>
                </c:pt>
                <c:pt idx="80">
                  <c:v>39872</c:v>
                </c:pt>
                <c:pt idx="81">
                  <c:v>39903</c:v>
                </c:pt>
                <c:pt idx="82">
                  <c:v>39933</c:v>
                </c:pt>
                <c:pt idx="83">
                  <c:v>39964</c:v>
                </c:pt>
                <c:pt idx="84">
                  <c:v>39994</c:v>
                </c:pt>
                <c:pt idx="85">
                  <c:v>40025</c:v>
                </c:pt>
                <c:pt idx="86">
                  <c:v>40056</c:v>
                </c:pt>
                <c:pt idx="87">
                  <c:v>40086</c:v>
                </c:pt>
                <c:pt idx="88">
                  <c:v>40117</c:v>
                </c:pt>
                <c:pt idx="89">
                  <c:v>40147</c:v>
                </c:pt>
                <c:pt idx="90">
                  <c:v>40178</c:v>
                </c:pt>
                <c:pt idx="91">
                  <c:v>40209</c:v>
                </c:pt>
                <c:pt idx="92">
                  <c:v>40237</c:v>
                </c:pt>
                <c:pt idx="93">
                  <c:v>40268</c:v>
                </c:pt>
                <c:pt idx="94">
                  <c:v>40298</c:v>
                </c:pt>
                <c:pt idx="95">
                  <c:v>40329</c:v>
                </c:pt>
                <c:pt idx="96">
                  <c:v>40359</c:v>
                </c:pt>
                <c:pt idx="97">
                  <c:v>40390</c:v>
                </c:pt>
                <c:pt idx="98">
                  <c:v>40421</c:v>
                </c:pt>
                <c:pt idx="99">
                  <c:v>40451</c:v>
                </c:pt>
                <c:pt idx="100">
                  <c:v>40482</c:v>
                </c:pt>
                <c:pt idx="101">
                  <c:v>40512</c:v>
                </c:pt>
                <c:pt idx="102">
                  <c:v>40543</c:v>
                </c:pt>
                <c:pt idx="103">
                  <c:v>40574</c:v>
                </c:pt>
                <c:pt idx="104">
                  <c:v>40602</c:v>
                </c:pt>
                <c:pt idx="105">
                  <c:v>40633</c:v>
                </c:pt>
                <c:pt idx="106">
                  <c:v>40663</c:v>
                </c:pt>
                <c:pt idx="107">
                  <c:v>40694</c:v>
                </c:pt>
                <c:pt idx="108">
                  <c:v>40724</c:v>
                </c:pt>
                <c:pt idx="109">
                  <c:v>40755</c:v>
                </c:pt>
                <c:pt idx="110">
                  <c:v>40786</c:v>
                </c:pt>
                <c:pt idx="111">
                  <c:v>40816</c:v>
                </c:pt>
                <c:pt idx="112">
                  <c:v>40847</c:v>
                </c:pt>
                <c:pt idx="113">
                  <c:v>40877</c:v>
                </c:pt>
                <c:pt idx="114">
                  <c:v>40908</c:v>
                </c:pt>
                <c:pt idx="115">
                  <c:v>40939</c:v>
                </c:pt>
                <c:pt idx="116">
                  <c:v>40968</c:v>
                </c:pt>
                <c:pt idx="117">
                  <c:v>40999</c:v>
                </c:pt>
                <c:pt idx="118">
                  <c:v>41029</c:v>
                </c:pt>
                <c:pt idx="119">
                  <c:v>41060</c:v>
                </c:pt>
                <c:pt idx="120">
                  <c:v>41090</c:v>
                </c:pt>
                <c:pt idx="121">
                  <c:v>41121</c:v>
                </c:pt>
                <c:pt idx="122">
                  <c:v>41152</c:v>
                </c:pt>
                <c:pt idx="123">
                  <c:v>41182</c:v>
                </c:pt>
                <c:pt idx="124">
                  <c:v>41213</c:v>
                </c:pt>
                <c:pt idx="125">
                  <c:v>41243</c:v>
                </c:pt>
                <c:pt idx="126">
                  <c:v>41274</c:v>
                </c:pt>
                <c:pt idx="127">
                  <c:v>41305</c:v>
                </c:pt>
                <c:pt idx="128">
                  <c:v>41333</c:v>
                </c:pt>
                <c:pt idx="129">
                  <c:v>41364</c:v>
                </c:pt>
                <c:pt idx="130">
                  <c:v>41394</c:v>
                </c:pt>
                <c:pt idx="131">
                  <c:v>41425</c:v>
                </c:pt>
                <c:pt idx="132">
                  <c:v>41455</c:v>
                </c:pt>
                <c:pt idx="133">
                  <c:v>41486</c:v>
                </c:pt>
                <c:pt idx="134">
                  <c:v>41517</c:v>
                </c:pt>
                <c:pt idx="135">
                  <c:v>41547</c:v>
                </c:pt>
                <c:pt idx="136">
                  <c:v>41578</c:v>
                </c:pt>
                <c:pt idx="137">
                  <c:v>41608</c:v>
                </c:pt>
                <c:pt idx="138">
                  <c:v>41639</c:v>
                </c:pt>
                <c:pt idx="139">
                  <c:v>41670</c:v>
                </c:pt>
                <c:pt idx="140">
                  <c:v>41698</c:v>
                </c:pt>
                <c:pt idx="141">
                  <c:v>41729</c:v>
                </c:pt>
                <c:pt idx="142">
                  <c:v>41759</c:v>
                </c:pt>
                <c:pt idx="143">
                  <c:v>41790</c:v>
                </c:pt>
                <c:pt idx="144">
                  <c:v>41820</c:v>
                </c:pt>
                <c:pt idx="145">
                  <c:v>41851</c:v>
                </c:pt>
                <c:pt idx="146">
                  <c:v>41882</c:v>
                </c:pt>
                <c:pt idx="147">
                  <c:v>41912</c:v>
                </c:pt>
                <c:pt idx="148">
                  <c:v>41943</c:v>
                </c:pt>
                <c:pt idx="149">
                  <c:v>41973</c:v>
                </c:pt>
                <c:pt idx="150">
                  <c:v>42004</c:v>
                </c:pt>
                <c:pt idx="151">
                  <c:v>42035</c:v>
                </c:pt>
                <c:pt idx="152">
                  <c:v>42063</c:v>
                </c:pt>
                <c:pt idx="153">
                  <c:v>42094</c:v>
                </c:pt>
                <c:pt idx="154">
                  <c:v>42124</c:v>
                </c:pt>
                <c:pt idx="155">
                  <c:v>42155</c:v>
                </c:pt>
                <c:pt idx="156">
                  <c:v>42185</c:v>
                </c:pt>
                <c:pt idx="157">
                  <c:v>42216</c:v>
                </c:pt>
                <c:pt idx="158">
                  <c:v>42247</c:v>
                </c:pt>
                <c:pt idx="159">
                  <c:v>42277</c:v>
                </c:pt>
                <c:pt idx="160">
                  <c:v>42308</c:v>
                </c:pt>
                <c:pt idx="161">
                  <c:v>42338</c:v>
                </c:pt>
                <c:pt idx="162">
                  <c:v>42369</c:v>
                </c:pt>
                <c:pt idx="163">
                  <c:v>42400</c:v>
                </c:pt>
                <c:pt idx="164">
                  <c:v>42429</c:v>
                </c:pt>
                <c:pt idx="165">
                  <c:v>42460</c:v>
                </c:pt>
                <c:pt idx="166">
                  <c:v>42490</c:v>
                </c:pt>
                <c:pt idx="167">
                  <c:v>42521</c:v>
                </c:pt>
                <c:pt idx="168">
                  <c:v>42551</c:v>
                </c:pt>
                <c:pt idx="169">
                  <c:v>42582</c:v>
                </c:pt>
                <c:pt idx="170">
                  <c:v>42613</c:v>
                </c:pt>
                <c:pt idx="171">
                  <c:v>42643</c:v>
                </c:pt>
                <c:pt idx="172">
                  <c:v>42674</c:v>
                </c:pt>
                <c:pt idx="173">
                  <c:v>42704</c:v>
                </c:pt>
                <c:pt idx="174">
                  <c:v>42735</c:v>
                </c:pt>
                <c:pt idx="175">
                  <c:v>42766</c:v>
                </c:pt>
                <c:pt idx="176">
                  <c:v>42794</c:v>
                </c:pt>
                <c:pt idx="177">
                  <c:v>42825</c:v>
                </c:pt>
              </c:numCache>
            </c:numRef>
          </c:cat>
          <c:val>
            <c:numRef>
              <c:f>ADP!$B$20:$B$197</c:f>
              <c:numCache>
                <c:formatCode>General</c:formatCode>
                <c:ptCount val="178"/>
                <c:pt idx="0">
                  <c:v>-16.600000000000001</c:v>
                </c:pt>
                <c:pt idx="1">
                  <c:v>-40.799999999999997</c:v>
                </c:pt>
                <c:pt idx="2">
                  <c:v>-80.400000000000006</c:v>
                </c:pt>
                <c:pt idx="3">
                  <c:v>-83.8</c:v>
                </c:pt>
                <c:pt idx="4">
                  <c:v>50.6</c:v>
                </c:pt>
                <c:pt idx="5">
                  <c:v>60.4</c:v>
                </c:pt>
                <c:pt idx="6">
                  <c:v>-24.2</c:v>
                </c:pt>
                <c:pt idx="7">
                  <c:v>-15.7</c:v>
                </c:pt>
                <c:pt idx="8">
                  <c:v>-23.1</c:v>
                </c:pt>
                <c:pt idx="9">
                  <c:v>-110.4</c:v>
                </c:pt>
                <c:pt idx="10">
                  <c:v>-2.6</c:v>
                </c:pt>
                <c:pt idx="11">
                  <c:v>-69.900000000000006</c:v>
                </c:pt>
                <c:pt idx="12">
                  <c:v>22.7</c:v>
                </c:pt>
                <c:pt idx="13">
                  <c:v>21.8</c:v>
                </c:pt>
                <c:pt idx="14">
                  <c:v>19.399999999999999</c:v>
                </c:pt>
                <c:pt idx="15">
                  <c:v>130.9</c:v>
                </c:pt>
                <c:pt idx="16">
                  <c:v>208.6</c:v>
                </c:pt>
                <c:pt idx="17">
                  <c:v>137.9</c:v>
                </c:pt>
                <c:pt idx="18">
                  <c:v>131.69999999999999</c:v>
                </c:pt>
                <c:pt idx="19">
                  <c:v>30.8</c:v>
                </c:pt>
                <c:pt idx="20">
                  <c:v>170.7</c:v>
                </c:pt>
                <c:pt idx="21">
                  <c:v>138.1</c:v>
                </c:pt>
                <c:pt idx="22">
                  <c:v>175.4</c:v>
                </c:pt>
                <c:pt idx="23">
                  <c:v>128.9</c:v>
                </c:pt>
                <c:pt idx="24">
                  <c:v>186.3</c:v>
                </c:pt>
                <c:pt idx="25">
                  <c:v>121.4</c:v>
                </c:pt>
                <c:pt idx="26">
                  <c:v>218.7</c:v>
                </c:pt>
                <c:pt idx="27">
                  <c:v>86.6</c:v>
                </c:pt>
                <c:pt idx="28">
                  <c:v>197.9</c:v>
                </c:pt>
                <c:pt idx="29">
                  <c:v>104.4</c:v>
                </c:pt>
                <c:pt idx="30">
                  <c:v>208.5</c:v>
                </c:pt>
                <c:pt idx="31">
                  <c:v>166.5</c:v>
                </c:pt>
                <c:pt idx="32">
                  <c:v>136.9</c:v>
                </c:pt>
                <c:pt idx="33">
                  <c:v>129.19999999999999</c:v>
                </c:pt>
                <c:pt idx="34">
                  <c:v>292</c:v>
                </c:pt>
                <c:pt idx="35">
                  <c:v>162.19999999999999</c:v>
                </c:pt>
                <c:pt idx="36">
                  <c:v>257.60000000000002</c:v>
                </c:pt>
                <c:pt idx="37">
                  <c:v>201.4</c:v>
                </c:pt>
                <c:pt idx="38">
                  <c:v>148.4</c:v>
                </c:pt>
                <c:pt idx="39">
                  <c:v>-7.5</c:v>
                </c:pt>
                <c:pt idx="40">
                  <c:v>156.80000000000001</c:v>
                </c:pt>
                <c:pt idx="41">
                  <c:v>344.9</c:v>
                </c:pt>
                <c:pt idx="42">
                  <c:v>273.3</c:v>
                </c:pt>
                <c:pt idx="43">
                  <c:v>345.4</c:v>
                </c:pt>
                <c:pt idx="44">
                  <c:v>384</c:v>
                </c:pt>
                <c:pt idx="45">
                  <c:v>158.4</c:v>
                </c:pt>
                <c:pt idx="46">
                  <c:v>146.4</c:v>
                </c:pt>
                <c:pt idx="47">
                  <c:v>231.7</c:v>
                </c:pt>
                <c:pt idx="48">
                  <c:v>84.4</c:v>
                </c:pt>
                <c:pt idx="49">
                  <c:v>125.6</c:v>
                </c:pt>
                <c:pt idx="50">
                  <c:v>220.5</c:v>
                </c:pt>
                <c:pt idx="51">
                  <c:v>29.7</c:v>
                </c:pt>
                <c:pt idx="52">
                  <c:v>96</c:v>
                </c:pt>
                <c:pt idx="53">
                  <c:v>62.2</c:v>
                </c:pt>
                <c:pt idx="54">
                  <c:v>109</c:v>
                </c:pt>
                <c:pt idx="55">
                  <c:v>233.2</c:v>
                </c:pt>
                <c:pt idx="56">
                  <c:v>86.2</c:v>
                </c:pt>
                <c:pt idx="57">
                  <c:v>64.599999999999994</c:v>
                </c:pt>
                <c:pt idx="58">
                  <c:v>140.6</c:v>
                </c:pt>
                <c:pt idx="59">
                  <c:v>39.799999999999997</c:v>
                </c:pt>
                <c:pt idx="60">
                  <c:v>23.3</c:v>
                </c:pt>
                <c:pt idx="61">
                  <c:v>76.599999999999994</c:v>
                </c:pt>
                <c:pt idx="62">
                  <c:v>7.8</c:v>
                </c:pt>
                <c:pt idx="63">
                  <c:v>-28.2</c:v>
                </c:pt>
                <c:pt idx="64">
                  <c:v>-20.6</c:v>
                </c:pt>
                <c:pt idx="65">
                  <c:v>61.9</c:v>
                </c:pt>
                <c:pt idx="66">
                  <c:v>-21.7</c:v>
                </c:pt>
                <c:pt idx="67">
                  <c:v>99.5</c:v>
                </c:pt>
                <c:pt idx="68">
                  <c:v>-97.3</c:v>
                </c:pt>
                <c:pt idx="69">
                  <c:v>-92</c:v>
                </c:pt>
                <c:pt idx="70">
                  <c:v>-294.89999999999998</c:v>
                </c:pt>
                <c:pt idx="71">
                  <c:v>-363.5</c:v>
                </c:pt>
                <c:pt idx="72">
                  <c:v>-247.6</c:v>
                </c:pt>
                <c:pt idx="73">
                  <c:v>-340.9</c:v>
                </c:pt>
                <c:pt idx="74">
                  <c:v>-422.1</c:v>
                </c:pt>
                <c:pt idx="75">
                  <c:v>-346.3</c:v>
                </c:pt>
                <c:pt idx="76">
                  <c:v>-503.7</c:v>
                </c:pt>
                <c:pt idx="77">
                  <c:v>-582.79999999999995</c:v>
                </c:pt>
                <c:pt idx="78">
                  <c:v>-562.9</c:v>
                </c:pt>
                <c:pt idx="79">
                  <c:v>-706.6</c:v>
                </c:pt>
                <c:pt idx="80">
                  <c:v>-845.9</c:v>
                </c:pt>
                <c:pt idx="81">
                  <c:v>-639.9</c:v>
                </c:pt>
                <c:pt idx="82">
                  <c:v>-562.20000000000005</c:v>
                </c:pt>
                <c:pt idx="83">
                  <c:v>-442.2</c:v>
                </c:pt>
                <c:pt idx="84">
                  <c:v>-377.3</c:v>
                </c:pt>
                <c:pt idx="85">
                  <c:v>-167.7</c:v>
                </c:pt>
                <c:pt idx="86">
                  <c:v>-263.5</c:v>
                </c:pt>
                <c:pt idx="87">
                  <c:v>-129.9</c:v>
                </c:pt>
                <c:pt idx="88">
                  <c:v>-181</c:v>
                </c:pt>
                <c:pt idx="89">
                  <c:v>-163.1</c:v>
                </c:pt>
                <c:pt idx="90">
                  <c:v>-143.9</c:v>
                </c:pt>
                <c:pt idx="91">
                  <c:v>-22</c:v>
                </c:pt>
                <c:pt idx="92">
                  <c:v>-115.7</c:v>
                </c:pt>
                <c:pt idx="93">
                  <c:v>-20.2</c:v>
                </c:pt>
                <c:pt idx="94">
                  <c:v>189.9</c:v>
                </c:pt>
                <c:pt idx="95">
                  <c:v>133.69999999999999</c:v>
                </c:pt>
                <c:pt idx="96">
                  <c:v>118.8</c:v>
                </c:pt>
                <c:pt idx="97">
                  <c:v>116</c:v>
                </c:pt>
                <c:pt idx="98">
                  <c:v>105.5</c:v>
                </c:pt>
                <c:pt idx="99">
                  <c:v>142.80000000000001</c:v>
                </c:pt>
                <c:pt idx="100">
                  <c:v>160.80000000000001</c:v>
                </c:pt>
                <c:pt idx="101">
                  <c:v>136.5</c:v>
                </c:pt>
                <c:pt idx="102">
                  <c:v>91</c:v>
                </c:pt>
                <c:pt idx="103">
                  <c:v>123</c:v>
                </c:pt>
                <c:pt idx="104">
                  <c:v>191.2</c:v>
                </c:pt>
                <c:pt idx="105">
                  <c:v>214.5</c:v>
                </c:pt>
                <c:pt idx="106">
                  <c:v>348.1</c:v>
                </c:pt>
                <c:pt idx="107">
                  <c:v>208.6</c:v>
                </c:pt>
                <c:pt idx="108">
                  <c:v>232.8</c:v>
                </c:pt>
                <c:pt idx="109">
                  <c:v>187.6</c:v>
                </c:pt>
                <c:pt idx="110">
                  <c:v>209.3</c:v>
                </c:pt>
                <c:pt idx="111">
                  <c:v>203.1</c:v>
                </c:pt>
                <c:pt idx="112">
                  <c:v>152.4</c:v>
                </c:pt>
                <c:pt idx="113">
                  <c:v>158.80000000000001</c:v>
                </c:pt>
                <c:pt idx="114">
                  <c:v>235.5</c:v>
                </c:pt>
                <c:pt idx="115">
                  <c:v>239.4</c:v>
                </c:pt>
                <c:pt idx="116">
                  <c:v>278.3</c:v>
                </c:pt>
                <c:pt idx="117">
                  <c:v>257.39999999999998</c:v>
                </c:pt>
                <c:pt idx="118">
                  <c:v>127.5</c:v>
                </c:pt>
                <c:pt idx="119">
                  <c:v>148.19999999999999</c:v>
                </c:pt>
                <c:pt idx="120">
                  <c:v>39.6</c:v>
                </c:pt>
                <c:pt idx="121">
                  <c:v>163.19999999999999</c:v>
                </c:pt>
                <c:pt idx="122">
                  <c:v>173.4</c:v>
                </c:pt>
                <c:pt idx="123">
                  <c:v>141</c:v>
                </c:pt>
                <c:pt idx="124">
                  <c:v>254</c:v>
                </c:pt>
                <c:pt idx="125">
                  <c:v>130.4</c:v>
                </c:pt>
                <c:pt idx="126">
                  <c:v>225.5</c:v>
                </c:pt>
                <c:pt idx="127">
                  <c:v>221.7</c:v>
                </c:pt>
                <c:pt idx="128">
                  <c:v>191.6</c:v>
                </c:pt>
                <c:pt idx="129">
                  <c:v>199.2</c:v>
                </c:pt>
                <c:pt idx="130">
                  <c:v>105.8</c:v>
                </c:pt>
                <c:pt idx="131">
                  <c:v>206.2</c:v>
                </c:pt>
                <c:pt idx="132">
                  <c:v>255.1</c:v>
                </c:pt>
                <c:pt idx="133">
                  <c:v>165.1</c:v>
                </c:pt>
                <c:pt idx="134">
                  <c:v>193.6</c:v>
                </c:pt>
                <c:pt idx="135">
                  <c:v>235.8</c:v>
                </c:pt>
                <c:pt idx="136">
                  <c:v>169.5</c:v>
                </c:pt>
                <c:pt idx="137">
                  <c:v>192.1</c:v>
                </c:pt>
                <c:pt idx="138">
                  <c:v>165.8</c:v>
                </c:pt>
                <c:pt idx="139">
                  <c:v>236.4</c:v>
                </c:pt>
                <c:pt idx="140">
                  <c:v>190.7</c:v>
                </c:pt>
                <c:pt idx="141">
                  <c:v>213.2</c:v>
                </c:pt>
                <c:pt idx="142">
                  <c:v>330.5</c:v>
                </c:pt>
                <c:pt idx="143">
                  <c:v>224.9</c:v>
                </c:pt>
                <c:pt idx="144">
                  <c:v>235.5</c:v>
                </c:pt>
                <c:pt idx="145">
                  <c:v>274.89999999999998</c:v>
                </c:pt>
                <c:pt idx="146">
                  <c:v>156.4</c:v>
                </c:pt>
                <c:pt idx="147">
                  <c:v>252.6</c:v>
                </c:pt>
                <c:pt idx="148">
                  <c:v>200.3</c:v>
                </c:pt>
                <c:pt idx="149">
                  <c:v>240.8</c:v>
                </c:pt>
                <c:pt idx="150">
                  <c:v>284</c:v>
                </c:pt>
                <c:pt idx="151">
                  <c:v>212</c:v>
                </c:pt>
                <c:pt idx="152">
                  <c:v>214.1</c:v>
                </c:pt>
                <c:pt idx="153">
                  <c:v>186.6</c:v>
                </c:pt>
                <c:pt idx="154">
                  <c:v>178.9</c:v>
                </c:pt>
                <c:pt idx="155">
                  <c:v>234.4</c:v>
                </c:pt>
                <c:pt idx="156">
                  <c:v>254.9</c:v>
                </c:pt>
                <c:pt idx="157">
                  <c:v>256.5</c:v>
                </c:pt>
                <c:pt idx="158">
                  <c:v>132.19999999999999</c:v>
                </c:pt>
                <c:pt idx="159">
                  <c:v>179.1</c:v>
                </c:pt>
                <c:pt idx="160">
                  <c:v>183.8</c:v>
                </c:pt>
                <c:pt idx="161">
                  <c:v>207.1</c:v>
                </c:pt>
                <c:pt idx="162">
                  <c:v>237.6</c:v>
                </c:pt>
                <c:pt idx="163">
                  <c:v>183.7</c:v>
                </c:pt>
                <c:pt idx="164">
                  <c:v>254.8</c:v>
                </c:pt>
                <c:pt idx="165">
                  <c:v>231.6</c:v>
                </c:pt>
                <c:pt idx="166">
                  <c:v>108.6</c:v>
                </c:pt>
                <c:pt idx="167">
                  <c:v>57.7</c:v>
                </c:pt>
                <c:pt idx="168">
                  <c:v>258.2</c:v>
                </c:pt>
                <c:pt idx="169">
                  <c:v>229.3</c:v>
                </c:pt>
                <c:pt idx="170">
                  <c:v>140.6</c:v>
                </c:pt>
                <c:pt idx="171">
                  <c:v>217</c:v>
                </c:pt>
                <c:pt idx="172">
                  <c:v>61.7</c:v>
                </c:pt>
                <c:pt idx="173">
                  <c:v>226.4</c:v>
                </c:pt>
                <c:pt idx="174">
                  <c:v>201</c:v>
                </c:pt>
                <c:pt idx="175">
                  <c:v>268.39999999999998</c:v>
                </c:pt>
                <c:pt idx="176">
                  <c:v>248.6</c:v>
                </c:pt>
                <c:pt idx="177">
                  <c:v>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ADP!$C$16</c:f>
              <c:strCache>
                <c:ptCount val="1"/>
                <c:pt idx="0">
                  <c:v>Industrias productoras de Bienes</c:v>
                </c:pt>
              </c:strCache>
            </c:strRef>
          </c:tx>
          <c:spPr>
            <a:ln w="222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ADP!$A$20:$A$197</c:f>
              <c:numCache>
                <c:formatCode>m/d/yyyy</c:formatCode>
                <c:ptCount val="178"/>
                <c:pt idx="0">
                  <c:v>37437</c:v>
                </c:pt>
                <c:pt idx="1">
                  <c:v>37468</c:v>
                </c:pt>
                <c:pt idx="2">
                  <c:v>37499</c:v>
                </c:pt>
                <c:pt idx="3">
                  <c:v>37529</c:v>
                </c:pt>
                <c:pt idx="4">
                  <c:v>37560</c:v>
                </c:pt>
                <c:pt idx="5">
                  <c:v>37590</c:v>
                </c:pt>
                <c:pt idx="6">
                  <c:v>37621</c:v>
                </c:pt>
                <c:pt idx="7">
                  <c:v>37652</c:v>
                </c:pt>
                <c:pt idx="8">
                  <c:v>37680</c:v>
                </c:pt>
                <c:pt idx="9">
                  <c:v>37711</c:v>
                </c:pt>
                <c:pt idx="10">
                  <c:v>37741</c:v>
                </c:pt>
                <c:pt idx="11">
                  <c:v>37772</c:v>
                </c:pt>
                <c:pt idx="12">
                  <c:v>37802</c:v>
                </c:pt>
                <c:pt idx="13">
                  <c:v>37833</c:v>
                </c:pt>
                <c:pt idx="14">
                  <c:v>37864</c:v>
                </c:pt>
                <c:pt idx="15">
                  <c:v>37894</c:v>
                </c:pt>
                <c:pt idx="16">
                  <c:v>37925</c:v>
                </c:pt>
                <c:pt idx="17">
                  <c:v>37955</c:v>
                </c:pt>
                <c:pt idx="18">
                  <c:v>37986</c:v>
                </c:pt>
                <c:pt idx="19">
                  <c:v>38017</c:v>
                </c:pt>
                <c:pt idx="20">
                  <c:v>38046</c:v>
                </c:pt>
                <c:pt idx="21">
                  <c:v>38077</c:v>
                </c:pt>
                <c:pt idx="22">
                  <c:v>38107</c:v>
                </c:pt>
                <c:pt idx="23">
                  <c:v>38138</c:v>
                </c:pt>
                <c:pt idx="24">
                  <c:v>38168</c:v>
                </c:pt>
                <c:pt idx="25">
                  <c:v>38199</c:v>
                </c:pt>
                <c:pt idx="26">
                  <c:v>38230</c:v>
                </c:pt>
                <c:pt idx="27">
                  <c:v>38260</c:v>
                </c:pt>
                <c:pt idx="28">
                  <c:v>38291</c:v>
                </c:pt>
                <c:pt idx="29">
                  <c:v>38321</c:v>
                </c:pt>
                <c:pt idx="30">
                  <c:v>38352</c:v>
                </c:pt>
                <c:pt idx="31">
                  <c:v>38383</c:v>
                </c:pt>
                <c:pt idx="32">
                  <c:v>38411</c:v>
                </c:pt>
                <c:pt idx="33">
                  <c:v>38442</c:v>
                </c:pt>
                <c:pt idx="34">
                  <c:v>38472</c:v>
                </c:pt>
                <c:pt idx="35">
                  <c:v>38503</c:v>
                </c:pt>
                <c:pt idx="36">
                  <c:v>38533</c:v>
                </c:pt>
                <c:pt idx="37">
                  <c:v>38564</c:v>
                </c:pt>
                <c:pt idx="38">
                  <c:v>38595</c:v>
                </c:pt>
                <c:pt idx="39">
                  <c:v>38625</c:v>
                </c:pt>
                <c:pt idx="40">
                  <c:v>38656</c:v>
                </c:pt>
                <c:pt idx="41">
                  <c:v>38686</c:v>
                </c:pt>
                <c:pt idx="42">
                  <c:v>38717</c:v>
                </c:pt>
                <c:pt idx="43">
                  <c:v>38748</c:v>
                </c:pt>
                <c:pt idx="44">
                  <c:v>38776</c:v>
                </c:pt>
                <c:pt idx="45">
                  <c:v>38807</c:v>
                </c:pt>
                <c:pt idx="46">
                  <c:v>38837</c:v>
                </c:pt>
                <c:pt idx="47">
                  <c:v>38868</c:v>
                </c:pt>
                <c:pt idx="48">
                  <c:v>38898</c:v>
                </c:pt>
                <c:pt idx="49">
                  <c:v>38929</c:v>
                </c:pt>
                <c:pt idx="50">
                  <c:v>38960</c:v>
                </c:pt>
                <c:pt idx="51">
                  <c:v>38990</c:v>
                </c:pt>
                <c:pt idx="52">
                  <c:v>39021</c:v>
                </c:pt>
                <c:pt idx="53">
                  <c:v>39051</c:v>
                </c:pt>
                <c:pt idx="54">
                  <c:v>39082</c:v>
                </c:pt>
                <c:pt idx="55">
                  <c:v>39113</c:v>
                </c:pt>
                <c:pt idx="56">
                  <c:v>39141</c:v>
                </c:pt>
                <c:pt idx="57">
                  <c:v>39172</c:v>
                </c:pt>
                <c:pt idx="58">
                  <c:v>39202</c:v>
                </c:pt>
                <c:pt idx="59">
                  <c:v>39233</c:v>
                </c:pt>
                <c:pt idx="60">
                  <c:v>39263</c:v>
                </c:pt>
                <c:pt idx="61">
                  <c:v>39294</c:v>
                </c:pt>
                <c:pt idx="62">
                  <c:v>39325</c:v>
                </c:pt>
                <c:pt idx="63">
                  <c:v>39355</c:v>
                </c:pt>
                <c:pt idx="64">
                  <c:v>39386</c:v>
                </c:pt>
                <c:pt idx="65">
                  <c:v>39416</c:v>
                </c:pt>
                <c:pt idx="66">
                  <c:v>39447</c:v>
                </c:pt>
                <c:pt idx="67">
                  <c:v>39478</c:v>
                </c:pt>
                <c:pt idx="68">
                  <c:v>39507</c:v>
                </c:pt>
                <c:pt idx="69">
                  <c:v>39538</c:v>
                </c:pt>
                <c:pt idx="70">
                  <c:v>39568</c:v>
                </c:pt>
                <c:pt idx="71">
                  <c:v>39599</c:v>
                </c:pt>
                <c:pt idx="72">
                  <c:v>39629</c:v>
                </c:pt>
                <c:pt idx="73">
                  <c:v>39660</c:v>
                </c:pt>
                <c:pt idx="74">
                  <c:v>39691</c:v>
                </c:pt>
                <c:pt idx="75">
                  <c:v>39721</c:v>
                </c:pt>
                <c:pt idx="76">
                  <c:v>39752</c:v>
                </c:pt>
                <c:pt idx="77">
                  <c:v>39782</c:v>
                </c:pt>
                <c:pt idx="78">
                  <c:v>39813</c:v>
                </c:pt>
                <c:pt idx="79">
                  <c:v>39844</c:v>
                </c:pt>
                <c:pt idx="80">
                  <c:v>39872</c:v>
                </c:pt>
                <c:pt idx="81">
                  <c:v>39903</c:v>
                </c:pt>
                <c:pt idx="82">
                  <c:v>39933</c:v>
                </c:pt>
                <c:pt idx="83">
                  <c:v>39964</c:v>
                </c:pt>
                <c:pt idx="84">
                  <c:v>39994</c:v>
                </c:pt>
                <c:pt idx="85">
                  <c:v>40025</c:v>
                </c:pt>
                <c:pt idx="86">
                  <c:v>40056</c:v>
                </c:pt>
                <c:pt idx="87">
                  <c:v>40086</c:v>
                </c:pt>
                <c:pt idx="88">
                  <c:v>40117</c:v>
                </c:pt>
                <c:pt idx="89">
                  <c:v>40147</c:v>
                </c:pt>
                <c:pt idx="90">
                  <c:v>40178</c:v>
                </c:pt>
                <c:pt idx="91">
                  <c:v>40209</c:v>
                </c:pt>
                <c:pt idx="92">
                  <c:v>40237</c:v>
                </c:pt>
                <c:pt idx="93">
                  <c:v>40268</c:v>
                </c:pt>
                <c:pt idx="94">
                  <c:v>40298</c:v>
                </c:pt>
                <c:pt idx="95">
                  <c:v>40329</c:v>
                </c:pt>
                <c:pt idx="96">
                  <c:v>40359</c:v>
                </c:pt>
                <c:pt idx="97">
                  <c:v>40390</c:v>
                </c:pt>
                <c:pt idx="98">
                  <c:v>40421</c:v>
                </c:pt>
                <c:pt idx="99">
                  <c:v>40451</c:v>
                </c:pt>
                <c:pt idx="100">
                  <c:v>40482</c:v>
                </c:pt>
                <c:pt idx="101">
                  <c:v>40512</c:v>
                </c:pt>
                <c:pt idx="102">
                  <c:v>40543</c:v>
                </c:pt>
                <c:pt idx="103">
                  <c:v>40574</c:v>
                </c:pt>
                <c:pt idx="104">
                  <c:v>40602</c:v>
                </c:pt>
                <c:pt idx="105">
                  <c:v>40633</c:v>
                </c:pt>
                <c:pt idx="106">
                  <c:v>40663</c:v>
                </c:pt>
                <c:pt idx="107">
                  <c:v>40694</c:v>
                </c:pt>
                <c:pt idx="108">
                  <c:v>40724</c:v>
                </c:pt>
                <c:pt idx="109">
                  <c:v>40755</c:v>
                </c:pt>
                <c:pt idx="110">
                  <c:v>40786</c:v>
                </c:pt>
                <c:pt idx="111">
                  <c:v>40816</c:v>
                </c:pt>
                <c:pt idx="112">
                  <c:v>40847</c:v>
                </c:pt>
                <c:pt idx="113">
                  <c:v>40877</c:v>
                </c:pt>
                <c:pt idx="114">
                  <c:v>40908</c:v>
                </c:pt>
                <c:pt idx="115">
                  <c:v>40939</c:v>
                </c:pt>
                <c:pt idx="116">
                  <c:v>40968</c:v>
                </c:pt>
                <c:pt idx="117">
                  <c:v>40999</c:v>
                </c:pt>
                <c:pt idx="118">
                  <c:v>41029</c:v>
                </c:pt>
                <c:pt idx="119">
                  <c:v>41060</c:v>
                </c:pt>
                <c:pt idx="120">
                  <c:v>41090</c:v>
                </c:pt>
                <c:pt idx="121">
                  <c:v>41121</c:v>
                </c:pt>
                <c:pt idx="122">
                  <c:v>41152</c:v>
                </c:pt>
                <c:pt idx="123">
                  <c:v>41182</c:v>
                </c:pt>
                <c:pt idx="124">
                  <c:v>41213</c:v>
                </c:pt>
                <c:pt idx="125">
                  <c:v>41243</c:v>
                </c:pt>
                <c:pt idx="126">
                  <c:v>41274</c:v>
                </c:pt>
                <c:pt idx="127">
                  <c:v>41305</c:v>
                </c:pt>
                <c:pt idx="128">
                  <c:v>41333</c:v>
                </c:pt>
                <c:pt idx="129">
                  <c:v>41364</c:v>
                </c:pt>
                <c:pt idx="130">
                  <c:v>41394</c:v>
                </c:pt>
                <c:pt idx="131">
                  <c:v>41425</c:v>
                </c:pt>
                <c:pt idx="132">
                  <c:v>41455</c:v>
                </c:pt>
                <c:pt idx="133">
                  <c:v>41486</c:v>
                </c:pt>
                <c:pt idx="134">
                  <c:v>41517</c:v>
                </c:pt>
                <c:pt idx="135">
                  <c:v>41547</c:v>
                </c:pt>
                <c:pt idx="136">
                  <c:v>41578</c:v>
                </c:pt>
                <c:pt idx="137">
                  <c:v>41608</c:v>
                </c:pt>
                <c:pt idx="138">
                  <c:v>41639</c:v>
                </c:pt>
                <c:pt idx="139">
                  <c:v>41670</c:v>
                </c:pt>
                <c:pt idx="140">
                  <c:v>41698</c:v>
                </c:pt>
                <c:pt idx="141">
                  <c:v>41729</c:v>
                </c:pt>
                <c:pt idx="142">
                  <c:v>41759</c:v>
                </c:pt>
                <c:pt idx="143">
                  <c:v>41790</c:v>
                </c:pt>
                <c:pt idx="144">
                  <c:v>41820</c:v>
                </c:pt>
                <c:pt idx="145">
                  <c:v>41851</c:v>
                </c:pt>
                <c:pt idx="146">
                  <c:v>41882</c:v>
                </c:pt>
                <c:pt idx="147">
                  <c:v>41912</c:v>
                </c:pt>
                <c:pt idx="148">
                  <c:v>41943</c:v>
                </c:pt>
                <c:pt idx="149">
                  <c:v>41973</c:v>
                </c:pt>
                <c:pt idx="150">
                  <c:v>42004</c:v>
                </c:pt>
                <c:pt idx="151">
                  <c:v>42035</c:v>
                </c:pt>
                <c:pt idx="152">
                  <c:v>42063</c:v>
                </c:pt>
                <c:pt idx="153">
                  <c:v>42094</c:v>
                </c:pt>
                <c:pt idx="154">
                  <c:v>42124</c:v>
                </c:pt>
                <c:pt idx="155">
                  <c:v>42155</c:v>
                </c:pt>
                <c:pt idx="156">
                  <c:v>42185</c:v>
                </c:pt>
                <c:pt idx="157">
                  <c:v>42216</c:v>
                </c:pt>
                <c:pt idx="158">
                  <c:v>42247</c:v>
                </c:pt>
                <c:pt idx="159">
                  <c:v>42277</c:v>
                </c:pt>
                <c:pt idx="160">
                  <c:v>42308</c:v>
                </c:pt>
                <c:pt idx="161">
                  <c:v>42338</c:v>
                </c:pt>
                <c:pt idx="162">
                  <c:v>42369</c:v>
                </c:pt>
                <c:pt idx="163">
                  <c:v>42400</c:v>
                </c:pt>
                <c:pt idx="164">
                  <c:v>42429</c:v>
                </c:pt>
                <c:pt idx="165">
                  <c:v>42460</c:v>
                </c:pt>
                <c:pt idx="166">
                  <c:v>42490</c:v>
                </c:pt>
                <c:pt idx="167">
                  <c:v>42521</c:v>
                </c:pt>
                <c:pt idx="168">
                  <c:v>42551</c:v>
                </c:pt>
                <c:pt idx="169">
                  <c:v>42582</c:v>
                </c:pt>
                <c:pt idx="170">
                  <c:v>42613</c:v>
                </c:pt>
                <c:pt idx="171">
                  <c:v>42643</c:v>
                </c:pt>
                <c:pt idx="172">
                  <c:v>42674</c:v>
                </c:pt>
                <c:pt idx="173">
                  <c:v>42704</c:v>
                </c:pt>
                <c:pt idx="174">
                  <c:v>42735</c:v>
                </c:pt>
                <c:pt idx="175">
                  <c:v>42766</c:v>
                </c:pt>
                <c:pt idx="176">
                  <c:v>42794</c:v>
                </c:pt>
                <c:pt idx="177">
                  <c:v>42825</c:v>
                </c:pt>
              </c:numCache>
            </c:numRef>
          </c:cat>
          <c:val>
            <c:numRef>
              <c:f>ADP!$C$20:$C$197</c:f>
              <c:numCache>
                <c:formatCode>General</c:formatCode>
                <c:ptCount val="178"/>
                <c:pt idx="0">
                  <c:v>-65.400000000000006</c:v>
                </c:pt>
                <c:pt idx="1">
                  <c:v>-35.700000000000003</c:v>
                </c:pt>
                <c:pt idx="2">
                  <c:v>-61</c:v>
                </c:pt>
                <c:pt idx="3">
                  <c:v>-102.9</c:v>
                </c:pt>
                <c:pt idx="4">
                  <c:v>-68.400000000000006</c:v>
                </c:pt>
                <c:pt idx="5">
                  <c:v>-54.9</c:v>
                </c:pt>
                <c:pt idx="6">
                  <c:v>-64.099999999999994</c:v>
                </c:pt>
                <c:pt idx="7">
                  <c:v>-52.9</c:v>
                </c:pt>
                <c:pt idx="8">
                  <c:v>-29.6</c:v>
                </c:pt>
                <c:pt idx="9">
                  <c:v>-101.1</c:v>
                </c:pt>
                <c:pt idx="10">
                  <c:v>-53.6</c:v>
                </c:pt>
                <c:pt idx="11">
                  <c:v>-62.7</c:v>
                </c:pt>
                <c:pt idx="12">
                  <c:v>8.6999999999999993</c:v>
                </c:pt>
                <c:pt idx="13">
                  <c:v>-88.3</c:v>
                </c:pt>
                <c:pt idx="14">
                  <c:v>-61.6</c:v>
                </c:pt>
                <c:pt idx="15">
                  <c:v>-45.5</c:v>
                </c:pt>
                <c:pt idx="16">
                  <c:v>15.7</c:v>
                </c:pt>
                <c:pt idx="17">
                  <c:v>48.6</c:v>
                </c:pt>
                <c:pt idx="18">
                  <c:v>13.4</c:v>
                </c:pt>
                <c:pt idx="19">
                  <c:v>-27.3</c:v>
                </c:pt>
                <c:pt idx="20">
                  <c:v>33.299999999999997</c:v>
                </c:pt>
                <c:pt idx="21">
                  <c:v>32.5</c:v>
                </c:pt>
                <c:pt idx="22">
                  <c:v>40.799999999999997</c:v>
                </c:pt>
                <c:pt idx="23">
                  <c:v>25</c:v>
                </c:pt>
                <c:pt idx="24">
                  <c:v>45.4</c:v>
                </c:pt>
                <c:pt idx="25">
                  <c:v>-66.5</c:v>
                </c:pt>
                <c:pt idx="26">
                  <c:v>46.6</c:v>
                </c:pt>
                <c:pt idx="27">
                  <c:v>45.5</c:v>
                </c:pt>
                <c:pt idx="28">
                  <c:v>15.5</c:v>
                </c:pt>
                <c:pt idx="29">
                  <c:v>51.9</c:v>
                </c:pt>
                <c:pt idx="30">
                  <c:v>36.5</c:v>
                </c:pt>
                <c:pt idx="31">
                  <c:v>-10</c:v>
                </c:pt>
                <c:pt idx="32">
                  <c:v>68.099999999999994</c:v>
                </c:pt>
                <c:pt idx="33">
                  <c:v>9.3000000000000007</c:v>
                </c:pt>
                <c:pt idx="34">
                  <c:v>87.1</c:v>
                </c:pt>
                <c:pt idx="35">
                  <c:v>24.8</c:v>
                </c:pt>
                <c:pt idx="36">
                  <c:v>36.799999999999997</c:v>
                </c:pt>
                <c:pt idx="37">
                  <c:v>91.6</c:v>
                </c:pt>
                <c:pt idx="38">
                  <c:v>-9.8000000000000007</c:v>
                </c:pt>
                <c:pt idx="39">
                  <c:v>-53.5</c:v>
                </c:pt>
                <c:pt idx="40">
                  <c:v>-15.3</c:v>
                </c:pt>
                <c:pt idx="41">
                  <c:v>89.3</c:v>
                </c:pt>
                <c:pt idx="42">
                  <c:v>53.5</c:v>
                </c:pt>
                <c:pt idx="43">
                  <c:v>60.2</c:v>
                </c:pt>
                <c:pt idx="44">
                  <c:v>100.3</c:v>
                </c:pt>
                <c:pt idx="45">
                  <c:v>41</c:v>
                </c:pt>
                <c:pt idx="46">
                  <c:v>4.2</c:v>
                </c:pt>
                <c:pt idx="47">
                  <c:v>26.5</c:v>
                </c:pt>
                <c:pt idx="48">
                  <c:v>-35</c:v>
                </c:pt>
                <c:pt idx="49">
                  <c:v>-34.4</c:v>
                </c:pt>
                <c:pt idx="50">
                  <c:v>10.8</c:v>
                </c:pt>
                <c:pt idx="51">
                  <c:v>-39.700000000000003</c:v>
                </c:pt>
                <c:pt idx="52">
                  <c:v>-3.9</c:v>
                </c:pt>
                <c:pt idx="53">
                  <c:v>-91.4</c:v>
                </c:pt>
                <c:pt idx="54">
                  <c:v>-12.9</c:v>
                </c:pt>
                <c:pt idx="55">
                  <c:v>39.799999999999997</c:v>
                </c:pt>
                <c:pt idx="56">
                  <c:v>-20.6</c:v>
                </c:pt>
                <c:pt idx="57">
                  <c:v>-24.4</c:v>
                </c:pt>
                <c:pt idx="58">
                  <c:v>13</c:v>
                </c:pt>
                <c:pt idx="59">
                  <c:v>-75.099999999999994</c:v>
                </c:pt>
                <c:pt idx="60">
                  <c:v>-31.7</c:v>
                </c:pt>
                <c:pt idx="61">
                  <c:v>-35</c:v>
                </c:pt>
                <c:pt idx="62">
                  <c:v>-49.4</c:v>
                </c:pt>
                <c:pt idx="63">
                  <c:v>-73.5</c:v>
                </c:pt>
                <c:pt idx="64">
                  <c:v>-35.700000000000003</c:v>
                </c:pt>
                <c:pt idx="65">
                  <c:v>-5.3</c:v>
                </c:pt>
                <c:pt idx="66">
                  <c:v>-48.3</c:v>
                </c:pt>
                <c:pt idx="67">
                  <c:v>-22</c:v>
                </c:pt>
                <c:pt idx="68">
                  <c:v>-93.6</c:v>
                </c:pt>
                <c:pt idx="69">
                  <c:v>-114.4</c:v>
                </c:pt>
                <c:pt idx="70">
                  <c:v>-173.9</c:v>
                </c:pt>
                <c:pt idx="71">
                  <c:v>-188</c:v>
                </c:pt>
                <c:pt idx="72">
                  <c:v>-141.4</c:v>
                </c:pt>
                <c:pt idx="73">
                  <c:v>-166.5</c:v>
                </c:pt>
                <c:pt idx="74">
                  <c:v>-164</c:v>
                </c:pt>
                <c:pt idx="75">
                  <c:v>-139.1</c:v>
                </c:pt>
                <c:pt idx="76">
                  <c:v>-244.3</c:v>
                </c:pt>
                <c:pt idx="77">
                  <c:v>-296.3</c:v>
                </c:pt>
                <c:pt idx="78">
                  <c:v>-290.8</c:v>
                </c:pt>
                <c:pt idx="79">
                  <c:v>-230.4</c:v>
                </c:pt>
                <c:pt idx="80">
                  <c:v>-303.3</c:v>
                </c:pt>
                <c:pt idx="81">
                  <c:v>-254.9</c:v>
                </c:pt>
                <c:pt idx="82">
                  <c:v>-216.6</c:v>
                </c:pt>
                <c:pt idx="83">
                  <c:v>-189.7</c:v>
                </c:pt>
                <c:pt idx="84">
                  <c:v>-177.9</c:v>
                </c:pt>
                <c:pt idx="85">
                  <c:v>-142.69999999999999</c:v>
                </c:pt>
                <c:pt idx="86">
                  <c:v>-123.2</c:v>
                </c:pt>
                <c:pt idx="87">
                  <c:v>-73.7</c:v>
                </c:pt>
                <c:pt idx="88">
                  <c:v>-127.5</c:v>
                </c:pt>
                <c:pt idx="89">
                  <c:v>-126.8</c:v>
                </c:pt>
                <c:pt idx="90">
                  <c:v>-95.5</c:v>
                </c:pt>
                <c:pt idx="91">
                  <c:v>-111.8</c:v>
                </c:pt>
                <c:pt idx="92">
                  <c:v>-124.5</c:v>
                </c:pt>
                <c:pt idx="93">
                  <c:v>-45.1</c:v>
                </c:pt>
                <c:pt idx="94">
                  <c:v>52.5</c:v>
                </c:pt>
                <c:pt idx="95">
                  <c:v>20.2</c:v>
                </c:pt>
                <c:pt idx="96">
                  <c:v>20.3</c:v>
                </c:pt>
                <c:pt idx="97">
                  <c:v>10.6</c:v>
                </c:pt>
                <c:pt idx="98">
                  <c:v>18.2</c:v>
                </c:pt>
                <c:pt idx="99">
                  <c:v>-6.7</c:v>
                </c:pt>
                <c:pt idx="100">
                  <c:v>9.8000000000000007</c:v>
                </c:pt>
                <c:pt idx="101">
                  <c:v>15.2</c:v>
                </c:pt>
                <c:pt idx="102">
                  <c:v>-7.9</c:v>
                </c:pt>
                <c:pt idx="103">
                  <c:v>-1</c:v>
                </c:pt>
                <c:pt idx="104">
                  <c:v>42.5</c:v>
                </c:pt>
                <c:pt idx="105">
                  <c:v>60.3</c:v>
                </c:pt>
                <c:pt idx="106">
                  <c:v>54.2</c:v>
                </c:pt>
                <c:pt idx="107">
                  <c:v>65.7</c:v>
                </c:pt>
                <c:pt idx="108">
                  <c:v>41.9</c:v>
                </c:pt>
                <c:pt idx="109">
                  <c:v>36.5</c:v>
                </c:pt>
                <c:pt idx="110">
                  <c:v>50.6</c:v>
                </c:pt>
                <c:pt idx="111">
                  <c:v>43.8</c:v>
                </c:pt>
                <c:pt idx="112">
                  <c:v>-2.8</c:v>
                </c:pt>
                <c:pt idx="113">
                  <c:v>-1.4</c:v>
                </c:pt>
                <c:pt idx="114">
                  <c:v>44.9</c:v>
                </c:pt>
                <c:pt idx="115">
                  <c:v>44.8</c:v>
                </c:pt>
                <c:pt idx="116">
                  <c:v>43.5</c:v>
                </c:pt>
                <c:pt idx="117">
                  <c:v>44.3</c:v>
                </c:pt>
                <c:pt idx="118">
                  <c:v>10.1</c:v>
                </c:pt>
                <c:pt idx="119">
                  <c:v>8.1999999999999993</c:v>
                </c:pt>
                <c:pt idx="120">
                  <c:v>15.5</c:v>
                </c:pt>
                <c:pt idx="121">
                  <c:v>19.600000000000001</c:v>
                </c:pt>
                <c:pt idx="122">
                  <c:v>25.3</c:v>
                </c:pt>
                <c:pt idx="123">
                  <c:v>-16.8</c:v>
                </c:pt>
                <c:pt idx="124">
                  <c:v>31.2</c:v>
                </c:pt>
                <c:pt idx="125">
                  <c:v>10.199999999999999</c:v>
                </c:pt>
                <c:pt idx="126">
                  <c:v>68.3</c:v>
                </c:pt>
                <c:pt idx="127">
                  <c:v>32.799999999999997</c:v>
                </c:pt>
                <c:pt idx="128">
                  <c:v>46.7</c:v>
                </c:pt>
                <c:pt idx="129">
                  <c:v>44.9</c:v>
                </c:pt>
                <c:pt idx="130">
                  <c:v>-25</c:v>
                </c:pt>
                <c:pt idx="131">
                  <c:v>15.5</c:v>
                </c:pt>
                <c:pt idx="132">
                  <c:v>65.8</c:v>
                </c:pt>
                <c:pt idx="133">
                  <c:v>-4.5</c:v>
                </c:pt>
                <c:pt idx="134">
                  <c:v>41.8</c:v>
                </c:pt>
                <c:pt idx="135">
                  <c:v>54.7</c:v>
                </c:pt>
                <c:pt idx="136">
                  <c:v>24.5</c:v>
                </c:pt>
                <c:pt idx="137">
                  <c:v>46.3</c:v>
                </c:pt>
                <c:pt idx="138">
                  <c:v>15.6</c:v>
                </c:pt>
                <c:pt idx="139">
                  <c:v>66.400000000000006</c:v>
                </c:pt>
                <c:pt idx="140">
                  <c:v>55.8</c:v>
                </c:pt>
                <c:pt idx="141">
                  <c:v>26.9</c:v>
                </c:pt>
                <c:pt idx="142">
                  <c:v>60.2</c:v>
                </c:pt>
                <c:pt idx="143">
                  <c:v>18.7</c:v>
                </c:pt>
                <c:pt idx="144">
                  <c:v>40</c:v>
                </c:pt>
                <c:pt idx="145">
                  <c:v>75.900000000000006</c:v>
                </c:pt>
                <c:pt idx="146">
                  <c:v>42.6</c:v>
                </c:pt>
                <c:pt idx="147">
                  <c:v>46.8</c:v>
                </c:pt>
                <c:pt idx="148">
                  <c:v>37.5</c:v>
                </c:pt>
                <c:pt idx="149">
                  <c:v>35.1</c:v>
                </c:pt>
                <c:pt idx="150">
                  <c:v>51.8</c:v>
                </c:pt>
                <c:pt idx="151">
                  <c:v>38.200000000000003</c:v>
                </c:pt>
                <c:pt idx="152">
                  <c:v>25.5</c:v>
                </c:pt>
                <c:pt idx="153">
                  <c:v>5.7</c:v>
                </c:pt>
                <c:pt idx="154">
                  <c:v>22.4</c:v>
                </c:pt>
                <c:pt idx="155">
                  <c:v>9.9</c:v>
                </c:pt>
                <c:pt idx="156">
                  <c:v>23.6</c:v>
                </c:pt>
                <c:pt idx="157">
                  <c:v>31.7</c:v>
                </c:pt>
                <c:pt idx="158">
                  <c:v>18</c:v>
                </c:pt>
                <c:pt idx="159">
                  <c:v>0.4</c:v>
                </c:pt>
                <c:pt idx="160">
                  <c:v>15.1</c:v>
                </c:pt>
                <c:pt idx="161">
                  <c:v>15.4</c:v>
                </c:pt>
                <c:pt idx="162">
                  <c:v>43.3</c:v>
                </c:pt>
                <c:pt idx="163">
                  <c:v>13.3</c:v>
                </c:pt>
                <c:pt idx="164">
                  <c:v>-3.1</c:v>
                </c:pt>
                <c:pt idx="165">
                  <c:v>32</c:v>
                </c:pt>
                <c:pt idx="166">
                  <c:v>7.6</c:v>
                </c:pt>
                <c:pt idx="167">
                  <c:v>-25.5</c:v>
                </c:pt>
                <c:pt idx="168">
                  <c:v>11.8</c:v>
                </c:pt>
                <c:pt idx="169">
                  <c:v>24.1</c:v>
                </c:pt>
                <c:pt idx="170">
                  <c:v>-27.6</c:v>
                </c:pt>
                <c:pt idx="171">
                  <c:v>31.9</c:v>
                </c:pt>
                <c:pt idx="172">
                  <c:v>-14.9</c:v>
                </c:pt>
                <c:pt idx="173">
                  <c:v>6.9</c:v>
                </c:pt>
                <c:pt idx="174">
                  <c:v>28.7</c:v>
                </c:pt>
                <c:pt idx="175">
                  <c:v>82.1</c:v>
                </c:pt>
                <c:pt idx="176">
                  <c:v>101.7</c:v>
                </c:pt>
                <c:pt idx="177">
                  <c:v>78.900000000000006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ADP!$F$16</c:f>
              <c:strCache>
                <c:ptCount val="1"/>
                <c:pt idx="0">
                  <c:v>Proveedoras de Servicios</c:v>
                </c:pt>
              </c:strCache>
            </c:strRef>
          </c:tx>
          <c:spPr>
            <a:ln w="2222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ADP!$A$20:$A$197</c:f>
              <c:numCache>
                <c:formatCode>m/d/yyyy</c:formatCode>
                <c:ptCount val="178"/>
                <c:pt idx="0">
                  <c:v>37437</c:v>
                </c:pt>
                <c:pt idx="1">
                  <c:v>37468</c:v>
                </c:pt>
                <c:pt idx="2">
                  <c:v>37499</c:v>
                </c:pt>
                <c:pt idx="3">
                  <c:v>37529</c:v>
                </c:pt>
                <c:pt idx="4">
                  <c:v>37560</c:v>
                </c:pt>
                <c:pt idx="5">
                  <c:v>37590</c:v>
                </c:pt>
                <c:pt idx="6">
                  <c:v>37621</c:v>
                </c:pt>
                <c:pt idx="7">
                  <c:v>37652</c:v>
                </c:pt>
                <c:pt idx="8">
                  <c:v>37680</c:v>
                </c:pt>
                <c:pt idx="9">
                  <c:v>37711</c:v>
                </c:pt>
                <c:pt idx="10">
                  <c:v>37741</c:v>
                </c:pt>
                <c:pt idx="11">
                  <c:v>37772</c:v>
                </c:pt>
                <c:pt idx="12">
                  <c:v>37802</c:v>
                </c:pt>
                <c:pt idx="13">
                  <c:v>37833</c:v>
                </c:pt>
                <c:pt idx="14">
                  <c:v>37864</c:v>
                </c:pt>
                <c:pt idx="15">
                  <c:v>37894</c:v>
                </c:pt>
                <c:pt idx="16">
                  <c:v>37925</c:v>
                </c:pt>
                <c:pt idx="17">
                  <c:v>37955</c:v>
                </c:pt>
                <c:pt idx="18">
                  <c:v>37986</c:v>
                </c:pt>
                <c:pt idx="19">
                  <c:v>38017</c:v>
                </c:pt>
                <c:pt idx="20">
                  <c:v>38046</c:v>
                </c:pt>
                <c:pt idx="21">
                  <c:v>38077</c:v>
                </c:pt>
                <c:pt idx="22">
                  <c:v>38107</c:v>
                </c:pt>
                <c:pt idx="23">
                  <c:v>38138</c:v>
                </c:pt>
                <c:pt idx="24">
                  <c:v>38168</c:v>
                </c:pt>
                <c:pt idx="25">
                  <c:v>38199</c:v>
                </c:pt>
                <c:pt idx="26">
                  <c:v>38230</c:v>
                </c:pt>
                <c:pt idx="27">
                  <c:v>38260</c:v>
                </c:pt>
                <c:pt idx="28">
                  <c:v>38291</c:v>
                </c:pt>
                <c:pt idx="29">
                  <c:v>38321</c:v>
                </c:pt>
                <c:pt idx="30">
                  <c:v>38352</c:v>
                </c:pt>
                <c:pt idx="31">
                  <c:v>38383</c:v>
                </c:pt>
                <c:pt idx="32">
                  <c:v>38411</c:v>
                </c:pt>
                <c:pt idx="33">
                  <c:v>38442</c:v>
                </c:pt>
                <c:pt idx="34">
                  <c:v>38472</c:v>
                </c:pt>
                <c:pt idx="35">
                  <c:v>38503</c:v>
                </c:pt>
                <c:pt idx="36">
                  <c:v>38533</c:v>
                </c:pt>
                <c:pt idx="37">
                  <c:v>38564</c:v>
                </c:pt>
                <c:pt idx="38">
                  <c:v>38595</c:v>
                </c:pt>
                <c:pt idx="39">
                  <c:v>38625</c:v>
                </c:pt>
                <c:pt idx="40">
                  <c:v>38656</c:v>
                </c:pt>
                <c:pt idx="41">
                  <c:v>38686</c:v>
                </c:pt>
                <c:pt idx="42">
                  <c:v>38717</c:v>
                </c:pt>
                <c:pt idx="43">
                  <c:v>38748</c:v>
                </c:pt>
                <c:pt idx="44">
                  <c:v>38776</c:v>
                </c:pt>
                <c:pt idx="45">
                  <c:v>38807</c:v>
                </c:pt>
                <c:pt idx="46">
                  <c:v>38837</c:v>
                </c:pt>
                <c:pt idx="47">
                  <c:v>38868</c:v>
                </c:pt>
                <c:pt idx="48">
                  <c:v>38898</c:v>
                </c:pt>
                <c:pt idx="49">
                  <c:v>38929</c:v>
                </c:pt>
                <c:pt idx="50">
                  <c:v>38960</c:v>
                </c:pt>
                <c:pt idx="51">
                  <c:v>38990</c:v>
                </c:pt>
                <c:pt idx="52">
                  <c:v>39021</c:v>
                </c:pt>
                <c:pt idx="53">
                  <c:v>39051</c:v>
                </c:pt>
                <c:pt idx="54">
                  <c:v>39082</c:v>
                </c:pt>
                <c:pt idx="55">
                  <c:v>39113</c:v>
                </c:pt>
                <c:pt idx="56">
                  <c:v>39141</c:v>
                </c:pt>
                <c:pt idx="57">
                  <c:v>39172</c:v>
                </c:pt>
                <c:pt idx="58">
                  <c:v>39202</c:v>
                </c:pt>
                <c:pt idx="59">
                  <c:v>39233</c:v>
                </c:pt>
                <c:pt idx="60">
                  <c:v>39263</c:v>
                </c:pt>
                <c:pt idx="61">
                  <c:v>39294</c:v>
                </c:pt>
                <c:pt idx="62">
                  <c:v>39325</c:v>
                </c:pt>
                <c:pt idx="63">
                  <c:v>39355</c:v>
                </c:pt>
                <c:pt idx="64">
                  <c:v>39386</c:v>
                </c:pt>
                <c:pt idx="65">
                  <c:v>39416</c:v>
                </c:pt>
                <c:pt idx="66">
                  <c:v>39447</c:v>
                </c:pt>
                <c:pt idx="67">
                  <c:v>39478</c:v>
                </c:pt>
                <c:pt idx="68">
                  <c:v>39507</c:v>
                </c:pt>
                <c:pt idx="69">
                  <c:v>39538</c:v>
                </c:pt>
                <c:pt idx="70">
                  <c:v>39568</c:v>
                </c:pt>
                <c:pt idx="71">
                  <c:v>39599</c:v>
                </c:pt>
                <c:pt idx="72">
                  <c:v>39629</c:v>
                </c:pt>
                <c:pt idx="73">
                  <c:v>39660</c:v>
                </c:pt>
                <c:pt idx="74">
                  <c:v>39691</c:v>
                </c:pt>
                <c:pt idx="75">
                  <c:v>39721</c:v>
                </c:pt>
                <c:pt idx="76">
                  <c:v>39752</c:v>
                </c:pt>
                <c:pt idx="77">
                  <c:v>39782</c:v>
                </c:pt>
                <c:pt idx="78">
                  <c:v>39813</c:v>
                </c:pt>
                <c:pt idx="79">
                  <c:v>39844</c:v>
                </c:pt>
                <c:pt idx="80">
                  <c:v>39872</c:v>
                </c:pt>
                <c:pt idx="81">
                  <c:v>39903</c:v>
                </c:pt>
                <c:pt idx="82">
                  <c:v>39933</c:v>
                </c:pt>
                <c:pt idx="83">
                  <c:v>39964</c:v>
                </c:pt>
                <c:pt idx="84">
                  <c:v>39994</c:v>
                </c:pt>
                <c:pt idx="85">
                  <c:v>40025</c:v>
                </c:pt>
                <c:pt idx="86">
                  <c:v>40056</c:v>
                </c:pt>
                <c:pt idx="87">
                  <c:v>40086</c:v>
                </c:pt>
                <c:pt idx="88">
                  <c:v>40117</c:v>
                </c:pt>
                <c:pt idx="89">
                  <c:v>40147</c:v>
                </c:pt>
                <c:pt idx="90">
                  <c:v>40178</c:v>
                </c:pt>
                <c:pt idx="91">
                  <c:v>40209</c:v>
                </c:pt>
                <c:pt idx="92">
                  <c:v>40237</c:v>
                </c:pt>
                <c:pt idx="93">
                  <c:v>40268</c:v>
                </c:pt>
                <c:pt idx="94">
                  <c:v>40298</c:v>
                </c:pt>
                <c:pt idx="95">
                  <c:v>40329</c:v>
                </c:pt>
                <c:pt idx="96">
                  <c:v>40359</c:v>
                </c:pt>
                <c:pt idx="97">
                  <c:v>40390</c:v>
                </c:pt>
                <c:pt idx="98">
                  <c:v>40421</c:v>
                </c:pt>
                <c:pt idx="99">
                  <c:v>40451</c:v>
                </c:pt>
                <c:pt idx="100">
                  <c:v>40482</c:v>
                </c:pt>
                <c:pt idx="101">
                  <c:v>40512</c:v>
                </c:pt>
                <c:pt idx="102">
                  <c:v>40543</c:v>
                </c:pt>
                <c:pt idx="103">
                  <c:v>40574</c:v>
                </c:pt>
                <c:pt idx="104">
                  <c:v>40602</c:v>
                </c:pt>
                <c:pt idx="105">
                  <c:v>40633</c:v>
                </c:pt>
                <c:pt idx="106">
                  <c:v>40663</c:v>
                </c:pt>
                <c:pt idx="107">
                  <c:v>40694</c:v>
                </c:pt>
                <c:pt idx="108">
                  <c:v>40724</c:v>
                </c:pt>
                <c:pt idx="109">
                  <c:v>40755</c:v>
                </c:pt>
                <c:pt idx="110">
                  <c:v>40786</c:v>
                </c:pt>
                <c:pt idx="111">
                  <c:v>40816</c:v>
                </c:pt>
                <c:pt idx="112">
                  <c:v>40847</c:v>
                </c:pt>
                <c:pt idx="113">
                  <c:v>40877</c:v>
                </c:pt>
                <c:pt idx="114">
                  <c:v>40908</c:v>
                </c:pt>
                <c:pt idx="115">
                  <c:v>40939</c:v>
                </c:pt>
                <c:pt idx="116">
                  <c:v>40968</c:v>
                </c:pt>
                <c:pt idx="117">
                  <c:v>40999</c:v>
                </c:pt>
                <c:pt idx="118">
                  <c:v>41029</c:v>
                </c:pt>
                <c:pt idx="119">
                  <c:v>41060</c:v>
                </c:pt>
                <c:pt idx="120">
                  <c:v>41090</c:v>
                </c:pt>
                <c:pt idx="121">
                  <c:v>41121</c:v>
                </c:pt>
                <c:pt idx="122">
                  <c:v>41152</c:v>
                </c:pt>
                <c:pt idx="123">
                  <c:v>41182</c:v>
                </c:pt>
                <c:pt idx="124">
                  <c:v>41213</c:v>
                </c:pt>
                <c:pt idx="125">
                  <c:v>41243</c:v>
                </c:pt>
                <c:pt idx="126">
                  <c:v>41274</c:v>
                </c:pt>
                <c:pt idx="127">
                  <c:v>41305</c:v>
                </c:pt>
                <c:pt idx="128">
                  <c:v>41333</c:v>
                </c:pt>
                <c:pt idx="129">
                  <c:v>41364</c:v>
                </c:pt>
                <c:pt idx="130">
                  <c:v>41394</c:v>
                </c:pt>
                <c:pt idx="131">
                  <c:v>41425</c:v>
                </c:pt>
                <c:pt idx="132">
                  <c:v>41455</c:v>
                </c:pt>
                <c:pt idx="133">
                  <c:v>41486</c:v>
                </c:pt>
                <c:pt idx="134">
                  <c:v>41517</c:v>
                </c:pt>
                <c:pt idx="135">
                  <c:v>41547</c:v>
                </c:pt>
                <c:pt idx="136">
                  <c:v>41578</c:v>
                </c:pt>
                <c:pt idx="137">
                  <c:v>41608</c:v>
                </c:pt>
                <c:pt idx="138">
                  <c:v>41639</c:v>
                </c:pt>
                <c:pt idx="139">
                  <c:v>41670</c:v>
                </c:pt>
                <c:pt idx="140">
                  <c:v>41698</c:v>
                </c:pt>
                <c:pt idx="141">
                  <c:v>41729</c:v>
                </c:pt>
                <c:pt idx="142">
                  <c:v>41759</c:v>
                </c:pt>
                <c:pt idx="143">
                  <c:v>41790</c:v>
                </c:pt>
                <c:pt idx="144">
                  <c:v>41820</c:v>
                </c:pt>
                <c:pt idx="145">
                  <c:v>41851</c:v>
                </c:pt>
                <c:pt idx="146">
                  <c:v>41882</c:v>
                </c:pt>
                <c:pt idx="147">
                  <c:v>41912</c:v>
                </c:pt>
                <c:pt idx="148">
                  <c:v>41943</c:v>
                </c:pt>
                <c:pt idx="149">
                  <c:v>41973</c:v>
                </c:pt>
                <c:pt idx="150">
                  <c:v>42004</c:v>
                </c:pt>
                <c:pt idx="151">
                  <c:v>42035</c:v>
                </c:pt>
                <c:pt idx="152">
                  <c:v>42063</c:v>
                </c:pt>
                <c:pt idx="153">
                  <c:v>42094</c:v>
                </c:pt>
                <c:pt idx="154">
                  <c:v>42124</c:v>
                </c:pt>
                <c:pt idx="155">
                  <c:v>42155</c:v>
                </c:pt>
                <c:pt idx="156">
                  <c:v>42185</c:v>
                </c:pt>
                <c:pt idx="157">
                  <c:v>42216</c:v>
                </c:pt>
                <c:pt idx="158">
                  <c:v>42247</c:v>
                </c:pt>
                <c:pt idx="159">
                  <c:v>42277</c:v>
                </c:pt>
                <c:pt idx="160">
                  <c:v>42308</c:v>
                </c:pt>
                <c:pt idx="161">
                  <c:v>42338</c:v>
                </c:pt>
                <c:pt idx="162">
                  <c:v>42369</c:v>
                </c:pt>
                <c:pt idx="163">
                  <c:v>42400</c:v>
                </c:pt>
                <c:pt idx="164">
                  <c:v>42429</c:v>
                </c:pt>
                <c:pt idx="165">
                  <c:v>42460</c:v>
                </c:pt>
                <c:pt idx="166">
                  <c:v>42490</c:v>
                </c:pt>
                <c:pt idx="167">
                  <c:v>42521</c:v>
                </c:pt>
                <c:pt idx="168">
                  <c:v>42551</c:v>
                </c:pt>
                <c:pt idx="169">
                  <c:v>42582</c:v>
                </c:pt>
                <c:pt idx="170">
                  <c:v>42613</c:v>
                </c:pt>
                <c:pt idx="171">
                  <c:v>42643</c:v>
                </c:pt>
                <c:pt idx="172">
                  <c:v>42674</c:v>
                </c:pt>
                <c:pt idx="173">
                  <c:v>42704</c:v>
                </c:pt>
                <c:pt idx="174">
                  <c:v>42735</c:v>
                </c:pt>
                <c:pt idx="175">
                  <c:v>42766</c:v>
                </c:pt>
                <c:pt idx="176">
                  <c:v>42794</c:v>
                </c:pt>
                <c:pt idx="177">
                  <c:v>42825</c:v>
                </c:pt>
              </c:numCache>
            </c:numRef>
          </c:cat>
          <c:val>
            <c:numRef>
              <c:f>ADP!$F$20:$F$197</c:f>
              <c:numCache>
                <c:formatCode>General</c:formatCode>
                <c:ptCount val="178"/>
                <c:pt idx="0">
                  <c:v>48.8</c:v>
                </c:pt>
                <c:pt idx="1">
                  <c:v>-5</c:v>
                </c:pt>
                <c:pt idx="2">
                  <c:v>-19.399999999999999</c:v>
                </c:pt>
                <c:pt idx="3">
                  <c:v>19.100000000000001</c:v>
                </c:pt>
                <c:pt idx="4">
                  <c:v>118.9</c:v>
                </c:pt>
                <c:pt idx="5">
                  <c:v>115.3</c:v>
                </c:pt>
                <c:pt idx="6">
                  <c:v>39.9</c:v>
                </c:pt>
                <c:pt idx="7">
                  <c:v>37.200000000000003</c:v>
                </c:pt>
                <c:pt idx="8">
                  <c:v>6.4</c:v>
                </c:pt>
                <c:pt idx="9">
                  <c:v>-9.3000000000000007</c:v>
                </c:pt>
                <c:pt idx="10">
                  <c:v>51.1</c:v>
                </c:pt>
                <c:pt idx="11">
                  <c:v>-7.2</c:v>
                </c:pt>
                <c:pt idx="12">
                  <c:v>14.1</c:v>
                </c:pt>
                <c:pt idx="13">
                  <c:v>110.1</c:v>
                </c:pt>
                <c:pt idx="14">
                  <c:v>81</c:v>
                </c:pt>
                <c:pt idx="15">
                  <c:v>176.4</c:v>
                </c:pt>
                <c:pt idx="16">
                  <c:v>193</c:v>
                </c:pt>
                <c:pt idx="17">
                  <c:v>89.4</c:v>
                </c:pt>
                <c:pt idx="18">
                  <c:v>118.3</c:v>
                </c:pt>
                <c:pt idx="19">
                  <c:v>58.1</c:v>
                </c:pt>
                <c:pt idx="20">
                  <c:v>137.5</c:v>
                </c:pt>
                <c:pt idx="21">
                  <c:v>105.6</c:v>
                </c:pt>
                <c:pt idx="22">
                  <c:v>134.6</c:v>
                </c:pt>
                <c:pt idx="23">
                  <c:v>103.9</c:v>
                </c:pt>
                <c:pt idx="24">
                  <c:v>141</c:v>
                </c:pt>
                <c:pt idx="25">
                  <c:v>187.9</c:v>
                </c:pt>
                <c:pt idx="26">
                  <c:v>172.2</c:v>
                </c:pt>
                <c:pt idx="27">
                  <c:v>41.1</c:v>
                </c:pt>
                <c:pt idx="28">
                  <c:v>182.4</c:v>
                </c:pt>
                <c:pt idx="29">
                  <c:v>52.5</c:v>
                </c:pt>
                <c:pt idx="30">
                  <c:v>172</c:v>
                </c:pt>
                <c:pt idx="31">
                  <c:v>176.5</c:v>
                </c:pt>
                <c:pt idx="32">
                  <c:v>68.900000000000006</c:v>
                </c:pt>
                <c:pt idx="33">
                  <c:v>119.9</c:v>
                </c:pt>
                <c:pt idx="34">
                  <c:v>204.9</c:v>
                </c:pt>
                <c:pt idx="35">
                  <c:v>137.5</c:v>
                </c:pt>
                <c:pt idx="36">
                  <c:v>220.8</c:v>
                </c:pt>
                <c:pt idx="37">
                  <c:v>109.8</c:v>
                </c:pt>
                <c:pt idx="38">
                  <c:v>158.1</c:v>
                </c:pt>
                <c:pt idx="39">
                  <c:v>46</c:v>
                </c:pt>
                <c:pt idx="40">
                  <c:v>172.1</c:v>
                </c:pt>
                <c:pt idx="41">
                  <c:v>255.6</c:v>
                </c:pt>
                <c:pt idx="42">
                  <c:v>219.7</c:v>
                </c:pt>
                <c:pt idx="43">
                  <c:v>285.10000000000002</c:v>
                </c:pt>
                <c:pt idx="44">
                  <c:v>283.7</c:v>
                </c:pt>
                <c:pt idx="45">
                  <c:v>117.4</c:v>
                </c:pt>
                <c:pt idx="46">
                  <c:v>142.19999999999999</c:v>
                </c:pt>
                <c:pt idx="47">
                  <c:v>205.2</c:v>
                </c:pt>
                <c:pt idx="48">
                  <c:v>119.4</c:v>
                </c:pt>
                <c:pt idx="49">
                  <c:v>160</c:v>
                </c:pt>
                <c:pt idx="50">
                  <c:v>209.7</c:v>
                </c:pt>
                <c:pt idx="51">
                  <c:v>69.5</c:v>
                </c:pt>
                <c:pt idx="52">
                  <c:v>99.8</c:v>
                </c:pt>
                <c:pt idx="53">
                  <c:v>153.6</c:v>
                </c:pt>
                <c:pt idx="54">
                  <c:v>122</c:v>
                </c:pt>
                <c:pt idx="55">
                  <c:v>193.4</c:v>
                </c:pt>
                <c:pt idx="56">
                  <c:v>106.7</c:v>
                </c:pt>
                <c:pt idx="57">
                  <c:v>89</c:v>
                </c:pt>
                <c:pt idx="58">
                  <c:v>127.6</c:v>
                </c:pt>
                <c:pt idx="59">
                  <c:v>114.9</c:v>
                </c:pt>
                <c:pt idx="60">
                  <c:v>55</c:v>
                </c:pt>
                <c:pt idx="61">
                  <c:v>111.5</c:v>
                </c:pt>
                <c:pt idx="62">
                  <c:v>57.2</c:v>
                </c:pt>
                <c:pt idx="63">
                  <c:v>45.2</c:v>
                </c:pt>
                <c:pt idx="64">
                  <c:v>15.2</c:v>
                </c:pt>
                <c:pt idx="65">
                  <c:v>67.2</c:v>
                </c:pt>
                <c:pt idx="66">
                  <c:v>26.5</c:v>
                </c:pt>
                <c:pt idx="67">
                  <c:v>121.5</c:v>
                </c:pt>
                <c:pt idx="68">
                  <c:v>-3.6</c:v>
                </c:pt>
                <c:pt idx="69">
                  <c:v>22.4</c:v>
                </c:pt>
                <c:pt idx="70">
                  <c:v>-121</c:v>
                </c:pt>
                <c:pt idx="71">
                  <c:v>-175.5</c:v>
                </c:pt>
                <c:pt idx="72">
                  <c:v>-106.2</c:v>
                </c:pt>
                <c:pt idx="73">
                  <c:v>-174.4</c:v>
                </c:pt>
                <c:pt idx="74">
                  <c:v>-258.10000000000002</c:v>
                </c:pt>
                <c:pt idx="75">
                  <c:v>-207.2</c:v>
                </c:pt>
                <c:pt idx="76">
                  <c:v>-259.39999999999998</c:v>
                </c:pt>
                <c:pt idx="77">
                  <c:v>-286.39999999999998</c:v>
                </c:pt>
                <c:pt idx="78">
                  <c:v>-272.10000000000002</c:v>
                </c:pt>
                <c:pt idx="79">
                  <c:v>-476.1</c:v>
                </c:pt>
                <c:pt idx="80">
                  <c:v>-542.70000000000005</c:v>
                </c:pt>
                <c:pt idx="81">
                  <c:v>-385</c:v>
                </c:pt>
                <c:pt idx="82">
                  <c:v>-345.6</c:v>
                </c:pt>
                <c:pt idx="83">
                  <c:v>-252.5</c:v>
                </c:pt>
                <c:pt idx="84">
                  <c:v>-199.3</c:v>
                </c:pt>
                <c:pt idx="85">
                  <c:v>-25</c:v>
                </c:pt>
                <c:pt idx="86">
                  <c:v>-140.30000000000001</c:v>
                </c:pt>
                <c:pt idx="87">
                  <c:v>-56.2</c:v>
                </c:pt>
                <c:pt idx="88">
                  <c:v>-53.4</c:v>
                </c:pt>
                <c:pt idx="89">
                  <c:v>-36.4</c:v>
                </c:pt>
                <c:pt idx="90">
                  <c:v>-48.5</c:v>
                </c:pt>
                <c:pt idx="91">
                  <c:v>89.8</c:v>
                </c:pt>
                <c:pt idx="92">
                  <c:v>8.8000000000000007</c:v>
                </c:pt>
                <c:pt idx="93">
                  <c:v>24.9</c:v>
                </c:pt>
                <c:pt idx="94">
                  <c:v>137.4</c:v>
                </c:pt>
                <c:pt idx="95">
                  <c:v>113.5</c:v>
                </c:pt>
                <c:pt idx="96">
                  <c:v>98.4</c:v>
                </c:pt>
                <c:pt idx="97">
                  <c:v>105.4</c:v>
                </c:pt>
                <c:pt idx="98">
                  <c:v>87.3</c:v>
                </c:pt>
                <c:pt idx="99">
                  <c:v>149.5</c:v>
                </c:pt>
                <c:pt idx="100">
                  <c:v>151</c:v>
                </c:pt>
                <c:pt idx="101">
                  <c:v>121.2</c:v>
                </c:pt>
                <c:pt idx="102">
                  <c:v>98.9</c:v>
                </c:pt>
                <c:pt idx="103">
                  <c:v>124</c:v>
                </c:pt>
                <c:pt idx="104">
                  <c:v>148.69999999999999</c:v>
                </c:pt>
                <c:pt idx="105">
                  <c:v>154.30000000000001</c:v>
                </c:pt>
                <c:pt idx="106">
                  <c:v>293.89999999999998</c:v>
                </c:pt>
                <c:pt idx="107">
                  <c:v>142.80000000000001</c:v>
                </c:pt>
                <c:pt idx="108">
                  <c:v>190.9</c:v>
                </c:pt>
                <c:pt idx="109">
                  <c:v>151.1</c:v>
                </c:pt>
                <c:pt idx="110">
                  <c:v>158.80000000000001</c:v>
                </c:pt>
                <c:pt idx="111">
                  <c:v>159.30000000000001</c:v>
                </c:pt>
                <c:pt idx="112">
                  <c:v>155.1</c:v>
                </c:pt>
                <c:pt idx="113">
                  <c:v>160.19999999999999</c:v>
                </c:pt>
                <c:pt idx="114">
                  <c:v>190.6</c:v>
                </c:pt>
                <c:pt idx="115">
                  <c:v>194.6</c:v>
                </c:pt>
                <c:pt idx="116">
                  <c:v>234.9</c:v>
                </c:pt>
                <c:pt idx="117">
                  <c:v>213.1</c:v>
                </c:pt>
                <c:pt idx="118">
                  <c:v>117.4</c:v>
                </c:pt>
                <c:pt idx="119">
                  <c:v>140</c:v>
                </c:pt>
                <c:pt idx="120">
                  <c:v>24</c:v>
                </c:pt>
                <c:pt idx="121">
                  <c:v>143.6</c:v>
                </c:pt>
                <c:pt idx="122">
                  <c:v>148.1</c:v>
                </c:pt>
                <c:pt idx="123">
                  <c:v>157.80000000000001</c:v>
                </c:pt>
                <c:pt idx="124">
                  <c:v>222.8</c:v>
                </c:pt>
                <c:pt idx="125">
                  <c:v>120.1</c:v>
                </c:pt>
                <c:pt idx="126">
                  <c:v>157.19999999999999</c:v>
                </c:pt>
                <c:pt idx="127">
                  <c:v>188.9</c:v>
                </c:pt>
                <c:pt idx="128">
                  <c:v>144.9</c:v>
                </c:pt>
                <c:pt idx="129">
                  <c:v>154.30000000000001</c:v>
                </c:pt>
                <c:pt idx="130">
                  <c:v>130.80000000000001</c:v>
                </c:pt>
                <c:pt idx="131">
                  <c:v>190.7</c:v>
                </c:pt>
                <c:pt idx="132">
                  <c:v>189.3</c:v>
                </c:pt>
                <c:pt idx="133">
                  <c:v>169.5</c:v>
                </c:pt>
                <c:pt idx="134">
                  <c:v>151.9</c:v>
                </c:pt>
                <c:pt idx="135">
                  <c:v>181</c:v>
                </c:pt>
                <c:pt idx="136">
                  <c:v>145</c:v>
                </c:pt>
                <c:pt idx="137">
                  <c:v>145.9</c:v>
                </c:pt>
                <c:pt idx="138">
                  <c:v>150.19999999999999</c:v>
                </c:pt>
                <c:pt idx="139">
                  <c:v>169.9</c:v>
                </c:pt>
                <c:pt idx="140">
                  <c:v>134.9</c:v>
                </c:pt>
                <c:pt idx="141">
                  <c:v>186.3</c:v>
                </c:pt>
                <c:pt idx="142">
                  <c:v>270.3</c:v>
                </c:pt>
                <c:pt idx="143">
                  <c:v>206.2</c:v>
                </c:pt>
                <c:pt idx="144">
                  <c:v>195.4</c:v>
                </c:pt>
                <c:pt idx="145">
                  <c:v>199</c:v>
                </c:pt>
                <c:pt idx="146">
                  <c:v>113.7</c:v>
                </c:pt>
                <c:pt idx="147">
                  <c:v>205.7</c:v>
                </c:pt>
                <c:pt idx="148">
                  <c:v>162.9</c:v>
                </c:pt>
                <c:pt idx="149">
                  <c:v>205.8</c:v>
                </c:pt>
                <c:pt idx="150">
                  <c:v>232.2</c:v>
                </c:pt>
                <c:pt idx="151">
                  <c:v>173.8</c:v>
                </c:pt>
                <c:pt idx="152">
                  <c:v>188.6</c:v>
                </c:pt>
                <c:pt idx="153">
                  <c:v>180.9</c:v>
                </c:pt>
                <c:pt idx="154">
                  <c:v>156.6</c:v>
                </c:pt>
                <c:pt idx="155">
                  <c:v>224.6</c:v>
                </c:pt>
                <c:pt idx="156">
                  <c:v>231.3</c:v>
                </c:pt>
                <c:pt idx="157">
                  <c:v>224.8</c:v>
                </c:pt>
                <c:pt idx="158">
                  <c:v>114.3</c:v>
                </c:pt>
                <c:pt idx="159">
                  <c:v>178.7</c:v>
                </c:pt>
                <c:pt idx="160">
                  <c:v>168.6</c:v>
                </c:pt>
                <c:pt idx="161">
                  <c:v>191.7</c:v>
                </c:pt>
                <c:pt idx="162">
                  <c:v>194.3</c:v>
                </c:pt>
                <c:pt idx="163">
                  <c:v>170.4</c:v>
                </c:pt>
                <c:pt idx="164">
                  <c:v>257.89999999999998</c:v>
                </c:pt>
                <c:pt idx="165">
                  <c:v>199.6</c:v>
                </c:pt>
                <c:pt idx="166">
                  <c:v>101</c:v>
                </c:pt>
                <c:pt idx="167">
                  <c:v>83.2</c:v>
                </c:pt>
                <c:pt idx="168">
                  <c:v>246.4</c:v>
                </c:pt>
                <c:pt idx="169">
                  <c:v>205.2</c:v>
                </c:pt>
                <c:pt idx="170">
                  <c:v>168.2</c:v>
                </c:pt>
                <c:pt idx="171">
                  <c:v>185.1</c:v>
                </c:pt>
                <c:pt idx="172">
                  <c:v>76.5</c:v>
                </c:pt>
                <c:pt idx="173">
                  <c:v>219.5</c:v>
                </c:pt>
                <c:pt idx="174">
                  <c:v>172.3</c:v>
                </c:pt>
                <c:pt idx="175">
                  <c:v>186.3</c:v>
                </c:pt>
                <c:pt idx="176">
                  <c:v>146.80000000000001</c:v>
                </c:pt>
                <c:pt idx="177">
                  <c:v>176.1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63200"/>
        <c:axId val="327381376"/>
      </c:lineChart>
      <c:dateAx>
        <c:axId val="327363200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lang="es-ES"/>
            </a:pPr>
            <a:endParaRPr lang="en-US"/>
          </a:p>
        </c:txPr>
        <c:crossAx val="327381376"/>
        <c:crosses val="autoZero"/>
        <c:auto val="1"/>
        <c:lblOffset val="100"/>
        <c:baseTimeUnit val="months"/>
      </c:dateAx>
      <c:valAx>
        <c:axId val="327381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27363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1129934515761291E-2"/>
          <c:y val="0.87913616061150268"/>
          <c:w val="0.94965911079296883"/>
          <c:h val="9.2793663949901004E-2"/>
        </c:manualLayout>
      </c:layout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00063628410083E-2"/>
          <c:y val="5.146198830409357E-2"/>
          <c:w val="0.88258310135475448"/>
          <c:h val="0.70614541603352277"/>
        </c:manualLayout>
      </c:layout>
      <c:lineChart>
        <c:grouping val="standard"/>
        <c:varyColors val="0"/>
        <c:ser>
          <c:idx val="1"/>
          <c:order val="0"/>
          <c:tx>
            <c:strRef>
              <c:f>ADP!$D$16</c:f>
              <c:strCache>
                <c:ptCount val="1"/>
                <c:pt idx="0">
                  <c:v>Construcción </c:v>
                </c:pt>
              </c:strCache>
            </c:strRef>
          </c:tx>
          <c:spPr>
            <a:ln w="22225">
              <a:solidFill>
                <a:schemeClr val="tx2"/>
              </a:solidFill>
            </a:ln>
          </c:spPr>
          <c:marker>
            <c:symbol val="none"/>
          </c:marker>
          <c:cat>
            <c:numRef>
              <c:f>ADP!$A$20:$A$197</c:f>
              <c:numCache>
                <c:formatCode>m/d/yyyy</c:formatCode>
                <c:ptCount val="178"/>
                <c:pt idx="0">
                  <c:v>37437</c:v>
                </c:pt>
                <c:pt idx="1">
                  <c:v>37468</c:v>
                </c:pt>
                <c:pt idx="2">
                  <c:v>37499</c:v>
                </c:pt>
                <c:pt idx="3">
                  <c:v>37529</c:v>
                </c:pt>
                <c:pt idx="4">
                  <c:v>37560</c:v>
                </c:pt>
                <c:pt idx="5">
                  <c:v>37590</c:v>
                </c:pt>
                <c:pt idx="6">
                  <c:v>37621</c:v>
                </c:pt>
                <c:pt idx="7">
                  <c:v>37652</c:v>
                </c:pt>
                <c:pt idx="8">
                  <c:v>37680</c:v>
                </c:pt>
                <c:pt idx="9">
                  <c:v>37711</c:v>
                </c:pt>
                <c:pt idx="10">
                  <c:v>37741</c:v>
                </c:pt>
                <c:pt idx="11">
                  <c:v>37772</c:v>
                </c:pt>
                <c:pt idx="12">
                  <c:v>37802</c:v>
                </c:pt>
                <c:pt idx="13">
                  <c:v>37833</c:v>
                </c:pt>
                <c:pt idx="14">
                  <c:v>37864</c:v>
                </c:pt>
                <c:pt idx="15">
                  <c:v>37894</c:v>
                </c:pt>
                <c:pt idx="16">
                  <c:v>37925</c:v>
                </c:pt>
                <c:pt idx="17">
                  <c:v>37955</c:v>
                </c:pt>
                <c:pt idx="18">
                  <c:v>37986</c:v>
                </c:pt>
                <c:pt idx="19">
                  <c:v>38017</c:v>
                </c:pt>
                <c:pt idx="20">
                  <c:v>38046</c:v>
                </c:pt>
                <c:pt idx="21">
                  <c:v>38077</c:v>
                </c:pt>
                <c:pt idx="22">
                  <c:v>38107</c:v>
                </c:pt>
                <c:pt idx="23">
                  <c:v>38138</c:v>
                </c:pt>
                <c:pt idx="24">
                  <c:v>38168</c:v>
                </c:pt>
                <c:pt idx="25">
                  <c:v>38199</c:v>
                </c:pt>
                <c:pt idx="26">
                  <c:v>38230</c:v>
                </c:pt>
                <c:pt idx="27">
                  <c:v>38260</c:v>
                </c:pt>
                <c:pt idx="28">
                  <c:v>38291</c:v>
                </c:pt>
                <c:pt idx="29">
                  <c:v>38321</c:v>
                </c:pt>
                <c:pt idx="30">
                  <c:v>38352</c:v>
                </c:pt>
                <c:pt idx="31">
                  <c:v>38383</c:v>
                </c:pt>
                <c:pt idx="32">
                  <c:v>38411</c:v>
                </c:pt>
                <c:pt idx="33">
                  <c:v>38442</c:v>
                </c:pt>
                <c:pt idx="34">
                  <c:v>38472</c:v>
                </c:pt>
                <c:pt idx="35">
                  <c:v>38503</c:v>
                </c:pt>
                <c:pt idx="36">
                  <c:v>38533</c:v>
                </c:pt>
                <c:pt idx="37">
                  <c:v>38564</c:v>
                </c:pt>
                <c:pt idx="38">
                  <c:v>38595</c:v>
                </c:pt>
                <c:pt idx="39">
                  <c:v>38625</c:v>
                </c:pt>
                <c:pt idx="40">
                  <c:v>38656</c:v>
                </c:pt>
                <c:pt idx="41">
                  <c:v>38686</c:v>
                </c:pt>
                <c:pt idx="42">
                  <c:v>38717</c:v>
                </c:pt>
                <c:pt idx="43">
                  <c:v>38748</c:v>
                </c:pt>
                <c:pt idx="44">
                  <c:v>38776</c:v>
                </c:pt>
                <c:pt idx="45">
                  <c:v>38807</c:v>
                </c:pt>
                <c:pt idx="46">
                  <c:v>38837</c:v>
                </c:pt>
                <c:pt idx="47">
                  <c:v>38868</c:v>
                </c:pt>
                <c:pt idx="48">
                  <c:v>38898</c:v>
                </c:pt>
                <c:pt idx="49">
                  <c:v>38929</c:v>
                </c:pt>
                <c:pt idx="50">
                  <c:v>38960</c:v>
                </c:pt>
                <c:pt idx="51">
                  <c:v>38990</c:v>
                </c:pt>
                <c:pt idx="52">
                  <c:v>39021</c:v>
                </c:pt>
                <c:pt idx="53">
                  <c:v>39051</c:v>
                </c:pt>
                <c:pt idx="54">
                  <c:v>39082</c:v>
                </c:pt>
                <c:pt idx="55">
                  <c:v>39113</c:v>
                </c:pt>
                <c:pt idx="56">
                  <c:v>39141</c:v>
                </c:pt>
                <c:pt idx="57">
                  <c:v>39172</c:v>
                </c:pt>
                <c:pt idx="58">
                  <c:v>39202</c:v>
                </c:pt>
                <c:pt idx="59">
                  <c:v>39233</c:v>
                </c:pt>
                <c:pt idx="60">
                  <c:v>39263</c:v>
                </c:pt>
                <c:pt idx="61">
                  <c:v>39294</c:v>
                </c:pt>
                <c:pt idx="62">
                  <c:v>39325</c:v>
                </c:pt>
                <c:pt idx="63">
                  <c:v>39355</c:v>
                </c:pt>
                <c:pt idx="64">
                  <c:v>39386</c:v>
                </c:pt>
                <c:pt idx="65">
                  <c:v>39416</c:v>
                </c:pt>
                <c:pt idx="66">
                  <c:v>39447</c:v>
                </c:pt>
                <c:pt idx="67">
                  <c:v>39478</c:v>
                </c:pt>
                <c:pt idx="68">
                  <c:v>39507</c:v>
                </c:pt>
                <c:pt idx="69">
                  <c:v>39538</c:v>
                </c:pt>
                <c:pt idx="70">
                  <c:v>39568</c:v>
                </c:pt>
                <c:pt idx="71">
                  <c:v>39599</c:v>
                </c:pt>
                <c:pt idx="72">
                  <c:v>39629</c:v>
                </c:pt>
                <c:pt idx="73">
                  <c:v>39660</c:v>
                </c:pt>
                <c:pt idx="74">
                  <c:v>39691</c:v>
                </c:pt>
                <c:pt idx="75">
                  <c:v>39721</c:v>
                </c:pt>
                <c:pt idx="76">
                  <c:v>39752</c:v>
                </c:pt>
                <c:pt idx="77">
                  <c:v>39782</c:v>
                </c:pt>
                <c:pt idx="78">
                  <c:v>39813</c:v>
                </c:pt>
                <c:pt idx="79">
                  <c:v>39844</c:v>
                </c:pt>
                <c:pt idx="80">
                  <c:v>39872</c:v>
                </c:pt>
                <c:pt idx="81">
                  <c:v>39903</c:v>
                </c:pt>
                <c:pt idx="82">
                  <c:v>39933</c:v>
                </c:pt>
                <c:pt idx="83">
                  <c:v>39964</c:v>
                </c:pt>
                <c:pt idx="84">
                  <c:v>39994</c:v>
                </c:pt>
                <c:pt idx="85">
                  <c:v>40025</c:v>
                </c:pt>
                <c:pt idx="86">
                  <c:v>40056</c:v>
                </c:pt>
                <c:pt idx="87">
                  <c:v>40086</c:v>
                </c:pt>
                <c:pt idx="88">
                  <c:v>40117</c:v>
                </c:pt>
                <c:pt idx="89">
                  <c:v>40147</c:v>
                </c:pt>
                <c:pt idx="90">
                  <c:v>40178</c:v>
                </c:pt>
                <c:pt idx="91">
                  <c:v>40209</c:v>
                </c:pt>
                <c:pt idx="92">
                  <c:v>40237</c:v>
                </c:pt>
                <c:pt idx="93">
                  <c:v>40268</c:v>
                </c:pt>
                <c:pt idx="94">
                  <c:v>40298</c:v>
                </c:pt>
                <c:pt idx="95">
                  <c:v>40329</c:v>
                </c:pt>
                <c:pt idx="96">
                  <c:v>40359</c:v>
                </c:pt>
                <c:pt idx="97">
                  <c:v>40390</c:v>
                </c:pt>
                <c:pt idx="98">
                  <c:v>40421</c:v>
                </c:pt>
                <c:pt idx="99">
                  <c:v>40451</c:v>
                </c:pt>
                <c:pt idx="100">
                  <c:v>40482</c:v>
                </c:pt>
                <c:pt idx="101">
                  <c:v>40512</c:v>
                </c:pt>
                <c:pt idx="102">
                  <c:v>40543</c:v>
                </c:pt>
                <c:pt idx="103">
                  <c:v>40574</c:v>
                </c:pt>
                <c:pt idx="104">
                  <c:v>40602</c:v>
                </c:pt>
                <c:pt idx="105">
                  <c:v>40633</c:v>
                </c:pt>
                <c:pt idx="106">
                  <c:v>40663</c:v>
                </c:pt>
                <c:pt idx="107">
                  <c:v>40694</c:v>
                </c:pt>
                <c:pt idx="108">
                  <c:v>40724</c:v>
                </c:pt>
                <c:pt idx="109">
                  <c:v>40755</c:v>
                </c:pt>
                <c:pt idx="110">
                  <c:v>40786</c:v>
                </c:pt>
                <c:pt idx="111">
                  <c:v>40816</c:v>
                </c:pt>
                <c:pt idx="112">
                  <c:v>40847</c:v>
                </c:pt>
                <c:pt idx="113">
                  <c:v>40877</c:v>
                </c:pt>
                <c:pt idx="114">
                  <c:v>40908</c:v>
                </c:pt>
                <c:pt idx="115">
                  <c:v>40939</c:v>
                </c:pt>
                <c:pt idx="116">
                  <c:v>40968</c:v>
                </c:pt>
                <c:pt idx="117">
                  <c:v>40999</c:v>
                </c:pt>
                <c:pt idx="118">
                  <c:v>41029</c:v>
                </c:pt>
                <c:pt idx="119">
                  <c:v>41060</c:v>
                </c:pt>
                <c:pt idx="120">
                  <c:v>41090</c:v>
                </c:pt>
                <c:pt idx="121">
                  <c:v>41121</c:v>
                </c:pt>
                <c:pt idx="122">
                  <c:v>41152</c:v>
                </c:pt>
                <c:pt idx="123">
                  <c:v>41182</c:v>
                </c:pt>
                <c:pt idx="124">
                  <c:v>41213</c:v>
                </c:pt>
                <c:pt idx="125">
                  <c:v>41243</c:v>
                </c:pt>
                <c:pt idx="126">
                  <c:v>41274</c:v>
                </c:pt>
                <c:pt idx="127">
                  <c:v>41305</c:v>
                </c:pt>
                <c:pt idx="128">
                  <c:v>41333</c:v>
                </c:pt>
                <c:pt idx="129">
                  <c:v>41364</c:v>
                </c:pt>
                <c:pt idx="130">
                  <c:v>41394</c:v>
                </c:pt>
                <c:pt idx="131">
                  <c:v>41425</c:v>
                </c:pt>
                <c:pt idx="132">
                  <c:v>41455</c:v>
                </c:pt>
                <c:pt idx="133">
                  <c:v>41486</c:v>
                </c:pt>
                <c:pt idx="134">
                  <c:v>41517</c:v>
                </c:pt>
                <c:pt idx="135">
                  <c:v>41547</c:v>
                </c:pt>
                <c:pt idx="136">
                  <c:v>41578</c:v>
                </c:pt>
                <c:pt idx="137">
                  <c:v>41608</c:v>
                </c:pt>
                <c:pt idx="138">
                  <c:v>41639</c:v>
                </c:pt>
                <c:pt idx="139">
                  <c:v>41670</c:v>
                </c:pt>
                <c:pt idx="140">
                  <c:v>41698</c:v>
                </c:pt>
                <c:pt idx="141">
                  <c:v>41729</c:v>
                </c:pt>
                <c:pt idx="142">
                  <c:v>41759</c:v>
                </c:pt>
                <c:pt idx="143">
                  <c:v>41790</c:v>
                </c:pt>
                <c:pt idx="144">
                  <c:v>41820</c:v>
                </c:pt>
                <c:pt idx="145">
                  <c:v>41851</c:v>
                </c:pt>
                <c:pt idx="146">
                  <c:v>41882</c:v>
                </c:pt>
                <c:pt idx="147">
                  <c:v>41912</c:v>
                </c:pt>
                <c:pt idx="148">
                  <c:v>41943</c:v>
                </c:pt>
                <c:pt idx="149">
                  <c:v>41973</c:v>
                </c:pt>
                <c:pt idx="150">
                  <c:v>42004</c:v>
                </c:pt>
                <c:pt idx="151">
                  <c:v>42035</c:v>
                </c:pt>
                <c:pt idx="152">
                  <c:v>42063</c:v>
                </c:pt>
                <c:pt idx="153">
                  <c:v>42094</c:v>
                </c:pt>
                <c:pt idx="154">
                  <c:v>42124</c:v>
                </c:pt>
                <c:pt idx="155">
                  <c:v>42155</c:v>
                </c:pt>
                <c:pt idx="156">
                  <c:v>42185</c:v>
                </c:pt>
                <c:pt idx="157">
                  <c:v>42216</c:v>
                </c:pt>
                <c:pt idx="158">
                  <c:v>42247</c:v>
                </c:pt>
                <c:pt idx="159">
                  <c:v>42277</c:v>
                </c:pt>
                <c:pt idx="160">
                  <c:v>42308</c:v>
                </c:pt>
                <c:pt idx="161">
                  <c:v>42338</c:v>
                </c:pt>
                <c:pt idx="162">
                  <c:v>42369</c:v>
                </c:pt>
                <c:pt idx="163">
                  <c:v>42400</c:v>
                </c:pt>
                <c:pt idx="164">
                  <c:v>42429</c:v>
                </c:pt>
                <c:pt idx="165">
                  <c:v>42460</c:v>
                </c:pt>
                <c:pt idx="166">
                  <c:v>42490</c:v>
                </c:pt>
                <c:pt idx="167">
                  <c:v>42521</c:v>
                </c:pt>
                <c:pt idx="168">
                  <c:v>42551</c:v>
                </c:pt>
                <c:pt idx="169">
                  <c:v>42582</c:v>
                </c:pt>
                <c:pt idx="170">
                  <c:v>42613</c:v>
                </c:pt>
                <c:pt idx="171">
                  <c:v>42643</c:v>
                </c:pt>
                <c:pt idx="172">
                  <c:v>42674</c:v>
                </c:pt>
                <c:pt idx="173">
                  <c:v>42704</c:v>
                </c:pt>
                <c:pt idx="174">
                  <c:v>42735</c:v>
                </c:pt>
                <c:pt idx="175">
                  <c:v>42766</c:v>
                </c:pt>
                <c:pt idx="176">
                  <c:v>42794</c:v>
                </c:pt>
                <c:pt idx="177">
                  <c:v>42825</c:v>
                </c:pt>
              </c:numCache>
            </c:numRef>
          </c:cat>
          <c:val>
            <c:numRef>
              <c:f>ADP!$D$20:$D$197</c:f>
              <c:numCache>
                <c:formatCode>General</c:formatCode>
                <c:ptCount val="178"/>
                <c:pt idx="0">
                  <c:v>-21</c:v>
                </c:pt>
                <c:pt idx="1">
                  <c:v>25.3</c:v>
                </c:pt>
                <c:pt idx="2">
                  <c:v>-24.5</c:v>
                </c:pt>
                <c:pt idx="3">
                  <c:v>-32.4</c:v>
                </c:pt>
                <c:pt idx="4">
                  <c:v>13.4</c:v>
                </c:pt>
                <c:pt idx="5">
                  <c:v>11</c:v>
                </c:pt>
                <c:pt idx="6">
                  <c:v>4.5999999999999996</c:v>
                </c:pt>
                <c:pt idx="7">
                  <c:v>13.9</c:v>
                </c:pt>
                <c:pt idx="8">
                  <c:v>-7.9</c:v>
                </c:pt>
                <c:pt idx="9">
                  <c:v>-4.9000000000000004</c:v>
                </c:pt>
                <c:pt idx="10">
                  <c:v>17</c:v>
                </c:pt>
                <c:pt idx="11">
                  <c:v>-7.9</c:v>
                </c:pt>
                <c:pt idx="12">
                  <c:v>18.2</c:v>
                </c:pt>
                <c:pt idx="13">
                  <c:v>-41.4</c:v>
                </c:pt>
                <c:pt idx="14">
                  <c:v>-11.7</c:v>
                </c:pt>
                <c:pt idx="15">
                  <c:v>1.8</c:v>
                </c:pt>
                <c:pt idx="16">
                  <c:v>40.5</c:v>
                </c:pt>
                <c:pt idx="17">
                  <c:v>65.5</c:v>
                </c:pt>
                <c:pt idx="18">
                  <c:v>32.200000000000003</c:v>
                </c:pt>
                <c:pt idx="19">
                  <c:v>12.3</c:v>
                </c:pt>
                <c:pt idx="20">
                  <c:v>64.7</c:v>
                </c:pt>
                <c:pt idx="21">
                  <c:v>41.8</c:v>
                </c:pt>
                <c:pt idx="22">
                  <c:v>36.1</c:v>
                </c:pt>
                <c:pt idx="23">
                  <c:v>19.600000000000001</c:v>
                </c:pt>
                <c:pt idx="24">
                  <c:v>24.6</c:v>
                </c:pt>
                <c:pt idx="25">
                  <c:v>-38.700000000000003</c:v>
                </c:pt>
                <c:pt idx="26">
                  <c:v>53</c:v>
                </c:pt>
                <c:pt idx="27">
                  <c:v>47.4</c:v>
                </c:pt>
                <c:pt idx="28">
                  <c:v>1.1000000000000001</c:v>
                </c:pt>
                <c:pt idx="29">
                  <c:v>41.6</c:v>
                </c:pt>
                <c:pt idx="30">
                  <c:v>51.9</c:v>
                </c:pt>
                <c:pt idx="31">
                  <c:v>-16.8</c:v>
                </c:pt>
                <c:pt idx="32">
                  <c:v>55</c:v>
                </c:pt>
                <c:pt idx="33">
                  <c:v>19.100000000000001</c:v>
                </c:pt>
                <c:pt idx="34">
                  <c:v>82.5</c:v>
                </c:pt>
                <c:pt idx="35">
                  <c:v>29.8</c:v>
                </c:pt>
                <c:pt idx="36">
                  <c:v>53.5</c:v>
                </c:pt>
                <c:pt idx="37">
                  <c:v>75.599999999999994</c:v>
                </c:pt>
                <c:pt idx="38">
                  <c:v>-3.5</c:v>
                </c:pt>
                <c:pt idx="39">
                  <c:v>-47.4</c:v>
                </c:pt>
                <c:pt idx="40">
                  <c:v>8.1999999999999993</c:v>
                </c:pt>
                <c:pt idx="41">
                  <c:v>87.8</c:v>
                </c:pt>
                <c:pt idx="42">
                  <c:v>25.3</c:v>
                </c:pt>
                <c:pt idx="43">
                  <c:v>66.3</c:v>
                </c:pt>
                <c:pt idx="44">
                  <c:v>106.2</c:v>
                </c:pt>
                <c:pt idx="45">
                  <c:v>23.7</c:v>
                </c:pt>
                <c:pt idx="46">
                  <c:v>-6</c:v>
                </c:pt>
                <c:pt idx="47">
                  <c:v>29.2</c:v>
                </c:pt>
                <c:pt idx="48">
                  <c:v>-13.6</c:v>
                </c:pt>
                <c:pt idx="49">
                  <c:v>-10</c:v>
                </c:pt>
                <c:pt idx="50">
                  <c:v>25.7</c:v>
                </c:pt>
                <c:pt idx="51">
                  <c:v>-21.2</c:v>
                </c:pt>
                <c:pt idx="52">
                  <c:v>18</c:v>
                </c:pt>
                <c:pt idx="53">
                  <c:v>-63.6</c:v>
                </c:pt>
                <c:pt idx="54">
                  <c:v>8.1</c:v>
                </c:pt>
                <c:pt idx="55">
                  <c:v>55.4</c:v>
                </c:pt>
                <c:pt idx="56">
                  <c:v>2.2000000000000002</c:v>
                </c:pt>
                <c:pt idx="57">
                  <c:v>-7.4</c:v>
                </c:pt>
                <c:pt idx="58">
                  <c:v>28</c:v>
                </c:pt>
                <c:pt idx="59">
                  <c:v>-55</c:v>
                </c:pt>
                <c:pt idx="60">
                  <c:v>-13.2</c:v>
                </c:pt>
                <c:pt idx="61">
                  <c:v>-21.4</c:v>
                </c:pt>
                <c:pt idx="62">
                  <c:v>-25.6</c:v>
                </c:pt>
                <c:pt idx="63">
                  <c:v>-43.6</c:v>
                </c:pt>
                <c:pt idx="64">
                  <c:v>-8.1</c:v>
                </c:pt>
                <c:pt idx="65">
                  <c:v>-3.8</c:v>
                </c:pt>
                <c:pt idx="66">
                  <c:v>-26.2</c:v>
                </c:pt>
                <c:pt idx="67">
                  <c:v>-5.8</c:v>
                </c:pt>
                <c:pt idx="68">
                  <c:v>-58</c:v>
                </c:pt>
                <c:pt idx="69">
                  <c:v>-67.2</c:v>
                </c:pt>
                <c:pt idx="70">
                  <c:v>-90</c:v>
                </c:pt>
                <c:pt idx="71">
                  <c:v>-109.3</c:v>
                </c:pt>
                <c:pt idx="72">
                  <c:v>-64.599999999999994</c:v>
                </c:pt>
                <c:pt idx="73">
                  <c:v>-91.1</c:v>
                </c:pt>
                <c:pt idx="74">
                  <c:v>-70.400000000000006</c:v>
                </c:pt>
                <c:pt idx="75">
                  <c:v>-57.9</c:v>
                </c:pt>
                <c:pt idx="76">
                  <c:v>-127.1</c:v>
                </c:pt>
                <c:pt idx="77">
                  <c:v>-124.6</c:v>
                </c:pt>
                <c:pt idx="78">
                  <c:v>-110.1</c:v>
                </c:pt>
                <c:pt idx="79">
                  <c:v>-63.9</c:v>
                </c:pt>
                <c:pt idx="80">
                  <c:v>-110.9</c:v>
                </c:pt>
                <c:pt idx="81">
                  <c:v>-95.2</c:v>
                </c:pt>
                <c:pt idx="82">
                  <c:v>-64.900000000000006</c:v>
                </c:pt>
                <c:pt idx="83">
                  <c:v>-59</c:v>
                </c:pt>
                <c:pt idx="84">
                  <c:v>-66.5</c:v>
                </c:pt>
                <c:pt idx="85">
                  <c:v>-54.3</c:v>
                </c:pt>
                <c:pt idx="86">
                  <c:v>-53.7</c:v>
                </c:pt>
                <c:pt idx="87">
                  <c:v>-19.899999999999999</c:v>
                </c:pt>
                <c:pt idx="88">
                  <c:v>-88.1</c:v>
                </c:pt>
                <c:pt idx="89">
                  <c:v>-72.3</c:v>
                </c:pt>
                <c:pt idx="90">
                  <c:v>-69.099999999999994</c:v>
                </c:pt>
                <c:pt idx="91">
                  <c:v>-85.2</c:v>
                </c:pt>
                <c:pt idx="92">
                  <c:v>-92</c:v>
                </c:pt>
                <c:pt idx="93">
                  <c:v>-29.1</c:v>
                </c:pt>
                <c:pt idx="94">
                  <c:v>15.3</c:v>
                </c:pt>
                <c:pt idx="95">
                  <c:v>-25.7</c:v>
                </c:pt>
                <c:pt idx="96">
                  <c:v>2.9</c:v>
                </c:pt>
                <c:pt idx="97">
                  <c:v>-14.7</c:v>
                </c:pt>
                <c:pt idx="98">
                  <c:v>3.2</c:v>
                </c:pt>
                <c:pt idx="99">
                  <c:v>-18.899999999999999</c:v>
                </c:pt>
                <c:pt idx="100">
                  <c:v>-1.8</c:v>
                </c:pt>
                <c:pt idx="101">
                  <c:v>0.1</c:v>
                </c:pt>
                <c:pt idx="102">
                  <c:v>-32.200000000000003</c:v>
                </c:pt>
                <c:pt idx="103">
                  <c:v>-21.7</c:v>
                </c:pt>
                <c:pt idx="104">
                  <c:v>11</c:v>
                </c:pt>
                <c:pt idx="105">
                  <c:v>22.4</c:v>
                </c:pt>
                <c:pt idx="106">
                  <c:v>13.1</c:v>
                </c:pt>
                <c:pt idx="107">
                  <c:v>36.9</c:v>
                </c:pt>
                <c:pt idx="108">
                  <c:v>15.7</c:v>
                </c:pt>
                <c:pt idx="109">
                  <c:v>8.9</c:v>
                </c:pt>
                <c:pt idx="110">
                  <c:v>30.1</c:v>
                </c:pt>
                <c:pt idx="111">
                  <c:v>12.6</c:v>
                </c:pt>
                <c:pt idx="112">
                  <c:v>-16.399999999999999</c:v>
                </c:pt>
                <c:pt idx="113">
                  <c:v>-3.1</c:v>
                </c:pt>
                <c:pt idx="114">
                  <c:v>10.1</c:v>
                </c:pt>
                <c:pt idx="115">
                  <c:v>17.7</c:v>
                </c:pt>
                <c:pt idx="116">
                  <c:v>13.5</c:v>
                </c:pt>
                <c:pt idx="117">
                  <c:v>8.9</c:v>
                </c:pt>
                <c:pt idx="118">
                  <c:v>-7.1</c:v>
                </c:pt>
                <c:pt idx="119">
                  <c:v>-1.9</c:v>
                </c:pt>
                <c:pt idx="120">
                  <c:v>12.4</c:v>
                </c:pt>
                <c:pt idx="121">
                  <c:v>11.5</c:v>
                </c:pt>
                <c:pt idx="122">
                  <c:v>13.6</c:v>
                </c:pt>
                <c:pt idx="123">
                  <c:v>-7.3</c:v>
                </c:pt>
                <c:pt idx="124">
                  <c:v>29.5</c:v>
                </c:pt>
                <c:pt idx="125">
                  <c:v>12.9</c:v>
                </c:pt>
                <c:pt idx="126">
                  <c:v>53.6</c:v>
                </c:pt>
                <c:pt idx="127">
                  <c:v>15.4</c:v>
                </c:pt>
                <c:pt idx="128">
                  <c:v>24.3</c:v>
                </c:pt>
                <c:pt idx="129">
                  <c:v>23.9</c:v>
                </c:pt>
                <c:pt idx="130">
                  <c:v>-13.2</c:v>
                </c:pt>
                <c:pt idx="131">
                  <c:v>13.9</c:v>
                </c:pt>
                <c:pt idx="132">
                  <c:v>42.4</c:v>
                </c:pt>
                <c:pt idx="133">
                  <c:v>0.3</c:v>
                </c:pt>
                <c:pt idx="134">
                  <c:v>24.6</c:v>
                </c:pt>
                <c:pt idx="135">
                  <c:v>34.9</c:v>
                </c:pt>
                <c:pt idx="136">
                  <c:v>3.9</c:v>
                </c:pt>
                <c:pt idx="137">
                  <c:v>29.2</c:v>
                </c:pt>
                <c:pt idx="138">
                  <c:v>12.4</c:v>
                </c:pt>
                <c:pt idx="139">
                  <c:v>54.8</c:v>
                </c:pt>
                <c:pt idx="140">
                  <c:v>27.1</c:v>
                </c:pt>
                <c:pt idx="141">
                  <c:v>10.8</c:v>
                </c:pt>
                <c:pt idx="142">
                  <c:v>37.4</c:v>
                </c:pt>
                <c:pt idx="143">
                  <c:v>16.100000000000001</c:v>
                </c:pt>
                <c:pt idx="144">
                  <c:v>16.100000000000001</c:v>
                </c:pt>
                <c:pt idx="145">
                  <c:v>41.1</c:v>
                </c:pt>
                <c:pt idx="146">
                  <c:v>24</c:v>
                </c:pt>
                <c:pt idx="147">
                  <c:v>27.5</c:v>
                </c:pt>
                <c:pt idx="148">
                  <c:v>11.8</c:v>
                </c:pt>
                <c:pt idx="149">
                  <c:v>19.399999999999999</c:v>
                </c:pt>
                <c:pt idx="150">
                  <c:v>40.299999999999997</c:v>
                </c:pt>
                <c:pt idx="151">
                  <c:v>32.200000000000003</c:v>
                </c:pt>
                <c:pt idx="152">
                  <c:v>31.6</c:v>
                </c:pt>
                <c:pt idx="153">
                  <c:v>6.4</c:v>
                </c:pt>
                <c:pt idx="154">
                  <c:v>39.5</c:v>
                </c:pt>
                <c:pt idx="155">
                  <c:v>21</c:v>
                </c:pt>
                <c:pt idx="156">
                  <c:v>33.1</c:v>
                </c:pt>
                <c:pt idx="157">
                  <c:v>33.700000000000003</c:v>
                </c:pt>
                <c:pt idx="158">
                  <c:v>29.5</c:v>
                </c:pt>
                <c:pt idx="159">
                  <c:v>6.5</c:v>
                </c:pt>
                <c:pt idx="160">
                  <c:v>31.3</c:v>
                </c:pt>
                <c:pt idx="161">
                  <c:v>27.7</c:v>
                </c:pt>
                <c:pt idx="162">
                  <c:v>45.4</c:v>
                </c:pt>
                <c:pt idx="163">
                  <c:v>14.2</c:v>
                </c:pt>
                <c:pt idx="164">
                  <c:v>22.6</c:v>
                </c:pt>
                <c:pt idx="165">
                  <c:v>49.4</c:v>
                </c:pt>
                <c:pt idx="166">
                  <c:v>17.7</c:v>
                </c:pt>
                <c:pt idx="167">
                  <c:v>-12.8</c:v>
                </c:pt>
                <c:pt idx="168">
                  <c:v>14.5</c:v>
                </c:pt>
                <c:pt idx="169">
                  <c:v>23.9</c:v>
                </c:pt>
                <c:pt idx="170">
                  <c:v>-5.0999999999999996</c:v>
                </c:pt>
                <c:pt idx="171">
                  <c:v>23</c:v>
                </c:pt>
                <c:pt idx="172">
                  <c:v>-14.9</c:v>
                </c:pt>
                <c:pt idx="173">
                  <c:v>13.4</c:v>
                </c:pt>
                <c:pt idx="174">
                  <c:v>21.2</c:v>
                </c:pt>
                <c:pt idx="175">
                  <c:v>48.8</c:v>
                </c:pt>
                <c:pt idx="176">
                  <c:v>60.6</c:v>
                </c:pt>
                <c:pt idx="177">
                  <c:v>43.8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ADP!$E$16</c:f>
              <c:strCache>
                <c:ptCount val="1"/>
                <c:pt idx="0">
                  <c:v>Manufactura</c:v>
                </c:pt>
              </c:strCache>
            </c:strRef>
          </c:tx>
          <c:spPr>
            <a:ln w="2222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ADP!$A$20:$A$197</c:f>
              <c:numCache>
                <c:formatCode>m/d/yyyy</c:formatCode>
                <c:ptCount val="178"/>
                <c:pt idx="0">
                  <c:v>37437</c:v>
                </c:pt>
                <c:pt idx="1">
                  <c:v>37468</c:v>
                </c:pt>
                <c:pt idx="2">
                  <c:v>37499</c:v>
                </c:pt>
                <c:pt idx="3">
                  <c:v>37529</c:v>
                </c:pt>
                <c:pt idx="4">
                  <c:v>37560</c:v>
                </c:pt>
                <c:pt idx="5">
                  <c:v>37590</c:v>
                </c:pt>
                <c:pt idx="6">
                  <c:v>37621</c:v>
                </c:pt>
                <c:pt idx="7">
                  <c:v>37652</c:v>
                </c:pt>
                <c:pt idx="8">
                  <c:v>37680</c:v>
                </c:pt>
                <c:pt idx="9">
                  <c:v>37711</c:v>
                </c:pt>
                <c:pt idx="10">
                  <c:v>37741</c:v>
                </c:pt>
                <c:pt idx="11">
                  <c:v>37772</c:v>
                </c:pt>
                <c:pt idx="12">
                  <c:v>37802</c:v>
                </c:pt>
                <c:pt idx="13">
                  <c:v>37833</c:v>
                </c:pt>
                <c:pt idx="14">
                  <c:v>37864</c:v>
                </c:pt>
                <c:pt idx="15">
                  <c:v>37894</c:v>
                </c:pt>
                <c:pt idx="16">
                  <c:v>37925</c:v>
                </c:pt>
                <c:pt idx="17">
                  <c:v>37955</c:v>
                </c:pt>
                <c:pt idx="18">
                  <c:v>37986</c:v>
                </c:pt>
                <c:pt idx="19">
                  <c:v>38017</c:v>
                </c:pt>
                <c:pt idx="20">
                  <c:v>38046</c:v>
                </c:pt>
                <c:pt idx="21">
                  <c:v>38077</c:v>
                </c:pt>
                <c:pt idx="22">
                  <c:v>38107</c:v>
                </c:pt>
                <c:pt idx="23">
                  <c:v>38138</c:v>
                </c:pt>
                <c:pt idx="24">
                  <c:v>38168</c:v>
                </c:pt>
                <c:pt idx="25">
                  <c:v>38199</c:v>
                </c:pt>
                <c:pt idx="26">
                  <c:v>38230</c:v>
                </c:pt>
                <c:pt idx="27">
                  <c:v>38260</c:v>
                </c:pt>
                <c:pt idx="28">
                  <c:v>38291</c:v>
                </c:pt>
                <c:pt idx="29">
                  <c:v>38321</c:v>
                </c:pt>
                <c:pt idx="30">
                  <c:v>38352</c:v>
                </c:pt>
                <c:pt idx="31">
                  <c:v>38383</c:v>
                </c:pt>
                <c:pt idx="32">
                  <c:v>38411</c:v>
                </c:pt>
                <c:pt idx="33">
                  <c:v>38442</c:v>
                </c:pt>
                <c:pt idx="34">
                  <c:v>38472</c:v>
                </c:pt>
                <c:pt idx="35">
                  <c:v>38503</c:v>
                </c:pt>
                <c:pt idx="36">
                  <c:v>38533</c:v>
                </c:pt>
                <c:pt idx="37">
                  <c:v>38564</c:v>
                </c:pt>
                <c:pt idx="38">
                  <c:v>38595</c:v>
                </c:pt>
                <c:pt idx="39">
                  <c:v>38625</c:v>
                </c:pt>
                <c:pt idx="40">
                  <c:v>38656</c:v>
                </c:pt>
                <c:pt idx="41">
                  <c:v>38686</c:v>
                </c:pt>
                <c:pt idx="42">
                  <c:v>38717</c:v>
                </c:pt>
                <c:pt idx="43">
                  <c:v>38748</c:v>
                </c:pt>
                <c:pt idx="44">
                  <c:v>38776</c:v>
                </c:pt>
                <c:pt idx="45">
                  <c:v>38807</c:v>
                </c:pt>
                <c:pt idx="46">
                  <c:v>38837</c:v>
                </c:pt>
                <c:pt idx="47">
                  <c:v>38868</c:v>
                </c:pt>
                <c:pt idx="48">
                  <c:v>38898</c:v>
                </c:pt>
                <c:pt idx="49">
                  <c:v>38929</c:v>
                </c:pt>
                <c:pt idx="50">
                  <c:v>38960</c:v>
                </c:pt>
                <c:pt idx="51">
                  <c:v>38990</c:v>
                </c:pt>
                <c:pt idx="52">
                  <c:v>39021</c:v>
                </c:pt>
                <c:pt idx="53">
                  <c:v>39051</c:v>
                </c:pt>
                <c:pt idx="54">
                  <c:v>39082</c:v>
                </c:pt>
                <c:pt idx="55">
                  <c:v>39113</c:v>
                </c:pt>
                <c:pt idx="56">
                  <c:v>39141</c:v>
                </c:pt>
                <c:pt idx="57">
                  <c:v>39172</c:v>
                </c:pt>
                <c:pt idx="58">
                  <c:v>39202</c:v>
                </c:pt>
                <c:pt idx="59">
                  <c:v>39233</c:v>
                </c:pt>
                <c:pt idx="60">
                  <c:v>39263</c:v>
                </c:pt>
                <c:pt idx="61">
                  <c:v>39294</c:v>
                </c:pt>
                <c:pt idx="62">
                  <c:v>39325</c:v>
                </c:pt>
                <c:pt idx="63">
                  <c:v>39355</c:v>
                </c:pt>
                <c:pt idx="64">
                  <c:v>39386</c:v>
                </c:pt>
                <c:pt idx="65">
                  <c:v>39416</c:v>
                </c:pt>
                <c:pt idx="66">
                  <c:v>39447</c:v>
                </c:pt>
                <c:pt idx="67">
                  <c:v>39478</c:v>
                </c:pt>
                <c:pt idx="68">
                  <c:v>39507</c:v>
                </c:pt>
                <c:pt idx="69">
                  <c:v>39538</c:v>
                </c:pt>
                <c:pt idx="70">
                  <c:v>39568</c:v>
                </c:pt>
                <c:pt idx="71">
                  <c:v>39599</c:v>
                </c:pt>
                <c:pt idx="72">
                  <c:v>39629</c:v>
                </c:pt>
                <c:pt idx="73">
                  <c:v>39660</c:v>
                </c:pt>
                <c:pt idx="74">
                  <c:v>39691</c:v>
                </c:pt>
                <c:pt idx="75">
                  <c:v>39721</c:v>
                </c:pt>
                <c:pt idx="76">
                  <c:v>39752</c:v>
                </c:pt>
                <c:pt idx="77">
                  <c:v>39782</c:v>
                </c:pt>
                <c:pt idx="78">
                  <c:v>39813</c:v>
                </c:pt>
                <c:pt idx="79">
                  <c:v>39844</c:v>
                </c:pt>
                <c:pt idx="80">
                  <c:v>39872</c:v>
                </c:pt>
                <c:pt idx="81">
                  <c:v>39903</c:v>
                </c:pt>
                <c:pt idx="82">
                  <c:v>39933</c:v>
                </c:pt>
                <c:pt idx="83">
                  <c:v>39964</c:v>
                </c:pt>
                <c:pt idx="84">
                  <c:v>39994</c:v>
                </c:pt>
                <c:pt idx="85">
                  <c:v>40025</c:v>
                </c:pt>
                <c:pt idx="86">
                  <c:v>40056</c:v>
                </c:pt>
                <c:pt idx="87">
                  <c:v>40086</c:v>
                </c:pt>
                <c:pt idx="88">
                  <c:v>40117</c:v>
                </c:pt>
                <c:pt idx="89">
                  <c:v>40147</c:v>
                </c:pt>
                <c:pt idx="90">
                  <c:v>40178</c:v>
                </c:pt>
                <c:pt idx="91">
                  <c:v>40209</c:v>
                </c:pt>
                <c:pt idx="92">
                  <c:v>40237</c:v>
                </c:pt>
                <c:pt idx="93">
                  <c:v>40268</c:v>
                </c:pt>
                <c:pt idx="94">
                  <c:v>40298</c:v>
                </c:pt>
                <c:pt idx="95">
                  <c:v>40329</c:v>
                </c:pt>
                <c:pt idx="96">
                  <c:v>40359</c:v>
                </c:pt>
                <c:pt idx="97">
                  <c:v>40390</c:v>
                </c:pt>
                <c:pt idx="98">
                  <c:v>40421</c:v>
                </c:pt>
                <c:pt idx="99">
                  <c:v>40451</c:v>
                </c:pt>
                <c:pt idx="100">
                  <c:v>40482</c:v>
                </c:pt>
                <c:pt idx="101">
                  <c:v>40512</c:v>
                </c:pt>
                <c:pt idx="102">
                  <c:v>40543</c:v>
                </c:pt>
                <c:pt idx="103">
                  <c:v>40574</c:v>
                </c:pt>
                <c:pt idx="104">
                  <c:v>40602</c:v>
                </c:pt>
                <c:pt idx="105">
                  <c:v>40633</c:v>
                </c:pt>
                <c:pt idx="106">
                  <c:v>40663</c:v>
                </c:pt>
                <c:pt idx="107">
                  <c:v>40694</c:v>
                </c:pt>
                <c:pt idx="108">
                  <c:v>40724</c:v>
                </c:pt>
                <c:pt idx="109">
                  <c:v>40755</c:v>
                </c:pt>
                <c:pt idx="110">
                  <c:v>40786</c:v>
                </c:pt>
                <c:pt idx="111">
                  <c:v>40816</c:v>
                </c:pt>
                <c:pt idx="112">
                  <c:v>40847</c:v>
                </c:pt>
                <c:pt idx="113">
                  <c:v>40877</c:v>
                </c:pt>
                <c:pt idx="114">
                  <c:v>40908</c:v>
                </c:pt>
                <c:pt idx="115">
                  <c:v>40939</c:v>
                </c:pt>
                <c:pt idx="116">
                  <c:v>40968</c:v>
                </c:pt>
                <c:pt idx="117">
                  <c:v>40999</c:v>
                </c:pt>
                <c:pt idx="118">
                  <c:v>41029</c:v>
                </c:pt>
                <c:pt idx="119">
                  <c:v>41060</c:v>
                </c:pt>
                <c:pt idx="120">
                  <c:v>41090</c:v>
                </c:pt>
                <c:pt idx="121">
                  <c:v>41121</c:v>
                </c:pt>
                <c:pt idx="122">
                  <c:v>41152</c:v>
                </c:pt>
                <c:pt idx="123">
                  <c:v>41182</c:v>
                </c:pt>
                <c:pt idx="124">
                  <c:v>41213</c:v>
                </c:pt>
                <c:pt idx="125">
                  <c:v>41243</c:v>
                </c:pt>
                <c:pt idx="126">
                  <c:v>41274</c:v>
                </c:pt>
                <c:pt idx="127">
                  <c:v>41305</c:v>
                </c:pt>
                <c:pt idx="128">
                  <c:v>41333</c:v>
                </c:pt>
                <c:pt idx="129">
                  <c:v>41364</c:v>
                </c:pt>
                <c:pt idx="130">
                  <c:v>41394</c:v>
                </c:pt>
                <c:pt idx="131">
                  <c:v>41425</c:v>
                </c:pt>
                <c:pt idx="132">
                  <c:v>41455</c:v>
                </c:pt>
                <c:pt idx="133">
                  <c:v>41486</c:v>
                </c:pt>
                <c:pt idx="134">
                  <c:v>41517</c:v>
                </c:pt>
                <c:pt idx="135">
                  <c:v>41547</c:v>
                </c:pt>
                <c:pt idx="136">
                  <c:v>41578</c:v>
                </c:pt>
                <c:pt idx="137">
                  <c:v>41608</c:v>
                </c:pt>
                <c:pt idx="138">
                  <c:v>41639</c:v>
                </c:pt>
                <c:pt idx="139">
                  <c:v>41670</c:v>
                </c:pt>
                <c:pt idx="140">
                  <c:v>41698</c:v>
                </c:pt>
                <c:pt idx="141">
                  <c:v>41729</c:v>
                </c:pt>
                <c:pt idx="142">
                  <c:v>41759</c:v>
                </c:pt>
                <c:pt idx="143">
                  <c:v>41790</c:v>
                </c:pt>
                <c:pt idx="144">
                  <c:v>41820</c:v>
                </c:pt>
                <c:pt idx="145">
                  <c:v>41851</c:v>
                </c:pt>
                <c:pt idx="146">
                  <c:v>41882</c:v>
                </c:pt>
                <c:pt idx="147">
                  <c:v>41912</c:v>
                </c:pt>
                <c:pt idx="148">
                  <c:v>41943</c:v>
                </c:pt>
                <c:pt idx="149">
                  <c:v>41973</c:v>
                </c:pt>
                <c:pt idx="150">
                  <c:v>42004</c:v>
                </c:pt>
                <c:pt idx="151">
                  <c:v>42035</c:v>
                </c:pt>
                <c:pt idx="152">
                  <c:v>42063</c:v>
                </c:pt>
                <c:pt idx="153">
                  <c:v>42094</c:v>
                </c:pt>
                <c:pt idx="154">
                  <c:v>42124</c:v>
                </c:pt>
                <c:pt idx="155">
                  <c:v>42155</c:v>
                </c:pt>
                <c:pt idx="156">
                  <c:v>42185</c:v>
                </c:pt>
                <c:pt idx="157">
                  <c:v>42216</c:v>
                </c:pt>
                <c:pt idx="158">
                  <c:v>42247</c:v>
                </c:pt>
                <c:pt idx="159">
                  <c:v>42277</c:v>
                </c:pt>
                <c:pt idx="160">
                  <c:v>42308</c:v>
                </c:pt>
                <c:pt idx="161">
                  <c:v>42338</c:v>
                </c:pt>
                <c:pt idx="162">
                  <c:v>42369</c:v>
                </c:pt>
                <c:pt idx="163">
                  <c:v>42400</c:v>
                </c:pt>
                <c:pt idx="164">
                  <c:v>42429</c:v>
                </c:pt>
                <c:pt idx="165">
                  <c:v>42460</c:v>
                </c:pt>
                <c:pt idx="166">
                  <c:v>42490</c:v>
                </c:pt>
                <c:pt idx="167">
                  <c:v>42521</c:v>
                </c:pt>
                <c:pt idx="168">
                  <c:v>42551</c:v>
                </c:pt>
                <c:pt idx="169">
                  <c:v>42582</c:v>
                </c:pt>
                <c:pt idx="170">
                  <c:v>42613</c:v>
                </c:pt>
                <c:pt idx="171">
                  <c:v>42643</c:v>
                </c:pt>
                <c:pt idx="172">
                  <c:v>42674</c:v>
                </c:pt>
                <c:pt idx="173">
                  <c:v>42704</c:v>
                </c:pt>
                <c:pt idx="174">
                  <c:v>42735</c:v>
                </c:pt>
                <c:pt idx="175">
                  <c:v>42766</c:v>
                </c:pt>
                <c:pt idx="176">
                  <c:v>42794</c:v>
                </c:pt>
                <c:pt idx="177">
                  <c:v>42825</c:v>
                </c:pt>
              </c:numCache>
            </c:numRef>
          </c:cat>
          <c:val>
            <c:numRef>
              <c:f>ADP!$E$20:$E$197</c:f>
              <c:numCache>
                <c:formatCode>General</c:formatCode>
                <c:ptCount val="178"/>
                <c:pt idx="0">
                  <c:v>-38.200000000000003</c:v>
                </c:pt>
                <c:pt idx="1">
                  <c:v>-53.5</c:v>
                </c:pt>
                <c:pt idx="2">
                  <c:v>-31.5</c:v>
                </c:pt>
                <c:pt idx="3">
                  <c:v>-74.7</c:v>
                </c:pt>
                <c:pt idx="4">
                  <c:v>-85.2</c:v>
                </c:pt>
                <c:pt idx="5">
                  <c:v>-62.1</c:v>
                </c:pt>
                <c:pt idx="6">
                  <c:v>-65.3</c:v>
                </c:pt>
                <c:pt idx="7">
                  <c:v>-67.5</c:v>
                </c:pt>
                <c:pt idx="8">
                  <c:v>-21.3</c:v>
                </c:pt>
                <c:pt idx="9">
                  <c:v>-102.3</c:v>
                </c:pt>
                <c:pt idx="10">
                  <c:v>-62.7</c:v>
                </c:pt>
                <c:pt idx="11">
                  <c:v>-46.2</c:v>
                </c:pt>
                <c:pt idx="12">
                  <c:v>-11.6</c:v>
                </c:pt>
                <c:pt idx="13">
                  <c:v>-50.9</c:v>
                </c:pt>
                <c:pt idx="14">
                  <c:v>-51.7</c:v>
                </c:pt>
                <c:pt idx="15">
                  <c:v>-48.2</c:v>
                </c:pt>
                <c:pt idx="16">
                  <c:v>-25.7</c:v>
                </c:pt>
                <c:pt idx="17">
                  <c:v>-22.9</c:v>
                </c:pt>
                <c:pt idx="18">
                  <c:v>-24.2</c:v>
                </c:pt>
                <c:pt idx="19">
                  <c:v>-42.6</c:v>
                </c:pt>
                <c:pt idx="20">
                  <c:v>-34.200000000000003</c:v>
                </c:pt>
                <c:pt idx="21">
                  <c:v>-13</c:v>
                </c:pt>
                <c:pt idx="22">
                  <c:v>-0.4</c:v>
                </c:pt>
                <c:pt idx="23">
                  <c:v>0.5</c:v>
                </c:pt>
                <c:pt idx="24">
                  <c:v>16.7</c:v>
                </c:pt>
                <c:pt idx="25">
                  <c:v>-26.1</c:v>
                </c:pt>
                <c:pt idx="26">
                  <c:v>-7.1</c:v>
                </c:pt>
                <c:pt idx="27">
                  <c:v>-2.6</c:v>
                </c:pt>
                <c:pt idx="28">
                  <c:v>11</c:v>
                </c:pt>
                <c:pt idx="29">
                  <c:v>8.6999999999999993</c:v>
                </c:pt>
                <c:pt idx="30">
                  <c:v>-20.399999999999999</c:v>
                </c:pt>
                <c:pt idx="31">
                  <c:v>7</c:v>
                </c:pt>
                <c:pt idx="32">
                  <c:v>10.1</c:v>
                </c:pt>
                <c:pt idx="33">
                  <c:v>-15.4</c:v>
                </c:pt>
                <c:pt idx="34">
                  <c:v>-3.8</c:v>
                </c:pt>
                <c:pt idx="35">
                  <c:v>-9.9</c:v>
                </c:pt>
                <c:pt idx="36">
                  <c:v>-23.8</c:v>
                </c:pt>
                <c:pt idx="37">
                  <c:v>6.1</c:v>
                </c:pt>
                <c:pt idx="38">
                  <c:v>-16.600000000000001</c:v>
                </c:pt>
                <c:pt idx="39">
                  <c:v>-5.7</c:v>
                </c:pt>
                <c:pt idx="40">
                  <c:v>-29.5</c:v>
                </c:pt>
                <c:pt idx="41">
                  <c:v>-1.4</c:v>
                </c:pt>
                <c:pt idx="42">
                  <c:v>30.3</c:v>
                </c:pt>
                <c:pt idx="43">
                  <c:v>-13.7</c:v>
                </c:pt>
                <c:pt idx="44">
                  <c:v>-6.9</c:v>
                </c:pt>
                <c:pt idx="45">
                  <c:v>19.899999999999999</c:v>
                </c:pt>
                <c:pt idx="46">
                  <c:v>2.5</c:v>
                </c:pt>
                <c:pt idx="47">
                  <c:v>-6.5</c:v>
                </c:pt>
                <c:pt idx="48">
                  <c:v>-24.8</c:v>
                </c:pt>
                <c:pt idx="49">
                  <c:v>-31.9</c:v>
                </c:pt>
                <c:pt idx="50">
                  <c:v>-17.7</c:v>
                </c:pt>
                <c:pt idx="51">
                  <c:v>-17.3</c:v>
                </c:pt>
                <c:pt idx="52">
                  <c:v>-23.4</c:v>
                </c:pt>
                <c:pt idx="53">
                  <c:v>-26.3</c:v>
                </c:pt>
                <c:pt idx="54">
                  <c:v>-24.8</c:v>
                </c:pt>
                <c:pt idx="55">
                  <c:v>-20.7</c:v>
                </c:pt>
                <c:pt idx="56">
                  <c:v>-28.3</c:v>
                </c:pt>
                <c:pt idx="57">
                  <c:v>-24.7</c:v>
                </c:pt>
                <c:pt idx="58">
                  <c:v>-15.1</c:v>
                </c:pt>
                <c:pt idx="59">
                  <c:v>-22.3</c:v>
                </c:pt>
                <c:pt idx="60">
                  <c:v>-20.399999999999999</c:v>
                </c:pt>
                <c:pt idx="61">
                  <c:v>-12.5</c:v>
                </c:pt>
                <c:pt idx="62">
                  <c:v>-25.4</c:v>
                </c:pt>
                <c:pt idx="63">
                  <c:v>-30</c:v>
                </c:pt>
                <c:pt idx="64">
                  <c:v>-33.299999999999997</c:v>
                </c:pt>
                <c:pt idx="65">
                  <c:v>-12.4</c:v>
                </c:pt>
                <c:pt idx="66">
                  <c:v>-34.6</c:v>
                </c:pt>
                <c:pt idx="67">
                  <c:v>-23.8</c:v>
                </c:pt>
                <c:pt idx="68">
                  <c:v>-36.799999999999997</c:v>
                </c:pt>
                <c:pt idx="69">
                  <c:v>-44.4</c:v>
                </c:pt>
                <c:pt idx="70">
                  <c:v>-92.4</c:v>
                </c:pt>
                <c:pt idx="71">
                  <c:v>-85.6</c:v>
                </c:pt>
                <c:pt idx="72">
                  <c:v>-87.3</c:v>
                </c:pt>
                <c:pt idx="73">
                  <c:v>-78.8</c:v>
                </c:pt>
                <c:pt idx="74">
                  <c:v>-101.9</c:v>
                </c:pt>
                <c:pt idx="75">
                  <c:v>-89.4</c:v>
                </c:pt>
                <c:pt idx="76">
                  <c:v>-122.2</c:v>
                </c:pt>
                <c:pt idx="77">
                  <c:v>-166.7</c:v>
                </c:pt>
                <c:pt idx="78">
                  <c:v>-153.1</c:v>
                </c:pt>
                <c:pt idx="79">
                  <c:v>-143.5</c:v>
                </c:pt>
                <c:pt idx="80">
                  <c:v>-179.6</c:v>
                </c:pt>
                <c:pt idx="81">
                  <c:v>-150.5</c:v>
                </c:pt>
                <c:pt idx="82">
                  <c:v>-136.19999999999999</c:v>
                </c:pt>
                <c:pt idx="83">
                  <c:v>-114.8</c:v>
                </c:pt>
                <c:pt idx="84">
                  <c:v>-96.7</c:v>
                </c:pt>
                <c:pt idx="85">
                  <c:v>-79.099999999999994</c:v>
                </c:pt>
                <c:pt idx="86">
                  <c:v>-60</c:v>
                </c:pt>
                <c:pt idx="87">
                  <c:v>-46</c:v>
                </c:pt>
                <c:pt idx="88">
                  <c:v>-39.1</c:v>
                </c:pt>
                <c:pt idx="89">
                  <c:v>-56.6</c:v>
                </c:pt>
                <c:pt idx="90">
                  <c:v>-29.5</c:v>
                </c:pt>
                <c:pt idx="91">
                  <c:v>-33.5</c:v>
                </c:pt>
                <c:pt idx="92">
                  <c:v>-39.9</c:v>
                </c:pt>
                <c:pt idx="93">
                  <c:v>-23.4</c:v>
                </c:pt>
                <c:pt idx="94">
                  <c:v>30.2</c:v>
                </c:pt>
                <c:pt idx="95">
                  <c:v>37</c:v>
                </c:pt>
                <c:pt idx="96">
                  <c:v>13.4</c:v>
                </c:pt>
                <c:pt idx="97">
                  <c:v>21.9</c:v>
                </c:pt>
                <c:pt idx="98">
                  <c:v>7.1</c:v>
                </c:pt>
                <c:pt idx="99">
                  <c:v>6.8</c:v>
                </c:pt>
                <c:pt idx="100">
                  <c:v>3.4</c:v>
                </c:pt>
                <c:pt idx="101">
                  <c:v>11.7</c:v>
                </c:pt>
                <c:pt idx="102">
                  <c:v>19.5</c:v>
                </c:pt>
                <c:pt idx="103">
                  <c:v>16.399999999999999</c:v>
                </c:pt>
                <c:pt idx="104">
                  <c:v>25.6</c:v>
                </c:pt>
                <c:pt idx="105">
                  <c:v>29.1</c:v>
                </c:pt>
                <c:pt idx="106">
                  <c:v>28.2</c:v>
                </c:pt>
                <c:pt idx="107">
                  <c:v>15.5</c:v>
                </c:pt>
                <c:pt idx="108">
                  <c:v>17.5</c:v>
                </c:pt>
                <c:pt idx="109">
                  <c:v>18.600000000000001</c:v>
                </c:pt>
                <c:pt idx="110">
                  <c:v>13.1</c:v>
                </c:pt>
                <c:pt idx="111">
                  <c:v>22.5</c:v>
                </c:pt>
                <c:pt idx="112">
                  <c:v>8</c:v>
                </c:pt>
                <c:pt idx="113">
                  <c:v>-0.1</c:v>
                </c:pt>
                <c:pt idx="114">
                  <c:v>26</c:v>
                </c:pt>
                <c:pt idx="115">
                  <c:v>20.5</c:v>
                </c:pt>
                <c:pt idx="116">
                  <c:v>20.6</c:v>
                </c:pt>
                <c:pt idx="117">
                  <c:v>32.5</c:v>
                </c:pt>
                <c:pt idx="118">
                  <c:v>15.1</c:v>
                </c:pt>
                <c:pt idx="119">
                  <c:v>9.1999999999999993</c:v>
                </c:pt>
                <c:pt idx="120">
                  <c:v>3.3</c:v>
                </c:pt>
                <c:pt idx="121">
                  <c:v>6.1</c:v>
                </c:pt>
                <c:pt idx="122">
                  <c:v>10.6</c:v>
                </c:pt>
                <c:pt idx="123">
                  <c:v>-1.7</c:v>
                </c:pt>
                <c:pt idx="124">
                  <c:v>3</c:v>
                </c:pt>
                <c:pt idx="125">
                  <c:v>-2.5</c:v>
                </c:pt>
                <c:pt idx="126">
                  <c:v>9.9</c:v>
                </c:pt>
                <c:pt idx="127">
                  <c:v>15.5</c:v>
                </c:pt>
                <c:pt idx="128">
                  <c:v>17</c:v>
                </c:pt>
                <c:pt idx="129">
                  <c:v>18.600000000000001</c:v>
                </c:pt>
                <c:pt idx="130">
                  <c:v>-10.8</c:v>
                </c:pt>
                <c:pt idx="131">
                  <c:v>-1</c:v>
                </c:pt>
                <c:pt idx="132">
                  <c:v>18.5</c:v>
                </c:pt>
                <c:pt idx="133">
                  <c:v>-8.6</c:v>
                </c:pt>
                <c:pt idx="134">
                  <c:v>16.600000000000001</c:v>
                </c:pt>
                <c:pt idx="135">
                  <c:v>19.5</c:v>
                </c:pt>
                <c:pt idx="136">
                  <c:v>17.5</c:v>
                </c:pt>
                <c:pt idx="137">
                  <c:v>17.2</c:v>
                </c:pt>
                <c:pt idx="138">
                  <c:v>7.6</c:v>
                </c:pt>
                <c:pt idx="139">
                  <c:v>6.7</c:v>
                </c:pt>
                <c:pt idx="140">
                  <c:v>26.2</c:v>
                </c:pt>
                <c:pt idx="141">
                  <c:v>13.7</c:v>
                </c:pt>
                <c:pt idx="142">
                  <c:v>20.399999999999999</c:v>
                </c:pt>
                <c:pt idx="143">
                  <c:v>2.2000000000000002</c:v>
                </c:pt>
                <c:pt idx="144">
                  <c:v>21.3</c:v>
                </c:pt>
                <c:pt idx="145">
                  <c:v>27.6</c:v>
                </c:pt>
                <c:pt idx="146">
                  <c:v>16</c:v>
                </c:pt>
                <c:pt idx="147">
                  <c:v>13.9</c:v>
                </c:pt>
                <c:pt idx="148">
                  <c:v>26.5</c:v>
                </c:pt>
                <c:pt idx="149">
                  <c:v>16.399999999999999</c:v>
                </c:pt>
                <c:pt idx="150">
                  <c:v>11.4</c:v>
                </c:pt>
                <c:pt idx="151">
                  <c:v>14.5</c:v>
                </c:pt>
                <c:pt idx="152">
                  <c:v>8.1</c:v>
                </c:pt>
                <c:pt idx="153">
                  <c:v>15.5</c:v>
                </c:pt>
                <c:pt idx="154">
                  <c:v>1.1000000000000001</c:v>
                </c:pt>
                <c:pt idx="155">
                  <c:v>4.9000000000000004</c:v>
                </c:pt>
                <c:pt idx="156">
                  <c:v>-0.1</c:v>
                </c:pt>
                <c:pt idx="157">
                  <c:v>10</c:v>
                </c:pt>
                <c:pt idx="158">
                  <c:v>3.4</c:v>
                </c:pt>
                <c:pt idx="159">
                  <c:v>10.3</c:v>
                </c:pt>
                <c:pt idx="160">
                  <c:v>-3.6</c:v>
                </c:pt>
                <c:pt idx="161">
                  <c:v>1.3</c:v>
                </c:pt>
                <c:pt idx="162">
                  <c:v>6.7</c:v>
                </c:pt>
                <c:pt idx="163">
                  <c:v>11.9</c:v>
                </c:pt>
                <c:pt idx="164">
                  <c:v>-10</c:v>
                </c:pt>
                <c:pt idx="165">
                  <c:v>0.2</c:v>
                </c:pt>
                <c:pt idx="166">
                  <c:v>-0.6</c:v>
                </c:pt>
                <c:pt idx="167">
                  <c:v>-2.2999999999999998</c:v>
                </c:pt>
                <c:pt idx="168">
                  <c:v>4.9000000000000004</c:v>
                </c:pt>
                <c:pt idx="169">
                  <c:v>4.5</c:v>
                </c:pt>
                <c:pt idx="170">
                  <c:v>-18.600000000000001</c:v>
                </c:pt>
                <c:pt idx="171">
                  <c:v>9.3000000000000007</c:v>
                </c:pt>
                <c:pt idx="172">
                  <c:v>1.3</c:v>
                </c:pt>
                <c:pt idx="173">
                  <c:v>-8.1</c:v>
                </c:pt>
                <c:pt idx="174">
                  <c:v>7.6</c:v>
                </c:pt>
                <c:pt idx="175">
                  <c:v>29.6</c:v>
                </c:pt>
                <c:pt idx="176">
                  <c:v>31.7</c:v>
                </c:pt>
                <c:pt idx="177">
                  <c:v>30.5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98144"/>
        <c:axId val="327399680"/>
      </c:lineChart>
      <c:dateAx>
        <c:axId val="327398144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lang="es-ES"/>
            </a:pPr>
            <a:endParaRPr lang="en-US"/>
          </a:p>
        </c:txPr>
        <c:crossAx val="327399680"/>
        <c:crosses val="autoZero"/>
        <c:auto val="1"/>
        <c:lblOffset val="100"/>
        <c:baseTimeUnit val="months"/>
      </c:dateAx>
      <c:valAx>
        <c:axId val="327399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27398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779660118242806"/>
          <c:y val="0.88849288575770102"/>
          <c:w val="0.43499117155810074"/>
          <c:h val="7.3297416770272142E-2"/>
        </c:manualLayout>
      </c:layout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787269015615454E-2"/>
          <c:y val="5.146198830409357E-2"/>
          <c:w val="0.88258310135475448"/>
          <c:h val="0.6733968780218264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ADP!$C$16</c:f>
              <c:strCache>
                <c:ptCount val="1"/>
                <c:pt idx="0">
                  <c:v>Industrias productoras de Bienes</c:v>
                </c:pt>
              </c:strCache>
            </c:strRef>
          </c:tx>
          <c:spPr>
            <a:solidFill>
              <a:schemeClr val="tx2"/>
            </a:solidFill>
            <a:ln w="22225">
              <a:solidFill>
                <a:schemeClr val="tx2"/>
              </a:solidFill>
            </a:ln>
          </c:spPr>
          <c:invertIfNegative val="0"/>
          <c:cat>
            <c:numRef>
              <c:f>ADP!$A$20:$A$197</c:f>
              <c:numCache>
                <c:formatCode>m/d/yyyy</c:formatCode>
                <c:ptCount val="178"/>
                <c:pt idx="0">
                  <c:v>37437</c:v>
                </c:pt>
                <c:pt idx="1">
                  <c:v>37468</c:v>
                </c:pt>
                <c:pt idx="2">
                  <c:v>37499</c:v>
                </c:pt>
                <c:pt idx="3">
                  <c:v>37529</c:v>
                </c:pt>
                <c:pt idx="4">
                  <c:v>37560</c:v>
                </c:pt>
                <c:pt idx="5">
                  <c:v>37590</c:v>
                </c:pt>
                <c:pt idx="6">
                  <c:v>37621</c:v>
                </c:pt>
                <c:pt idx="7">
                  <c:v>37652</c:v>
                </c:pt>
                <c:pt idx="8">
                  <c:v>37680</c:v>
                </c:pt>
                <c:pt idx="9">
                  <c:v>37711</c:v>
                </c:pt>
                <c:pt idx="10">
                  <c:v>37741</c:v>
                </c:pt>
                <c:pt idx="11">
                  <c:v>37772</c:v>
                </c:pt>
                <c:pt idx="12">
                  <c:v>37802</c:v>
                </c:pt>
                <c:pt idx="13">
                  <c:v>37833</c:v>
                </c:pt>
                <c:pt idx="14">
                  <c:v>37864</c:v>
                </c:pt>
                <c:pt idx="15">
                  <c:v>37894</c:v>
                </c:pt>
                <c:pt idx="16">
                  <c:v>37925</c:v>
                </c:pt>
                <c:pt idx="17">
                  <c:v>37955</c:v>
                </c:pt>
                <c:pt idx="18">
                  <c:v>37986</c:v>
                </c:pt>
                <c:pt idx="19">
                  <c:v>38017</c:v>
                </c:pt>
                <c:pt idx="20">
                  <c:v>38046</c:v>
                </c:pt>
                <c:pt idx="21">
                  <c:v>38077</c:v>
                </c:pt>
                <c:pt idx="22">
                  <c:v>38107</c:v>
                </c:pt>
                <c:pt idx="23">
                  <c:v>38138</c:v>
                </c:pt>
                <c:pt idx="24">
                  <c:v>38168</c:v>
                </c:pt>
                <c:pt idx="25">
                  <c:v>38199</c:v>
                </c:pt>
                <c:pt idx="26">
                  <c:v>38230</c:v>
                </c:pt>
                <c:pt idx="27">
                  <c:v>38260</c:v>
                </c:pt>
                <c:pt idx="28">
                  <c:v>38291</c:v>
                </c:pt>
                <c:pt idx="29">
                  <c:v>38321</c:v>
                </c:pt>
                <c:pt idx="30">
                  <c:v>38352</c:v>
                </c:pt>
                <c:pt idx="31">
                  <c:v>38383</c:v>
                </c:pt>
                <c:pt idx="32">
                  <c:v>38411</c:v>
                </c:pt>
                <c:pt idx="33">
                  <c:v>38442</c:v>
                </c:pt>
                <c:pt idx="34">
                  <c:v>38472</c:v>
                </c:pt>
                <c:pt idx="35">
                  <c:v>38503</c:v>
                </c:pt>
                <c:pt idx="36">
                  <c:v>38533</c:v>
                </c:pt>
                <c:pt idx="37">
                  <c:v>38564</c:v>
                </c:pt>
                <c:pt idx="38">
                  <c:v>38595</c:v>
                </c:pt>
                <c:pt idx="39">
                  <c:v>38625</c:v>
                </c:pt>
                <c:pt idx="40">
                  <c:v>38656</c:v>
                </c:pt>
                <c:pt idx="41">
                  <c:v>38686</c:v>
                </c:pt>
                <c:pt idx="42">
                  <c:v>38717</c:v>
                </c:pt>
                <c:pt idx="43">
                  <c:v>38748</c:v>
                </c:pt>
                <c:pt idx="44">
                  <c:v>38776</c:v>
                </c:pt>
                <c:pt idx="45">
                  <c:v>38807</c:v>
                </c:pt>
                <c:pt idx="46">
                  <c:v>38837</c:v>
                </c:pt>
                <c:pt idx="47">
                  <c:v>38868</c:v>
                </c:pt>
                <c:pt idx="48">
                  <c:v>38898</c:v>
                </c:pt>
                <c:pt idx="49">
                  <c:v>38929</c:v>
                </c:pt>
                <c:pt idx="50">
                  <c:v>38960</c:v>
                </c:pt>
                <c:pt idx="51">
                  <c:v>38990</c:v>
                </c:pt>
                <c:pt idx="52">
                  <c:v>39021</c:v>
                </c:pt>
                <c:pt idx="53">
                  <c:v>39051</c:v>
                </c:pt>
                <c:pt idx="54">
                  <c:v>39082</c:v>
                </c:pt>
                <c:pt idx="55">
                  <c:v>39113</c:v>
                </c:pt>
                <c:pt idx="56">
                  <c:v>39141</c:v>
                </c:pt>
                <c:pt idx="57">
                  <c:v>39172</c:v>
                </c:pt>
                <c:pt idx="58">
                  <c:v>39202</c:v>
                </c:pt>
                <c:pt idx="59">
                  <c:v>39233</c:v>
                </c:pt>
                <c:pt idx="60">
                  <c:v>39263</c:v>
                </c:pt>
                <c:pt idx="61">
                  <c:v>39294</c:v>
                </c:pt>
                <c:pt idx="62">
                  <c:v>39325</c:v>
                </c:pt>
                <c:pt idx="63">
                  <c:v>39355</c:v>
                </c:pt>
                <c:pt idx="64">
                  <c:v>39386</c:v>
                </c:pt>
                <c:pt idx="65">
                  <c:v>39416</c:v>
                </c:pt>
                <c:pt idx="66">
                  <c:v>39447</c:v>
                </c:pt>
                <c:pt idx="67">
                  <c:v>39478</c:v>
                </c:pt>
                <c:pt idx="68">
                  <c:v>39507</c:v>
                </c:pt>
                <c:pt idx="69">
                  <c:v>39538</c:v>
                </c:pt>
                <c:pt idx="70">
                  <c:v>39568</c:v>
                </c:pt>
                <c:pt idx="71">
                  <c:v>39599</c:v>
                </c:pt>
                <c:pt idx="72">
                  <c:v>39629</c:v>
                </c:pt>
                <c:pt idx="73">
                  <c:v>39660</c:v>
                </c:pt>
                <c:pt idx="74">
                  <c:v>39691</c:v>
                </c:pt>
                <c:pt idx="75">
                  <c:v>39721</c:v>
                </c:pt>
                <c:pt idx="76">
                  <c:v>39752</c:v>
                </c:pt>
                <c:pt idx="77">
                  <c:v>39782</c:v>
                </c:pt>
                <c:pt idx="78">
                  <c:v>39813</c:v>
                </c:pt>
                <c:pt idx="79">
                  <c:v>39844</c:v>
                </c:pt>
                <c:pt idx="80">
                  <c:v>39872</c:v>
                </c:pt>
                <c:pt idx="81">
                  <c:v>39903</c:v>
                </c:pt>
                <c:pt idx="82">
                  <c:v>39933</c:v>
                </c:pt>
                <c:pt idx="83">
                  <c:v>39964</c:v>
                </c:pt>
                <c:pt idx="84">
                  <c:v>39994</c:v>
                </c:pt>
                <c:pt idx="85">
                  <c:v>40025</c:v>
                </c:pt>
                <c:pt idx="86">
                  <c:v>40056</c:v>
                </c:pt>
                <c:pt idx="87">
                  <c:v>40086</c:v>
                </c:pt>
                <c:pt idx="88">
                  <c:v>40117</c:v>
                </c:pt>
                <c:pt idx="89">
                  <c:v>40147</c:v>
                </c:pt>
                <c:pt idx="90">
                  <c:v>40178</c:v>
                </c:pt>
                <c:pt idx="91">
                  <c:v>40209</c:v>
                </c:pt>
                <c:pt idx="92">
                  <c:v>40237</c:v>
                </c:pt>
                <c:pt idx="93">
                  <c:v>40268</c:v>
                </c:pt>
                <c:pt idx="94">
                  <c:v>40298</c:v>
                </c:pt>
                <c:pt idx="95">
                  <c:v>40329</c:v>
                </c:pt>
                <c:pt idx="96">
                  <c:v>40359</c:v>
                </c:pt>
                <c:pt idx="97">
                  <c:v>40390</c:v>
                </c:pt>
                <c:pt idx="98">
                  <c:v>40421</c:v>
                </c:pt>
                <c:pt idx="99">
                  <c:v>40451</c:v>
                </c:pt>
                <c:pt idx="100">
                  <c:v>40482</c:v>
                </c:pt>
                <c:pt idx="101">
                  <c:v>40512</c:v>
                </c:pt>
                <c:pt idx="102">
                  <c:v>40543</c:v>
                </c:pt>
                <c:pt idx="103">
                  <c:v>40574</c:v>
                </c:pt>
                <c:pt idx="104">
                  <c:v>40602</c:v>
                </c:pt>
                <c:pt idx="105">
                  <c:v>40633</c:v>
                </c:pt>
                <c:pt idx="106">
                  <c:v>40663</c:v>
                </c:pt>
                <c:pt idx="107">
                  <c:v>40694</c:v>
                </c:pt>
                <c:pt idx="108">
                  <c:v>40724</c:v>
                </c:pt>
                <c:pt idx="109">
                  <c:v>40755</c:v>
                </c:pt>
                <c:pt idx="110">
                  <c:v>40786</c:v>
                </c:pt>
                <c:pt idx="111">
                  <c:v>40816</c:v>
                </c:pt>
                <c:pt idx="112">
                  <c:v>40847</c:v>
                </c:pt>
                <c:pt idx="113">
                  <c:v>40877</c:v>
                </c:pt>
                <c:pt idx="114">
                  <c:v>40908</c:v>
                </c:pt>
                <c:pt idx="115">
                  <c:v>40939</c:v>
                </c:pt>
                <c:pt idx="116">
                  <c:v>40968</c:v>
                </c:pt>
                <c:pt idx="117">
                  <c:v>40999</c:v>
                </c:pt>
                <c:pt idx="118">
                  <c:v>41029</c:v>
                </c:pt>
                <c:pt idx="119">
                  <c:v>41060</c:v>
                </c:pt>
                <c:pt idx="120">
                  <c:v>41090</c:v>
                </c:pt>
                <c:pt idx="121">
                  <c:v>41121</c:v>
                </c:pt>
                <c:pt idx="122">
                  <c:v>41152</c:v>
                </c:pt>
                <c:pt idx="123">
                  <c:v>41182</c:v>
                </c:pt>
                <c:pt idx="124">
                  <c:v>41213</c:v>
                </c:pt>
                <c:pt idx="125">
                  <c:v>41243</c:v>
                </c:pt>
                <c:pt idx="126">
                  <c:v>41274</c:v>
                </c:pt>
                <c:pt idx="127">
                  <c:v>41305</c:v>
                </c:pt>
                <c:pt idx="128">
                  <c:v>41333</c:v>
                </c:pt>
                <c:pt idx="129">
                  <c:v>41364</c:v>
                </c:pt>
                <c:pt idx="130">
                  <c:v>41394</c:v>
                </c:pt>
                <c:pt idx="131">
                  <c:v>41425</c:v>
                </c:pt>
                <c:pt idx="132">
                  <c:v>41455</c:v>
                </c:pt>
                <c:pt idx="133">
                  <c:v>41486</c:v>
                </c:pt>
                <c:pt idx="134">
                  <c:v>41517</c:v>
                </c:pt>
                <c:pt idx="135">
                  <c:v>41547</c:v>
                </c:pt>
                <c:pt idx="136">
                  <c:v>41578</c:v>
                </c:pt>
                <c:pt idx="137">
                  <c:v>41608</c:v>
                </c:pt>
                <c:pt idx="138">
                  <c:v>41639</c:v>
                </c:pt>
                <c:pt idx="139">
                  <c:v>41670</c:v>
                </c:pt>
                <c:pt idx="140">
                  <c:v>41698</c:v>
                </c:pt>
                <c:pt idx="141">
                  <c:v>41729</c:v>
                </c:pt>
                <c:pt idx="142">
                  <c:v>41759</c:v>
                </c:pt>
                <c:pt idx="143">
                  <c:v>41790</c:v>
                </c:pt>
                <c:pt idx="144">
                  <c:v>41820</c:v>
                </c:pt>
                <c:pt idx="145">
                  <c:v>41851</c:v>
                </c:pt>
                <c:pt idx="146">
                  <c:v>41882</c:v>
                </c:pt>
                <c:pt idx="147">
                  <c:v>41912</c:v>
                </c:pt>
                <c:pt idx="148">
                  <c:v>41943</c:v>
                </c:pt>
                <c:pt idx="149">
                  <c:v>41973</c:v>
                </c:pt>
                <c:pt idx="150">
                  <c:v>42004</c:v>
                </c:pt>
                <c:pt idx="151">
                  <c:v>42035</c:v>
                </c:pt>
                <c:pt idx="152">
                  <c:v>42063</c:v>
                </c:pt>
                <c:pt idx="153">
                  <c:v>42094</c:v>
                </c:pt>
                <c:pt idx="154">
                  <c:v>42124</c:v>
                </c:pt>
                <c:pt idx="155">
                  <c:v>42155</c:v>
                </c:pt>
                <c:pt idx="156">
                  <c:v>42185</c:v>
                </c:pt>
                <c:pt idx="157">
                  <c:v>42216</c:v>
                </c:pt>
                <c:pt idx="158">
                  <c:v>42247</c:v>
                </c:pt>
                <c:pt idx="159">
                  <c:v>42277</c:v>
                </c:pt>
                <c:pt idx="160">
                  <c:v>42308</c:v>
                </c:pt>
                <c:pt idx="161">
                  <c:v>42338</c:v>
                </c:pt>
                <c:pt idx="162">
                  <c:v>42369</c:v>
                </c:pt>
                <c:pt idx="163">
                  <c:v>42400</c:v>
                </c:pt>
                <c:pt idx="164">
                  <c:v>42429</c:v>
                </c:pt>
                <c:pt idx="165">
                  <c:v>42460</c:v>
                </c:pt>
                <c:pt idx="166">
                  <c:v>42490</c:v>
                </c:pt>
                <c:pt idx="167">
                  <c:v>42521</c:v>
                </c:pt>
                <c:pt idx="168">
                  <c:v>42551</c:v>
                </c:pt>
                <c:pt idx="169">
                  <c:v>42582</c:v>
                </c:pt>
                <c:pt idx="170">
                  <c:v>42613</c:v>
                </c:pt>
                <c:pt idx="171">
                  <c:v>42643</c:v>
                </c:pt>
                <c:pt idx="172">
                  <c:v>42674</c:v>
                </c:pt>
                <c:pt idx="173">
                  <c:v>42704</c:v>
                </c:pt>
                <c:pt idx="174">
                  <c:v>42735</c:v>
                </c:pt>
                <c:pt idx="175">
                  <c:v>42766</c:v>
                </c:pt>
                <c:pt idx="176">
                  <c:v>42794</c:v>
                </c:pt>
                <c:pt idx="177">
                  <c:v>42825</c:v>
                </c:pt>
              </c:numCache>
            </c:numRef>
          </c:cat>
          <c:val>
            <c:numRef>
              <c:f>ADP!$C$20:$C$197</c:f>
              <c:numCache>
                <c:formatCode>General</c:formatCode>
                <c:ptCount val="178"/>
                <c:pt idx="0">
                  <c:v>-65.400000000000006</c:v>
                </c:pt>
                <c:pt idx="1">
                  <c:v>-35.700000000000003</c:v>
                </c:pt>
                <c:pt idx="2">
                  <c:v>-61</c:v>
                </c:pt>
                <c:pt idx="3">
                  <c:v>-102.9</c:v>
                </c:pt>
                <c:pt idx="4">
                  <c:v>-68.400000000000006</c:v>
                </c:pt>
                <c:pt idx="5">
                  <c:v>-54.9</c:v>
                </c:pt>
                <c:pt idx="6">
                  <c:v>-64.099999999999994</c:v>
                </c:pt>
                <c:pt idx="7">
                  <c:v>-52.9</c:v>
                </c:pt>
                <c:pt idx="8">
                  <c:v>-29.6</c:v>
                </c:pt>
                <c:pt idx="9">
                  <c:v>-101.1</c:v>
                </c:pt>
                <c:pt idx="10">
                  <c:v>-53.6</c:v>
                </c:pt>
                <c:pt idx="11">
                  <c:v>-62.7</c:v>
                </c:pt>
                <c:pt idx="12">
                  <c:v>8.6999999999999993</c:v>
                </c:pt>
                <c:pt idx="13">
                  <c:v>-88.3</c:v>
                </c:pt>
                <c:pt idx="14">
                  <c:v>-61.6</c:v>
                </c:pt>
                <c:pt idx="15">
                  <c:v>-45.5</c:v>
                </c:pt>
                <c:pt idx="16">
                  <c:v>15.7</c:v>
                </c:pt>
                <c:pt idx="17">
                  <c:v>48.6</c:v>
                </c:pt>
                <c:pt idx="18">
                  <c:v>13.4</c:v>
                </c:pt>
                <c:pt idx="19">
                  <c:v>-27.3</c:v>
                </c:pt>
                <c:pt idx="20">
                  <c:v>33.299999999999997</c:v>
                </c:pt>
                <c:pt idx="21">
                  <c:v>32.5</c:v>
                </c:pt>
                <c:pt idx="22">
                  <c:v>40.799999999999997</c:v>
                </c:pt>
                <c:pt idx="23">
                  <c:v>25</c:v>
                </c:pt>
                <c:pt idx="24">
                  <c:v>45.4</c:v>
                </c:pt>
                <c:pt idx="25">
                  <c:v>-66.5</c:v>
                </c:pt>
                <c:pt idx="26">
                  <c:v>46.6</c:v>
                </c:pt>
                <c:pt idx="27">
                  <c:v>45.5</c:v>
                </c:pt>
                <c:pt idx="28">
                  <c:v>15.5</c:v>
                </c:pt>
                <c:pt idx="29">
                  <c:v>51.9</c:v>
                </c:pt>
                <c:pt idx="30">
                  <c:v>36.5</c:v>
                </c:pt>
                <c:pt idx="31">
                  <c:v>-10</c:v>
                </c:pt>
                <c:pt idx="32">
                  <c:v>68.099999999999994</c:v>
                </c:pt>
                <c:pt idx="33">
                  <c:v>9.3000000000000007</c:v>
                </c:pt>
                <c:pt idx="34">
                  <c:v>87.1</c:v>
                </c:pt>
                <c:pt idx="35">
                  <c:v>24.8</c:v>
                </c:pt>
                <c:pt idx="36">
                  <c:v>36.799999999999997</c:v>
                </c:pt>
                <c:pt idx="37">
                  <c:v>91.6</c:v>
                </c:pt>
                <c:pt idx="38">
                  <c:v>-9.8000000000000007</c:v>
                </c:pt>
                <c:pt idx="39">
                  <c:v>-53.5</c:v>
                </c:pt>
                <c:pt idx="40">
                  <c:v>-15.3</c:v>
                </c:pt>
                <c:pt idx="41">
                  <c:v>89.3</c:v>
                </c:pt>
                <c:pt idx="42">
                  <c:v>53.5</c:v>
                </c:pt>
                <c:pt idx="43">
                  <c:v>60.2</c:v>
                </c:pt>
                <c:pt idx="44">
                  <c:v>100.3</c:v>
                </c:pt>
                <c:pt idx="45">
                  <c:v>41</c:v>
                </c:pt>
                <c:pt idx="46">
                  <c:v>4.2</c:v>
                </c:pt>
                <c:pt idx="47">
                  <c:v>26.5</c:v>
                </c:pt>
                <c:pt idx="48">
                  <c:v>-35</c:v>
                </c:pt>
                <c:pt idx="49">
                  <c:v>-34.4</c:v>
                </c:pt>
                <c:pt idx="50">
                  <c:v>10.8</c:v>
                </c:pt>
                <c:pt idx="51">
                  <c:v>-39.700000000000003</c:v>
                </c:pt>
                <c:pt idx="52">
                  <c:v>-3.9</c:v>
                </c:pt>
                <c:pt idx="53">
                  <c:v>-91.4</c:v>
                </c:pt>
                <c:pt idx="54">
                  <c:v>-12.9</c:v>
                </c:pt>
                <c:pt idx="55">
                  <c:v>39.799999999999997</c:v>
                </c:pt>
                <c:pt idx="56">
                  <c:v>-20.6</c:v>
                </c:pt>
                <c:pt idx="57">
                  <c:v>-24.4</c:v>
                </c:pt>
                <c:pt idx="58">
                  <c:v>13</c:v>
                </c:pt>
                <c:pt idx="59">
                  <c:v>-75.099999999999994</c:v>
                </c:pt>
                <c:pt idx="60">
                  <c:v>-31.7</c:v>
                </c:pt>
                <c:pt idx="61">
                  <c:v>-35</c:v>
                </c:pt>
                <c:pt idx="62">
                  <c:v>-49.4</c:v>
                </c:pt>
                <c:pt idx="63">
                  <c:v>-73.5</c:v>
                </c:pt>
                <c:pt idx="64">
                  <c:v>-35.700000000000003</c:v>
                </c:pt>
                <c:pt idx="65">
                  <c:v>-5.3</c:v>
                </c:pt>
                <c:pt idx="66">
                  <c:v>-48.3</c:v>
                </c:pt>
                <c:pt idx="67">
                  <c:v>-22</c:v>
                </c:pt>
                <c:pt idx="68">
                  <c:v>-93.6</c:v>
                </c:pt>
                <c:pt idx="69">
                  <c:v>-114.4</c:v>
                </c:pt>
                <c:pt idx="70">
                  <c:v>-173.9</c:v>
                </c:pt>
                <c:pt idx="71">
                  <c:v>-188</c:v>
                </c:pt>
                <c:pt idx="72">
                  <c:v>-141.4</c:v>
                </c:pt>
                <c:pt idx="73">
                  <c:v>-166.5</c:v>
                </c:pt>
                <c:pt idx="74">
                  <c:v>-164</c:v>
                </c:pt>
                <c:pt idx="75">
                  <c:v>-139.1</c:v>
                </c:pt>
                <c:pt idx="76">
                  <c:v>-244.3</c:v>
                </c:pt>
                <c:pt idx="77">
                  <c:v>-296.3</c:v>
                </c:pt>
                <c:pt idx="78">
                  <c:v>-290.8</c:v>
                </c:pt>
                <c:pt idx="79">
                  <c:v>-230.4</c:v>
                </c:pt>
                <c:pt idx="80">
                  <c:v>-303.3</c:v>
                </c:pt>
                <c:pt idx="81">
                  <c:v>-254.9</c:v>
                </c:pt>
                <c:pt idx="82">
                  <c:v>-216.6</c:v>
                </c:pt>
                <c:pt idx="83">
                  <c:v>-189.7</c:v>
                </c:pt>
                <c:pt idx="84">
                  <c:v>-177.9</c:v>
                </c:pt>
                <c:pt idx="85">
                  <c:v>-142.69999999999999</c:v>
                </c:pt>
                <c:pt idx="86">
                  <c:v>-123.2</c:v>
                </c:pt>
                <c:pt idx="87">
                  <c:v>-73.7</c:v>
                </c:pt>
                <c:pt idx="88">
                  <c:v>-127.5</c:v>
                </c:pt>
                <c:pt idx="89">
                  <c:v>-126.8</c:v>
                </c:pt>
                <c:pt idx="90">
                  <c:v>-95.5</c:v>
                </c:pt>
                <c:pt idx="91">
                  <c:v>-111.8</c:v>
                </c:pt>
                <c:pt idx="92">
                  <c:v>-124.5</c:v>
                </c:pt>
                <c:pt idx="93">
                  <c:v>-45.1</c:v>
                </c:pt>
                <c:pt idx="94">
                  <c:v>52.5</c:v>
                </c:pt>
                <c:pt idx="95">
                  <c:v>20.2</c:v>
                </c:pt>
                <c:pt idx="96">
                  <c:v>20.3</c:v>
                </c:pt>
                <c:pt idx="97">
                  <c:v>10.6</c:v>
                </c:pt>
                <c:pt idx="98">
                  <c:v>18.2</c:v>
                </c:pt>
                <c:pt idx="99">
                  <c:v>-6.7</c:v>
                </c:pt>
                <c:pt idx="100">
                  <c:v>9.8000000000000007</c:v>
                </c:pt>
                <c:pt idx="101">
                  <c:v>15.2</c:v>
                </c:pt>
                <c:pt idx="102">
                  <c:v>-7.9</c:v>
                </c:pt>
                <c:pt idx="103">
                  <c:v>-1</c:v>
                </c:pt>
                <c:pt idx="104">
                  <c:v>42.5</c:v>
                </c:pt>
                <c:pt idx="105">
                  <c:v>60.3</c:v>
                </c:pt>
                <c:pt idx="106">
                  <c:v>54.2</c:v>
                </c:pt>
                <c:pt idx="107">
                  <c:v>65.7</c:v>
                </c:pt>
                <c:pt idx="108">
                  <c:v>41.9</c:v>
                </c:pt>
                <c:pt idx="109">
                  <c:v>36.5</c:v>
                </c:pt>
                <c:pt idx="110">
                  <c:v>50.6</c:v>
                </c:pt>
                <c:pt idx="111">
                  <c:v>43.8</c:v>
                </c:pt>
                <c:pt idx="112">
                  <c:v>-2.8</c:v>
                </c:pt>
                <c:pt idx="113">
                  <c:v>-1.4</c:v>
                </c:pt>
                <c:pt idx="114">
                  <c:v>44.9</c:v>
                </c:pt>
                <c:pt idx="115">
                  <c:v>44.8</c:v>
                </c:pt>
                <c:pt idx="116">
                  <c:v>43.5</c:v>
                </c:pt>
                <c:pt idx="117">
                  <c:v>44.3</c:v>
                </c:pt>
                <c:pt idx="118">
                  <c:v>10.1</c:v>
                </c:pt>
                <c:pt idx="119">
                  <c:v>8.1999999999999993</c:v>
                </c:pt>
                <c:pt idx="120">
                  <c:v>15.5</c:v>
                </c:pt>
                <c:pt idx="121">
                  <c:v>19.600000000000001</c:v>
                </c:pt>
                <c:pt idx="122">
                  <c:v>25.3</c:v>
                </c:pt>
                <c:pt idx="123">
                  <c:v>-16.8</c:v>
                </c:pt>
                <c:pt idx="124">
                  <c:v>31.2</c:v>
                </c:pt>
                <c:pt idx="125">
                  <c:v>10.199999999999999</c:v>
                </c:pt>
                <c:pt idx="126">
                  <c:v>68.3</c:v>
                </c:pt>
                <c:pt idx="127">
                  <c:v>32.799999999999997</c:v>
                </c:pt>
                <c:pt idx="128">
                  <c:v>46.7</c:v>
                </c:pt>
                <c:pt idx="129">
                  <c:v>44.9</c:v>
                </c:pt>
                <c:pt idx="130">
                  <c:v>-25</c:v>
                </c:pt>
                <c:pt idx="131">
                  <c:v>15.5</c:v>
                </c:pt>
                <c:pt idx="132">
                  <c:v>65.8</c:v>
                </c:pt>
                <c:pt idx="133">
                  <c:v>-4.5</c:v>
                </c:pt>
                <c:pt idx="134">
                  <c:v>41.8</c:v>
                </c:pt>
                <c:pt idx="135">
                  <c:v>54.7</c:v>
                </c:pt>
                <c:pt idx="136">
                  <c:v>24.5</c:v>
                </c:pt>
                <c:pt idx="137">
                  <c:v>46.3</c:v>
                </c:pt>
                <c:pt idx="138">
                  <c:v>15.6</c:v>
                </c:pt>
                <c:pt idx="139">
                  <c:v>66.400000000000006</c:v>
                </c:pt>
                <c:pt idx="140">
                  <c:v>55.8</c:v>
                </c:pt>
                <c:pt idx="141">
                  <c:v>26.9</c:v>
                </c:pt>
                <c:pt idx="142">
                  <c:v>60.2</c:v>
                </c:pt>
                <c:pt idx="143">
                  <c:v>18.7</c:v>
                </c:pt>
                <c:pt idx="144">
                  <c:v>40</c:v>
                </c:pt>
                <c:pt idx="145">
                  <c:v>75.900000000000006</c:v>
                </c:pt>
                <c:pt idx="146">
                  <c:v>42.6</c:v>
                </c:pt>
                <c:pt idx="147">
                  <c:v>46.8</c:v>
                </c:pt>
                <c:pt idx="148">
                  <c:v>37.5</c:v>
                </c:pt>
                <c:pt idx="149">
                  <c:v>35.1</c:v>
                </c:pt>
                <c:pt idx="150">
                  <c:v>51.8</c:v>
                </c:pt>
                <c:pt idx="151">
                  <c:v>38.200000000000003</c:v>
                </c:pt>
                <c:pt idx="152">
                  <c:v>25.5</c:v>
                </c:pt>
                <c:pt idx="153">
                  <c:v>5.7</c:v>
                </c:pt>
                <c:pt idx="154">
                  <c:v>22.4</c:v>
                </c:pt>
                <c:pt idx="155">
                  <c:v>9.9</c:v>
                </c:pt>
                <c:pt idx="156">
                  <c:v>23.6</c:v>
                </c:pt>
                <c:pt idx="157">
                  <c:v>31.7</c:v>
                </c:pt>
                <c:pt idx="158">
                  <c:v>18</c:v>
                </c:pt>
                <c:pt idx="159">
                  <c:v>0.4</c:v>
                </c:pt>
                <c:pt idx="160">
                  <c:v>15.1</c:v>
                </c:pt>
                <c:pt idx="161">
                  <c:v>15.4</c:v>
                </c:pt>
                <c:pt idx="162">
                  <c:v>43.3</c:v>
                </c:pt>
                <c:pt idx="163">
                  <c:v>13.3</c:v>
                </c:pt>
                <c:pt idx="164">
                  <c:v>-3.1</c:v>
                </c:pt>
                <c:pt idx="165">
                  <c:v>32</c:v>
                </c:pt>
                <c:pt idx="166">
                  <c:v>7.6</c:v>
                </c:pt>
                <c:pt idx="167">
                  <c:v>-25.5</c:v>
                </c:pt>
                <c:pt idx="168">
                  <c:v>11.8</c:v>
                </c:pt>
                <c:pt idx="169">
                  <c:v>24.1</c:v>
                </c:pt>
                <c:pt idx="170">
                  <c:v>-27.6</c:v>
                </c:pt>
                <c:pt idx="171">
                  <c:v>31.9</c:v>
                </c:pt>
                <c:pt idx="172">
                  <c:v>-14.9</c:v>
                </c:pt>
                <c:pt idx="173">
                  <c:v>6.9</c:v>
                </c:pt>
                <c:pt idx="174">
                  <c:v>28.7</c:v>
                </c:pt>
                <c:pt idx="175">
                  <c:v>82.1</c:v>
                </c:pt>
                <c:pt idx="176">
                  <c:v>101.7</c:v>
                </c:pt>
                <c:pt idx="177">
                  <c:v>78.900000000000006</c:v>
                </c:pt>
              </c:numCache>
            </c:numRef>
          </c:val>
        </c:ser>
        <c:ser>
          <c:idx val="4"/>
          <c:order val="1"/>
          <c:tx>
            <c:strRef>
              <c:f>ADP!$F$16</c:f>
              <c:strCache>
                <c:ptCount val="1"/>
                <c:pt idx="0">
                  <c:v>Proveedoras de Servicios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2225"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cat>
            <c:numRef>
              <c:f>ADP!$A$20:$A$197</c:f>
              <c:numCache>
                <c:formatCode>m/d/yyyy</c:formatCode>
                <c:ptCount val="178"/>
                <c:pt idx="0">
                  <c:v>37437</c:v>
                </c:pt>
                <c:pt idx="1">
                  <c:v>37468</c:v>
                </c:pt>
                <c:pt idx="2">
                  <c:v>37499</c:v>
                </c:pt>
                <c:pt idx="3">
                  <c:v>37529</c:v>
                </c:pt>
                <c:pt idx="4">
                  <c:v>37560</c:v>
                </c:pt>
                <c:pt idx="5">
                  <c:v>37590</c:v>
                </c:pt>
                <c:pt idx="6">
                  <c:v>37621</c:v>
                </c:pt>
                <c:pt idx="7">
                  <c:v>37652</c:v>
                </c:pt>
                <c:pt idx="8">
                  <c:v>37680</c:v>
                </c:pt>
                <c:pt idx="9">
                  <c:v>37711</c:v>
                </c:pt>
                <c:pt idx="10">
                  <c:v>37741</c:v>
                </c:pt>
                <c:pt idx="11">
                  <c:v>37772</c:v>
                </c:pt>
                <c:pt idx="12">
                  <c:v>37802</c:v>
                </c:pt>
                <c:pt idx="13">
                  <c:v>37833</c:v>
                </c:pt>
                <c:pt idx="14">
                  <c:v>37864</c:v>
                </c:pt>
                <c:pt idx="15">
                  <c:v>37894</c:v>
                </c:pt>
                <c:pt idx="16">
                  <c:v>37925</c:v>
                </c:pt>
                <c:pt idx="17">
                  <c:v>37955</c:v>
                </c:pt>
                <c:pt idx="18">
                  <c:v>37986</c:v>
                </c:pt>
                <c:pt idx="19">
                  <c:v>38017</c:v>
                </c:pt>
                <c:pt idx="20">
                  <c:v>38046</c:v>
                </c:pt>
                <c:pt idx="21">
                  <c:v>38077</c:v>
                </c:pt>
                <c:pt idx="22">
                  <c:v>38107</c:v>
                </c:pt>
                <c:pt idx="23">
                  <c:v>38138</c:v>
                </c:pt>
                <c:pt idx="24">
                  <c:v>38168</c:v>
                </c:pt>
                <c:pt idx="25">
                  <c:v>38199</c:v>
                </c:pt>
                <c:pt idx="26">
                  <c:v>38230</c:v>
                </c:pt>
                <c:pt idx="27">
                  <c:v>38260</c:v>
                </c:pt>
                <c:pt idx="28">
                  <c:v>38291</c:v>
                </c:pt>
                <c:pt idx="29">
                  <c:v>38321</c:v>
                </c:pt>
                <c:pt idx="30">
                  <c:v>38352</c:v>
                </c:pt>
                <c:pt idx="31">
                  <c:v>38383</c:v>
                </c:pt>
                <c:pt idx="32">
                  <c:v>38411</c:v>
                </c:pt>
                <c:pt idx="33">
                  <c:v>38442</c:v>
                </c:pt>
                <c:pt idx="34">
                  <c:v>38472</c:v>
                </c:pt>
                <c:pt idx="35">
                  <c:v>38503</c:v>
                </c:pt>
                <c:pt idx="36">
                  <c:v>38533</c:v>
                </c:pt>
                <c:pt idx="37">
                  <c:v>38564</c:v>
                </c:pt>
                <c:pt idx="38">
                  <c:v>38595</c:v>
                </c:pt>
                <c:pt idx="39">
                  <c:v>38625</c:v>
                </c:pt>
                <c:pt idx="40">
                  <c:v>38656</c:v>
                </c:pt>
                <c:pt idx="41">
                  <c:v>38686</c:v>
                </c:pt>
                <c:pt idx="42">
                  <c:v>38717</c:v>
                </c:pt>
                <c:pt idx="43">
                  <c:v>38748</c:v>
                </c:pt>
                <c:pt idx="44">
                  <c:v>38776</c:v>
                </c:pt>
                <c:pt idx="45">
                  <c:v>38807</c:v>
                </c:pt>
                <c:pt idx="46">
                  <c:v>38837</c:v>
                </c:pt>
                <c:pt idx="47">
                  <c:v>38868</c:v>
                </c:pt>
                <c:pt idx="48">
                  <c:v>38898</c:v>
                </c:pt>
                <c:pt idx="49">
                  <c:v>38929</c:v>
                </c:pt>
                <c:pt idx="50">
                  <c:v>38960</c:v>
                </c:pt>
                <c:pt idx="51">
                  <c:v>38990</c:v>
                </c:pt>
                <c:pt idx="52">
                  <c:v>39021</c:v>
                </c:pt>
                <c:pt idx="53">
                  <c:v>39051</c:v>
                </c:pt>
                <c:pt idx="54">
                  <c:v>39082</c:v>
                </c:pt>
                <c:pt idx="55">
                  <c:v>39113</c:v>
                </c:pt>
                <c:pt idx="56">
                  <c:v>39141</c:v>
                </c:pt>
                <c:pt idx="57">
                  <c:v>39172</c:v>
                </c:pt>
                <c:pt idx="58">
                  <c:v>39202</c:v>
                </c:pt>
                <c:pt idx="59">
                  <c:v>39233</c:v>
                </c:pt>
                <c:pt idx="60">
                  <c:v>39263</c:v>
                </c:pt>
                <c:pt idx="61">
                  <c:v>39294</c:v>
                </c:pt>
                <c:pt idx="62">
                  <c:v>39325</c:v>
                </c:pt>
                <c:pt idx="63">
                  <c:v>39355</c:v>
                </c:pt>
                <c:pt idx="64">
                  <c:v>39386</c:v>
                </c:pt>
                <c:pt idx="65">
                  <c:v>39416</c:v>
                </c:pt>
                <c:pt idx="66">
                  <c:v>39447</c:v>
                </c:pt>
                <c:pt idx="67">
                  <c:v>39478</c:v>
                </c:pt>
                <c:pt idx="68">
                  <c:v>39507</c:v>
                </c:pt>
                <c:pt idx="69">
                  <c:v>39538</c:v>
                </c:pt>
                <c:pt idx="70">
                  <c:v>39568</c:v>
                </c:pt>
                <c:pt idx="71">
                  <c:v>39599</c:v>
                </c:pt>
                <c:pt idx="72">
                  <c:v>39629</c:v>
                </c:pt>
                <c:pt idx="73">
                  <c:v>39660</c:v>
                </c:pt>
                <c:pt idx="74">
                  <c:v>39691</c:v>
                </c:pt>
                <c:pt idx="75">
                  <c:v>39721</c:v>
                </c:pt>
                <c:pt idx="76">
                  <c:v>39752</c:v>
                </c:pt>
                <c:pt idx="77">
                  <c:v>39782</c:v>
                </c:pt>
                <c:pt idx="78">
                  <c:v>39813</c:v>
                </c:pt>
                <c:pt idx="79">
                  <c:v>39844</c:v>
                </c:pt>
                <c:pt idx="80">
                  <c:v>39872</c:v>
                </c:pt>
                <c:pt idx="81">
                  <c:v>39903</c:v>
                </c:pt>
                <c:pt idx="82">
                  <c:v>39933</c:v>
                </c:pt>
                <c:pt idx="83">
                  <c:v>39964</c:v>
                </c:pt>
                <c:pt idx="84">
                  <c:v>39994</c:v>
                </c:pt>
                <c:pt idx="85">
                  <c:v>40025</c:v>
                </c:pt>
                <c:pt idx="86">
                  <c:v>40056</c:v>
                </c:pt>
                <c:pt idx="87">
                  <c:v>40086</c:v>
                </c:pt>
                <c:pt idx="88">
                  <c:v>40117</c:v>
                </c:pt>
                <c:pt idx="89">
                  <c:v>40147</c:v>
                </c:pt>
                <c:pt idx="90">
                  <c:v>40178</c:v>
                </c:pt>
                <c:pt idx="91">
                  <c:v>40209</c:v>
                </c:pt>
                <c:pt idx="92">
                  <c:v>40237</c:v>
                </c:pt>
                <c:pt idx="93">
                  <c:v>40268</c:v>
                </c:pt>
                <c:pt idx="94">
                  <c:v>40298</c:v>
                </c:pt>
                <c:pt idx="95">
                  <c:v>40329</c:v>
                </c:pt>
                <c:pt idx="96">
                  <c:v>40359</c:v>
                </c:pt>
                <c:pt idx="97">
                  <c:v>40390</c:v>
                </c:pt>
                <c:pt idx="98">
                  <c:v>40421</c:v>
                </c:pt>
                <c:pt idx="99">
                  <c:v>40451</c:v>
                </c:pt>
                <c:pt idx="100">
                  <c:v>40482</c:v>
                </c:pt>
                <c:pt idx="101">
                  <c:v>40512</c:v>
                </c:pt>
                <c:pt idx="102">
                  <c:v>40543</c:v>
                </c:pt>
                <c:pt idx="103">
                  <c:v>40574</c:v>
                </c:pt>
                <c:pt idx="104">
                  <c:v>40602</c:v>
                </c:pt>
                <c:pt idx="105">
                  <c:v>40633</c:v>
                </c:pt>
                <c:pt idx="106">
                  <c:v>40663</c:v>
                </c:pt>
                <c:pt idx="107">
                  <c:v>40694</c:v>
                </c:pt>
                <c:pt idx="108">
                  <c:v>40724</c:v>
                </c:pt>
                <c:pt idx="109">
                  <c:v>40755</c:v>
                </c:pt>
                <c:pt idx="110">
                  <c:v>40786</c:v>
                </c:pt>
                <c:pt idx="111">
                  <c:v>40816</c:v>
                </c:pt>
                <c:pt idx="112">
                  <c:v>40847</c:v>
                </c:pt>
                <c:pt idx="113">
                  <c:v>40877</c:v>
                </c:pt>
                <c:pt idx="114">
                  <c:v>40908</c:v>
                </c:pt>
                <c:pt idx="115">
                  <c:v>40939</c:v>
                </c:pt>
                <c:pt idx="116">
                  <c:v>40968</c:v>
                </c:pt>
                <c:pt idx="117">
                  <c:v>40999</c:v>
                </c:pt>
                <c:pt idx="118">
                  <c:v>41029</c:v>
                </c:pt>
                <c:pt idx="119">
                  <c:v>41060</c:v>
                </c:pt>
                <c:pt idx="120">
                  <c:v>41090</c:v>
                </c:pt>
                <c:pt idx="121">
                  <c:v>41121</c:v>
                </c:pt>
                <c:pt idx="122">
                  <c:v>41152</c:v>
                </c:pt>
                <c:pt idx="123">
                  <c:v>41182</c:v>
                </c:pt>
                <c:pt idx="124">
                  <c:v>41213</c:v>
                </c:pt>
                <c:pt idx="125">
                  <c:v>41243</c:v>
                </c:pt>
                <c:pt idx="126">
                  <c:v>41274</c:v>
                </c:pt>
                <c:pt idx="127">
                  <c:v>41305</c:v>
                </c:pt>
                <c:pt idx="128">
                  <c:v>41333</c:v>
                </c:pt>
                <c:pt idx="129">
                  <c:v>41364</c:v>
                </c:pt>
                <c:pt idx="130">
                  <c:v>41394</c:v>
                </c:pt>
                <c:pt idx="131">
                  <c:v>41425</c:v>
                </c:pt>
                <c:pt idx="132">
                  <c:v>41455</c:v>
                </c:pt>
                <c:pt idx="133">
                  <c:v>41486</c:v>
                </c:pt>
                <c:pt idx="134">
                  <c:v>41517</c:v>
                </c:pt>
                <c:pt idx="135">
                  <c:v>41547</c:v>
                </c:pt>
                <c:pt idx="136">
                  <c:v>41578</c:v>
                </c:pt>
                <c:pt idx="137">
                  <c:v>41608</c:v>
                </c:pt>
                <c:pt idx="138">
                  <c:v>41639</c:v>
                </c:pt>
                <c:pt idx="139">
                  <c:v>41670</c:v>
                </c:pt>
                <c:pt idx="140">
                  <c:v>41698</c:v>
                </c:pt>
                <c:pt idx="141">
                  <c:v>41729</c:v>
                </c:pt>
                <c:pt idx="142">
                  <c:v>41759</c:v>
                </c:pt>
                <c:pt idx="143">
                  <c:v>41790</c:v>
                </c:pt>
                <c:pt idx="144">
                  <c:v>41820</c:v>
                </c:pt>
                <c:pt idx="145">
                  <c:v>41851</c:v>
                </c:pt>
                <c:pt idx="146">
                  <c:v>41882</c:v>
                </c:pt>
                <c:pt idx="147">
                  <c:v>41912</c:v>
                </c:pt>
                <c:pt idx="148">
                  <c:v>41943</c:v>
                </c:pt>
                <c:pt idx="149">
                  <c:v>41973</c:v>
                </c:pt>
                <c:pt idx="150">
                  <c:v>42004</c:v>
                </c:pt>
                <c:pt idx="151">
                  <c:v>42035</c:v>
                </c:pt>
                <c:pt idx="152">
                  <c:v>42063</c:v>
                </c:pt>
                <c:pt idx="153">
                  <c:v>42094</c:v>
                </c:pt>
                <c:pt idx="154">
                  <c:v>42124</c:v>
                </c:pt>
                <c:pt idx="155">
                  <c:v>42155</c:v>
                </c:pt>
                <c:pt idx="156">
                  <c:v>42185</c:v>
                </c:pt>
                <c:pt idx="157">
                  <c:v>42216</c:v>
                </c:pt>
                <c:pt idx="158">
                  <c:v>42247</c:v>
                </c:pt>
                <c:pt idx="159">
                  <c:v>42277</c:v>
                </c:pt>
                <c:pt idx="160">
                  <c:v>42308</c:v>
                </c:pt>
                <c:pt idx="161">
                  <c:v>42338</c:v>
                </c:pt>
                <c:pt idx="162">
                  <c:v>42369</c:v>
                </c:pt>
                <c:pt idx="163">
                  <c:v>42400</c:v>
                </c:pt>
                <c:pt idx="164">
                  <c:v>42429</c:v>
                </c:pt>
                <c:pt idx="165">
                  <c:v>42460</c:v>
                </c:pt>
                <c:pt idx="166">
                  <c:v>42490</c:v>
                </c:pt>
                <c:pt idx="167">
                  <c:v>42521</c:v>
                </c:pt>
                <c:pt idx="168">
                  <c:v>42551</c:v>
                </c:pt>
                <c:pt idx="169">
                  <c:v>42582</c:v>
                </c:pt>
                <c:pt idx="170">
                  <c:v>42613</c:v>
                </c:pt>
                <c:pt idx="171">
                  <c:v>42643</c:v>
                </c:pt>
                <c:pt idx="172">
                  <c:v>42674</c:v>
                </c:pt>
                <c:pt idx="173">
                  <c:v>42704</c:v>
                </c:pt>
                <c:pt idx="174">
                  <c:v>42735</c:v>
                </c:pt>
                <c:pt idx="175">
                  <c:v>42766</c:v>
                </c:pt>
                <c:pt idx="176">
                  <c:v>42794</c:v>
                </c:pt>
                <c:pt idx="177">
                  <c:v>42825</c:v>
                </c:pt>
              </c:numCache>
            </c:numRef>
          </c:cat>
          <c:val>
            <c:numRef>
              <c:f>ADP!$F$20:$F$197</c:f>
              <c:numCache>
                <c:formatCode>General</c:formatCode>
                <c:ptCount val="178"/>
                <c:pt idx="0">
                  <c:v>48.8</c:v>
                </c:pt>
                <c:pt idx="1">
                  <c:v>-5</c:v>
                </c:pt>
                <c:pt idx="2">
                  <c:v>-19.399999999999999</c:v>
                </c:pt>
                <c:pt idx="3">
                  <c:v>19.100000000000001</c:v>
                </c:pt>
                <c:pt idx="4">
                  <c:v>118.9</c:v>
                </c:pt>
                <c:pt idx="5">
                  <c:v>115.3</c:v>
                </c:pt>
                <c:pt idx="6">
                  <c:v>39.9</c:v>
                </c:pt>
                <c:pt idx="7">
                  <c:v>37.200000000000003</c:v>
                </c:pt>
                <c:pt idx="8">
                  <c:v>6.4</c:v>
                </c:pt>
                <c:pt idx="9">
                  <c:v>-9.3000000000000007</c:v>
                </c:pt>
                <c:pt idx="10">
                  <c:v>51.1</c:v>
                </c:pt>
                <c:pt idx="11">
                  <c:v>-7.2</c:v>
                </c:pt>
                <c:pt idx="12">
                  <c:v>14.1</c:v>
                </c:pt>
                <c:pt idx="13">
                  <c:v>110.1</c:v>
                </c:pt>
                <c:pt idx="14">
                  <c:v>81</c:v>
                </c:pt>
                <c:pt idx="15">
                  <c:v>176.4</c:v>
                </c:pt>
                <c:pt idx="16">
                  <c:v>193</c:v>
                </c:pt>
                <c:pt idx="17">
                  <c:v>89.4</c:v>
                </c:pt>
                <c:pt idx="18">
                  <c:v>118.3</c:v>
                </c:pt>
                <c:pt idx="19">
                  <c:v>58.1</c:v>
                </c:pt>
                <c:pt idx="20">
                  <c:v>137.5</c:v>
                </c:pt>
                <c:pt idx="21">
                  <c:v>105.6</c:v>
                </c:pt>
                <c:pt idx="22">
                  <c:v>134.6</c:v>
                </c:pt>
                <c:pt idx="23">
                  <c:v>103.9</c:v>
                </c:pt>
                <c:pt idx="24">
                  <c:v>141</c:v>
                </c:pt>
                <c:pt idx="25">
                  <c:v>187.9</c:v>
                </c:pt>
                <c:pt idx="26">
                  <c:v>172.2</c:v>
                </c:pt>
                <c:pt idx="27">
                  <c:v>41.1</c:v>
                </c:pt>
                <c:pt idx="28">
                  <c:v>182.4</c:v>
                </c:pt>
                <c:pt idx="29">
                  <c:v>52.5</c:v>
                </c:pt>
                <c:pt idx="30">
                  <c:v>172</c:v>
                </c:pt>
                <c:pt idx="31">
                  <c:v>176.5</c:v>
                </c:pt>
                <c:pt idx="32">
                  <c:v>68.900000000000006</c:v>
                </c:pt>
                <c:pt idx="33">
                  <c:v>119.9</c:v>
                </c:pt>
                <c:pt idx="34">
                  <c:v>204.9</c:v>
                </c:pt>
                <c:pt idx="35">
                  <c:v>137.5</c:v>
                </c:pt>
                <c:pt idx="36">
                  <c:v>220.8</c:v>
                </c:pt>
                <c:pt idx="37">
                  <c:v>109.8</c:v>
                </c:pt>
                <c:pt idx="38">
                  <c:v>158.1</c:v>
                </c:pt>
                <c:pt idx="39">
                  <c:v>46</c:v>
                </c:pt>
                <c:pt idx="40">
                  <c:v>172.1</c:v>
                </c:pt>
                <c:pt idx="41">
                  <c:v>255.6</c:v>
                </c:pt>
                <c:pt idx="42">
                  <c:v>219.7</c:v>
                </c:pt>
                <c:pt idx="43">
                  <c:v>285.10000000000002</c:v>
                </c:pt>
                <c:pt idx="44">
                  <c:v>283.7</c:v>
                </c:pt>
                <c:pt idx="45">
                  <c:v>117.4</c:v>
                </c:pt>
                <c:pt idx="46">
                  <c:v>142.19999999999999</c:v>
                </c:pt>
                <c:pt idx="47">
                  <c:v>205.2</c:v>
                </c:pt>
                <c:pt idx="48">
                  <c:v>119.4</c:v>
                </c:pt>
                <c:pt idx="49">
                  <c:v>160</c:v>
                </c:pt>
                <c:pt idx="50">
                  <c:v>209.7</c:v>
                </c:pt>
                <c:pt idx="51">
                  <c:v>69.5</c:v>
                </c:pt>
                <c:pt idx="52">
                  <c:v>99.8</c:v>
                </c:pt>
                <c:pt idx="53">
                  <c:v>153.6</c:v>
                </c:pt>
                <c:pt idx="54">
                  <c:v>122</c:v>
                </c:pt>
                <c:pt idx="55">
                  <c:v>193.4</c:v>
                </c:pt>
                <c:pt idx="56">
                  <c:v>106.7</c:v>
                </c:pt>
                <c:pt idx="57">
                  <c:v>89</c:v>
                </c:pt>
                <c:pt idx="58">
                  <c:v>127.6</c:v>
                </c:pt>
                <c:pt idx="59">
                  <c:v>114.9</c:v>
                </c:pt>
                <c:pt idx="60">
                  <c:v>55</c:v>
                </c:pt>
                <c:pt idx="61">
                  <c:v>111.5</c:v>
                </c:pt>
                <c:pt idx="62">
                  <c:v>57.2</c:v>
                </c:pt>
                <c:pt idx="63">
                  <c:v>45.2</c:v>
                </c:pt>
                <c:pt idx="64">
                  <c:v>15.2</c:v>
                </c:pt>
                <c:pt idx="65">
                  <c:v>67.2</c:v>
                </c:pt>
                <c:pt idx="66">
                  <c:v>26.5</c:v>
                </c:pt>
                <c:pt idx="67">
                  <c:v>121.5</c:v>
                </c:pt>
                <c:pt idx="68">
                  <c:v>-3.6</c:v>
                </c:pt>
                <c:pt idx="69">
                  <c:v>22.4</c:v>
                </c:pt>
                <c:pt idx="70">
                  <c:v>-121</c:v>
                </c:pt>
                <c:pt idx="71">
                  <c:v>-175.5</c:v>
                </c:pt>
                <c:pt idx="72">
                  <c:v>-106.2</c:v>
                </c:pt>
                <c:pt idx="73">
                  <c:v>-174.4</c:v>
                </c:pt>
                <c:pt idx="74">
                  <c:v>-258.10000000000002</c:v>
                </c:pt>
                <c:pt idx="75">
                  <c:v>-207.2</c:v>
                </c:pt>
                <c:pt idx="76">
                  <c:v>-259.39999999999998</c:v>
                </c:pt>
                <c:pt idx="77">
                  <c:v>-286.39999999999998</c:v>
                </c:pt>
                <c:pt idx="78">
                  <c:v>-272.10000000000002</c:v>
                </c:pt>
                <c:pt idx="79">
                  <c:v>-476.1</c:v>
                </c:pt>
                <c:pt idx="80">
                  <c:v>-542.70000000000005</c:v>
                </c:pt>
                <c:pt idx="81">
                  <c:v>-385</c:v>
                </c:pt>
                <c:pt idx="82">
                  <c:v>-345.6</c:v>
                </c:pt>
                <c:pt idx="83">
                  <c:v>-252.5</c:v>
                </c:pt>
                <c:pt idx="84">
                  <c:v>-199.3</c:v>
                </c:pt>
                <c:pt idx="85">
                  <c:v>-25</c:v>
                </c:pt>
                <c:pt idx="86">
                  <c:v>-140.30000000000001</c:v>
                </c:pt>
                <c:pt idx="87">
                  <c:v>-56.2</c:v>
                </c:pt>
                <c:pt idx="88">
                  <c:v>-53.4</c:v>
                </c:pt>
                <c:pt idx="89">
                  <c:v>-36.4</c:v>
                </c:pt>
                <c:pt idx="90">
                  <c:v>-48.5</c:v>
                </c:pt>
                <c:pt idx="91">
                  <c:v>89.8</c:v>
                </c:pt>
                <c:pt idx="92">
                  <c:v>8.8000000000000007</c:v>
                </c:pt>
                <c:pt idx="93">
                  <c:v>24.9</c:v>
                </c:pt>
                <c:pt idx="94">
                  <c:v>137.4</c:v>
                </c:pt>
                <c:pt idx="95">
                  <c:v>113.5</c:v>
                </c:pt>
                <c:pt idx="96">
                  <c:v>98.4</c:v>
                </c:pt>
                <c:pt idx="97">
                  <c:v>105.4</c:v>
                </c:pt>
                <c:pt idx="98">
                  <c:v>87.3</c:v>
                </c:pt>
                <c:pt idx="99">
                  <c:v>149.5</c:v>
                </c:pt>
                <c:pt idx="100">
                  <c:v>151</c:v>
                </c:pt>
                <c:pt idx="101">
                  <c:v>121.2</c:v>
                </c:pt>
                <c:pt idx="102">
                  <c:v>98.9</c:v>
                </c:pt>
                <c:pt idx="103">
                  <c:v>124</c:v>
                </c:pt>
                <c:pt idx="104">
                  <c:v>148.69999999999999</c:v>
                </c:pt>
                <c:pt idx="105">
                  <c:v>154.30000000000001</c:v>
                </c:pt>
                <c:pt idx="106">
                  <c:v>293.89999999999998</c:v>
                </c:pt>
                <c:pt idx="107">
                  <c:v>142.80000000000001</c:v>
                </c:pt>
                <c:pt idx="108">
                  <c:v>190.9</c:v>
                </c:pt>
                <c:pt idx="109">
                  <c:v>151.1</c:v>
                </c:pt>
                <c:pt idx="110">
                  <c:v>158.80000000000001</c:v>
                </c:pt>
                <c:pt idx="111">
                  <c:v>159.30000000000001</c:v>
                </c:pt>
                <c:pt idx="112">
                  <c:v>155.1</c:v>
                </c:pt>
                <c:pt idx="113">
                  <c:v>160.19999999999999</c:v>
                </c:pt>
                <c:pt idx="114">
                  <c:v>190.6</c:v>
                </c:pt>
                <c:pt idx="115">
                  <c:v>194.6</c:v>
                </c:pt>
                <c:pt idx="116">
                  <c:v>234.9</c:v>
                </c:pt>
                <c:pt idx="117">
                  <c:v>213.1</c:v>
                </c:pt>
                <c:pt idx="118">
                  <c:v>117.4</c:v>
                </c:pt>
                <c:pt idx="119">
                  <c:v>140</c:v>
                </c:pt>
                <c:pt idx="120">
                  <c:v>24</c:v>
                </c:pt>
                <c:pt idx="121">
                  <c:v>143.6</c:v>
                </c:pt>
                <c:pt idx="122">
                  <c:v>148.1</c:v>
                </c:pt>
                <c:pt idx="123">
                  <c:v>157.80000000000001</c:v>
                </c:pt>
                <c:pt idx="124">
                  <c:v>222.8</c:v>
                </c:pt>
                <c:pt idx="125">
                  <c:v>120.1</c:v>
                </c:pt>
                <c:pt idx="126">
                  <c:v>157.19999999999999</c:v>
                </c:pt>
                <c:pt idx="127">
                  <c:v>188.9</c:v>
                </c:pt>
                <c:pt idx="128">
                  <c:v>144.9</c:v>
                </c:pt>
                <c:pt idx="129">
                  <c:v>154.30000000000001</c:v>
                </c:pt>
                <c:pt idx="130">
                  <c:v>130.80000000000001</c:v>
                </c:pt>
                <c:pt idx="131">
                  <c:v>190.7</c:v>
                </c:pt>
                <c:pt idx="132">
                  <c:v>189.3</c:v>
                </c:pt>
                <c:pt idx="133">
                  <c:v>169.5</c:v>
                </c:pt>
                <c:pt idx="134">
                  <c:v>151.9</c:v>
                </c:pt>
                <c:pt idx="135">
                  <c:v>181</c:v>
                </c:pt>
                <c:pt idx="136">
                  <c:v>145</c:v>
                </c:pt>
                <c:pt idx="137">
                  <c:v>145.9</c:v>
                </c:pt>
                <c:pt idx="138">
                  <c:v>150.19999999999999</c:v>
                </c:pt>
                <c:pt idx="139">
                  <c:v>169.9</c:v>
                </c:pt>
                <c:pt idx="140">
                  <c:v>134.9</c:v>
                </c:pt>
                <c:pt idx="141">
                  <c:v>186.3</c:v>
                </c:pt>
                <c:pt idx="142">
                  <c:v>270.3</c:v>
                </c:pt>
                <c:pt idx="143">
                  <c:v>206.2</c:v>
                </c:pt>
                <c:pt idx="144">
                  <c:v>195.4</c:v>
                </c:pt>
                <c:pt idx="145">
                  <c:v>199</c:v>
                </c:pt>
                <c:pt idx="146">
                  <c:v>113.7</c:v>
                </c:pt>
                <c:pt idx="147">
                  <c:v>205.7</c:v>
                </c:pt>
                <c:pt idx="148">
                  <c:v>162.9</c:v>
                </c:pt>
                <c:pt idx="149">
                  <c:v>205.8</c:v>
                </c:pt>
                <c:pt idx="150">
                  <c:v>232.2</c:v>
                </c:pt>
                <c:pt idx="151">
                  <c:v>173.8</c:v>
                </c:pt>
                <c:pt idx="152">
                  <c:v>188.6</c:v>
                </c:pt>
                <c:pt idx="153">
                  <c:v>180.9</c:v>
                </c:pt>
                <c:pt idx="154">
                  <c:v>156.6</c:v>
                </c:pt>
                <c:pt idx="155">
                  <c:v>224.6</c:v>
                </c:pt>
                <c:pt idx="156">
                  <c:v>231.3</c:v>
                </c:pt>
                <c:pt idx="157">
                  <c:v>224.8</c:v>
                </c:pt>
                <c:pt idx="158">
                  <c:v>114.3</c:v>
                </c:pt>
                <c:pt idx="159">
                  <c:v>178.7</c:v>
                </c:pt>
                <c:pt idx="160">
                  <c:v>168.6</c:v>
                </c:pt>
                <c:pt idx="161">
                  <c:v>191.7</c:v>
                </c:pt>
                <c:pt idx="162">
                  <c:v>194.3</c:v>
                </c:pt>
                <c:pt idx="163">
                  <c:v>170.4</c:v>
                </c:pt>
                <c:pt idx="164">
                  <c:v>257.89999999999998</c:v>
                </c:pt>
                <c:pt idx="165">
                  <c:v>199.6</c:v>
                </c:pt>
                <c:pt idx="166">
                  <c:v>101</c:v>
                </c:pt>
                <c:pt idx="167">
                  <c:v>83.2</c:v>
                </c:pt>
                <c:pt idx="168">
                  <c:v>246.4</c:v>
                </c:pt>
                <c:pt idx="169">
                  <c:v>205.2</c:v>
                </c:pt>
                <c:pt idx="170">
                  <c:v>168.2</c:v>
                </c:pt>
                <c:pt idx="171">
                  <c:v>185.1</c:v>
                </c:pt>
                <c:pt idx="172">
                  <c:v>76.5</c:v>
                </c:pt>
                <c:pt idx="173">
                  <c:v>219.5</c:v>
                </c:pt>
                <c:pt idx="174">
                  <c:v>172.3</c:v>
                </c:pt>
                <c:pt idx="175">
                  <c:v>186.3</c:v>
                </c:pt>
                <c:pt idx="176">
                  <c:v>146.80000000000001</c:v>
                </c:pt>
                <c:pt idx="177">
                  <c:v>176.1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833856"/>
        <c:axId val="327852032"/>
      </c:barChart>
      <c:dateAx>
        <c:axId val="327833856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lang="es-ES"/>
            </a:pPr>
            <a:endParaRPr lang="en-US"/>
          </a:p>
        </c:txPr>
        <c:crossAx val="327852032"/>
        <c:crosses val="autoZero"/>
        <c:auto val="1"/>
        <c:lblOffset val="100"/>
        <c:baseTimeUnit val="months"/>
      </c:dateAx>
      <c:valAx>
        <c:axId val="327852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278338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197168535751214"/>
          <c:y val="0.88849288575770102"/>
          <c:w val="0.66431623319812316"/>
          <c:h val="7.3297416770272142E-2"/>
        </c:manualLayout>
      </c:layout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00063628410083E-2"/>
          <c:y val="5.146198830409357E-2"/>
          <c:w val="0.88258310135475448"/>
          <c:h val="0.70614541603352277"/>
        </c:manualLayout>
      </c:layout>
      <c:lineChart>
        <c:grouping val="standard"/>
        <c:varyColors val="0"/>
        <c:ser>
          <c:idx val="1"/>
          <c:order val="0"/>
          <c:tx>
            <c:strRef>
              <c:f>ADP!$G$16</c:f>
              <c:strCache>
                <c:ptCount val="1"/>
                <c:pt idx="0">
                  <c:v>Actividades Financieras</c:v>
                </c:pt>
              </c:strCache>
            </c:strRef>
          </c:tx>
          <c:spPr>
            <a:ln w="22225">
              <a:solidFill>
                <a:schemeClr val="tx2"/>
              </a:solidFill>
            </a:ln>
          </c:spPr>
          <c:marker>
            <c:symbol val="none"/>
          </c:marker>
          <c:cat>
            <c:numRef>
              <c:f>ADP!$A$20:$A$197</c:f>
              <c:numCache>
                <c:formatCode>m/d/yyyy</c:formatCode>
                <c:ptCount val="178"/>
                <c:pt idx="0">
                  <c:v>37437</c:v>
                </c:pt>
                <c:pt idx="1">
                  <c:v>37468</c:v>
                </c:pt>
                <c:pt idx="2">
                  <c:v>37499</c:v>
                </c:pt>
                <c:pt idx="3">
                  <c:v>37529</c:v>
                </c:pt>
                <c:pt idx="4">
                  <c:v>37560</c:v>
                </c:pt>
                <c:pt idx="5">
                  <c:v>37590</c:v>
                </c:pt>
                <c:pt idx="6">
                  <c:v>37621</c:v>
                </c:pt>
                <c:pt idx="7">
                  <c:v>37652</c:v>
                </c:pt>
                <c:pt idx="8">
                  <c:v>37680</c:v>
                </c:pt>
                <c:pt idx="9">
                  <c:v>37711</c:v>
                </c:pt>
                <c:pt idx="10">
                  <c:v>37741</c:v>
                </c:pt>
                <c:pt idx="11">
                  <c:v>37772</c:v>
                </c:pt>
                <c:pt idx="12">
                  <c:v>37802</c:v>
                </c:pt>
                <c:pt idx="13">
                  <c:v>37833</c:v>
                </c:pt>
                <c:pt idx="14">
                  <c:v>37864</c:v>
                </c:pt>
                <c:pt idx="15">
                  <c:v>37894</c:v>
                </c:pt>
                <c:pt idx="16">
                  <c:v>37925</c:v>
                </c:pt>
                <c:pt idx="17">
                  <c:v>37955</c:v>
                </c:pt>
                <c:pt idx="18">
                  <c:v>37986</c:v>
                </c:pt>
                <c:pt idx="19">
                  <c:v>38017</c:v>
                </c:pt>
                <c:pt idx="20">
                  <c:v>38046</c:v>
                </c:pt>
                <c:pt idx="21">
                  <c:v>38077</c:v>
                </c:pt>
                <c:pt idx="22">
                  <c:v>38107</c:v>
                </c:pt>
                <c:pt idx="23">
                  <c:v>38138</c:v>
                </c:pt>
                <c:pt idx="24">
                  <c:v>38168</c:v>
                </c:pt>
                <c:pt idx="25">
                  <c:v>38199</c:v>
                </c:pt>
                <c:pt idx="26">
                  <c:v>38230</c:v>
                </c:pt>
                <c:pt idx="27">
                  <c:v>38260</c:v>
                </c:pt>
                <c:pt idx="28">
                  <c:v>38291</c:v>
                </c:pt>
                <c:pt idx="29">
                  <c:v>38321</c:v>
                </c:pt>
                <c:pt idx="30">
                  <c:v>38352</c:v>
                </c:pt>
                <c:pt idx="31">
                  <c:v>38383</c:v>
                </c:pt>
                <c:pt idx="32">
                  <c:v>38411</c:v>
                </c:pt>
                <c:pt idx="33">
                  <c:v>38442</c:v>
                </c:pt>
                <c:pt idx="34">
                  <c:v>38472</c:v>
                </c:pt>
                <c:pt idx="35">
                  <c:v>38503</c:v>
                </c:pt>
                <c:pt idx="36">
                  <c:v>38533</c:v>
                </c:pt>
                <c:pt idx="37">
                  <c:v>38564</c:v>
                </c:pt>
                <c:pt idx="38">
                  <c:v>38595</c:v>
                </c:pt>
                <c:pt idx="39">
                  <c:v>38625</c:v>
                </c:pt>
                <c:pt idx="40">
                  <c:v>38656</c:v>
                </c:pt>
                <c:pt idx="41">
                  <c:v>38686</c:v>
                </c:pt>
                <c:pt idx="42">
                  <c:v>38717</c:v>
                </c:pt>
                <c:pt idx="43">
                  <c:v>38748</c:v>
                </c:pt>
                <c:pt idx="44">
                  <c:v>38776</c:v>
                </c:pt>
                <c:pt idx="45">
                  <c:v>38807</c:v>
                </c:pt>
                <c:pt idx="46">
                  <c:v>38837</c:v>
                </c:pt>
                <c:pt idx="47">
                  <c:v>38868</c:v>
                </c:pt>
                <c:pt idx="48">
                  <c:v>38898</c:v>
                </c:pt>
                <c:pt idx="49">
                  <c:v>38929</c:v>
                </c:pt>
                <c:pt idx="50">
                  <c:v>38960</c:v>
                </c:pt>
                <c:pt idx="51">
                  <c:v>38990</c:v>
                </c:pt>
                <c:pt idx="52">
                  <c:v>39021</c:v>
                </c:pt>
                <c:pt idx="53">
                  <c:v>39051</c:v>
                </c:pt>
                <c:pt idx="54">
                  <c:v>39082</c:v>
                </c:pt>
                <c:pt idx="55">
                  <c:v>39113</c:v>
                </c:pt>
                <c:pt idx="56">
                  <c:v>39141</c:v>
                </c:pt>
                <c:pt idx="57">
                  <c:v>39172</c:v>
                </c:pt>
                <c:pt idx="58">
                  <c:v>39202</c:v>
                </c:pt>
                <c:pt idx="59">
                  <c:v>39233</c:v>
                </c:pt>
                <c:pt idx="60">
                  <c:v>39263</c:v>
                </c:pt>
                <c:pt idx="61">
                  <c:v>39294</c:v>
                </c:pt>
                <c:pt idx="62">
                  <c:v>39325</c:v>
                </c:pt>
                <c:pt idx="63">
                  <c:v>39355</c:v>
                </c:pt>
                <c:pt idx="64">
                  <c:v>39386</c:v>
                </c:pt>
                <c:pt idx="65">
                  <c:v>39416</c:v>
                </c:pt>
                <c:pt idx="66">
                  <c:v>39447</c:v>
                </c:pt>
                <c:pt idx="67">
                  <c:v>39478</c:v>
                </c:pt>
                <c:pt idx="68">
                  <c:v>39507</c:v>
                </c:pt>
                <c:pt idx="69">
                  <c:v>39538</c:v>
                </c:pt>
                <c:pt idx="70">
                  <c:v>39568</c:v>
                </c:pt>
                <c:pt idx="71">
                  <c:v>39599</c:v>
                </c:pt>
                <c:pt idx="72">
                  <c:v>39629</c:v>
                </c:pt>
                <c:pt idx="73">
                  <c:v>39660</c:v>
                </c:pt>
                <c:pt idx="74">
                  <c:v>39691</c:v>
                </c:pt>
                <c:pt idx="75">
                  <c:v>39721</c:v>
                </c:pt>
                <c:pt idx="76">
                  <c:v>39752</c:v>
                </c:pt>
                <c:pt idx="77">
                  <c:v>39782</c:v>
                </c:pt>
                <c:pt idx="78">
                  <c:v>39813</c:v>
                </c:pt>
                <c:pt idx="79">
                  <c:v>39844</c:v>
                </c:pt>
                <c:pt idx="80">
                  <c:v>39872</c:v>
                </c:pt>
                <c:pt idx="81">
                  <c:v>39903</c:v>
                </c:pt>
                <c:pt idx="82">
                  <c:v>39933</c:v>
                </c:pt>
                <c:pt idx="83">
                  <c:v>39964</c:v>
                </c:pt>
                <c:pt idx="84">
                  <c:v>39994</c:v>
                </c:pt>
                <c:pt idx="85">
                  <c:v>40025</c:v>
                </c:pt>
                <c:pt idx="86">
                  <c:v>40056</c:v>
                </c:pt>
                <c:pt idx="87">
                  <c:v>40086</c:v>
                </c:pt>
                <c:pt idx="88">
                  <c:v>40117</c:v>
                </c:pt>
                <c:pt idx="89">
                  <c:v>40147</c:v>
                </c:pt>
                <c:pt idx="90">
                  <c:v>40178</c:v>
                </c:pt>
                <c:pt idx="91">
                  <c:v>40209</c:v>
                </c:pt>
                <c:pt idx="92">
                  <c:v>40237</c:v>
                </c:pt>
                <c:pt idx="93">
                  <c:v>40268</c:v>
                </c:pt>
                <c:pt idx="94">
                  <c:v>40298</c:v>
                </c:pt>
                <c:pt idx="95">
                  <c:v>40329</c:v>
                </c:pt>
                <c:pt idx="96">
                  <c:v>40359</c:v>
                </c:pt>
                <c:pt idx="97">
                  <c:v>40390</c:v>
                </c:pt>
                <c:pt idx="98">
                  <c:v>40421</c:v>
                </c:pt>
                <c:pt idx="99">
                  <c:v>40451</c:v>
                </c:pt>
                <c:pt idx="100">
                  <c:v>40482</c:v>
                </c:pt>
                <c:pt idx="101">
                  <c:v>40512</c:v>
                </c:pt>
                <c:pt idx="102">
                  <c:v>40543</c:v>
                </c:pt>
                <c:pt idx="103">
                  <c:v>40574</c:v>
                </c:pt>
                <c:pt idx="104">
                  <c:v>40602</c:v>
                </c:pt>
                <c:pt idx="105">
                  <c:v>40633</c:v>
                </c:pt>
                <c:pt idx="106">
                  <c:v>40663</c:v>
                </c:pt>
                <c:pt idx="107">
                  <c:v>40694</c:v>
                </c:pt>
                <c:pt idx="108">
                  <c:v>40724</c:v>
                </c:pt>
                <c:pt idx="109">
                  <c:v>40755</c:v>
                </c:pt>
                <c:pt idx="110">
                  <c:v>40786</c:v>
                </c:pt>
                <c:pt idx="111">
                  <c:v>40816</c:v>
                </c:pt>
                <c:pt idx="112">
                  <c:v>40847</c:v>
                </c:pt>
                <c:pt idx="113">
                  <c:v>40877</c:v>
                </c:pt>
                <c:pt idx="114">
                  <c:v>40908</c:v>
                </c:pt>
                <c:pt idx="115">
                  <c:v>40939</c:v>
                </c:pt>
                <c:pt idx="116">
                  <c:v>40968</c:v>
                </c:pt>
                <c:pt idx="117">
                  <c:v>40999</c:v>
                </c:pt>
                <c:pt idx="118">
                  <c:v>41029</c:v>
                </c:pt>
                <c:pt idx="119">
                  <c:v>41060</c:v>
                </c:pt>
                <c:pt idx="120">
                  <c:v>41090</c:v>
                </c:pt>
                <c:pt idx="121">
                  <c:v>41121</c:v>
                </c:pt>
                <c:pt idx="122">
                  <c:v>41152</c:v>
                </c:pt>
                <c:pt idx="123">
                  <c:v>41182</c:v>
                </c:pt>
                <c:pt idx="124">
                  <c:v>41213</c:v>
                </c:pt>
                <c:pt idx="125">
                  <c:v>41243</c:v>
                </c:pt>
                <c:pt idx="126">
                  <c:v>41274</c:v>
                </c:pt>
                <c:pt idx="127">
                  <c:v>41305</c:v>
                </c:pt>
                <c:pt idx="128">
                  <c:v>41333</c:v>
                </c:pt>
                <c:pt idx="129">
                  <c:v>41364</c:v>
                </c:pt>
                <c:pt idx="130">
                  <c:v>41394</c:v>
                </c:pt>
                <c:pt idx="131">
                  <c:v>41425</c:v>
                </c:pt>
                <c:pt idx="132">
                  <c:v>41455</c:v>
                </c:pt>
                <c:pt idx="133">
                  <c:v>41486</c:v>
                </c:pt>
                <c:pt idx="134">
                  <c:v>41517</c:v>
                </c:pt>
                <c:pt idx="135">
                  <c:v>41547</c:v>
                </c:pt>
                <c:pt idx="136">
                  <c:v>41578</c:v>
                </c:pt>
                <c:pt idx="137">
                  <c:v>41608</c:v>
                </c:pt>
                <c:pt idx="138">
                  <c:v>41639</c:v>
                </c:pt>
                <c:pt idx="139">
                  <c:v>41670</c:v>
                </c:pt>
                <c:pt idx="140">
                  <c:v>41698</c:v>
                </c:pt>
                <c:pt idx="141">
                  <c:v>41729</c:v>
                </c:pt>
                <c:pt idx="142">
                  <c:v>41759</c:v>
                </c:pt>
                <c:pt idx="143">
                  <c:v>41790</c:v>
                </c:pt>
                <c:pt idx="144">
                  <c:v>41820</c:v>
                </c:pt>
                <c:pt idx="145">
                  <c:v>41851</c:v>
                </c:pt>
                <c:pt idx="146">
                  <c:v>41882</c:v>
                </c:pt>
                <c:pt idx="147">
                  <c:v>41912</c:v>
                </c:pt>
                <c:pt idx="148">
                  <c:v>41943</c:v>
                </c:pt>
                <c:pt idx="149">
                  <c:v>41973</c:v>
                </c:pt>
                <c:pt idx="150">
                  <c:v>42004</c:v>
                </c:pt>
                <c:pt idx="151">
                  <c:v>42035</c:v>
                </c:pt>
                <c:pt idx="152">
                  <c:v>42063</c:v>
                </c:pt>
                <c:pt idx="153">
                  <c:v>42094</c:v>
                </c:pt>
                <c:pt idx="154">
                  <c:v>42124</c:v>
                </c:pt>
                <c:pt idx="155">
                  <c:v>42155</c:v>
                </c:pt>
                <c:pt idx="156">
                  <c:v>42185</c:v>
                </c:pt>
                <c:pt idx="157">
                  <c:v>42216</c:v>
                </c:pt>
                <c:pt idx="158">
                  <c:v>42247</c:v>
                </c:pt>
                <c:pt idx="159">
                  <c:v>42277</c:v>
                </c:pt>
                <c:pt idx="160">
                  <c:v>42308</c:v>
                </c:pt>
                <c:pt idx="161">
                  <c:v>42338</c:v>
                </c:pt>
                <c:pt idx="162">
                  <c:v>42369</c:v>
                </c:pt>
                <c:pt idx="163">
                  <c:v>42400</c:v>
                </c:pt>
                <c:pt idx="164">
                  <c:v>42429</c:v>
                </c:pt>
                <c:pt idx="165">
                  <c:v>42460</c:v>
                </c:pt>
                <c:pt idx="166">
                  <c:v>42490</c:v>
                </c:pt>
                <c:pt idx="167">
                  <c:v>42521</c:v>
                </c:pt>
                <c:pt idx="168">
                  <c:v>42551</c:v>
                </c:pt>
                <c:pt idx="169">
                  <c:v>42582</c:v>
                </c:pt>
                <c:pt idx="170">
                  <c:v>42613</c:v>
                </c:pt>
                <c:pt idx="171">
                  <c:v>42643</c:v>
                </c:pt>
                <c:pt idx="172">
                  <c:v>42674</c:v>
                </c:pt>
                <c:pt idx="173">
                  <c:v>42704</c:v>
                </c:pt>
                <c:pt idx="174">
                  <c:v>42735</c:v>
                </c:pt>
                <c:pt idx="175">
                  <c:v>42766</c:v>
                </c:pt>
                <c:pt idx="176">
                  <c:v>42794</c:v>
                </c:pt>
                <c:pt idx="177">
                  <c:v>42825</c:v>
                </c:pt>
              </c:numCache>
            </c:numRef>
          </c:cat>
          <c:val>
            <c:numRef>
              <c:f>ADP!$G$20:$G$197</c:f>
              <c:numCache>
                <c:formatCode>General</c:formatCode>
                <c:ptCount val="178"/>
                <c:pt idx="0">
                  <c:v>11.9</c:v>
                </c:pt>
                <c:pt idx="1">
                  <c:v>31.3</c:v>
                </c:pt>
                <c:pt idx="2">
                  <c:v>2</c:v>
                </c:pt>
                <c:pt idx="3">
                  <c:v>22.4</c:v>
                </c:pt>
                <c:pt idx="4">
                  <c:v>10</c:v>
                </c:pt>
                <c:pt idx="5">
                  <c:v>12.9</c:v>
                </c:pt>
                <c:pt idx="6">
                  <c:v>9.4</c:v>
                </c:pt>
                <c:pt idx="7">
                  <c:v>23.3</c:v>
                </c:pt>
                <c:pt idx="8">
                  <c:v>-2.7</c:v>
                </c:pt>
                <c:pt idx="9">
                  <c:v>3</c:v>
                </c:pt>
                <c:pt idx="10">
                  <c:v>5.3</c:v>
                </c:pt>
                <c:pt idx="11">
                  <c:v>13.3</c:v>
                </c:pt>
                <c:pt idx="12">
                  <c:v>11.6</c:v>
                </c:pt>
                <c:pt idx="13">
                  <c:v>9.6</c:v>
                </c:pt>
                <c:pt idx="14">
                  <c:v>7.7</c:v>
                </c:pt>
                <c:pt idx="15">
                  <c:v>1.3</c:v>
                </c:pt>
                <c:pt idx="16">
                  <c:v>2.7</c:v>
                </c:pt>
                <c:pt idx="17">
                  <c:v>-2.7</c:v>
                </c:pt>
                <c:pt idx="18">
                  <c:v>-12.6</c:v>
                </c:pt>
                <c:pt idx="19">
                  <c:v>1.6</c:v>
                </c:pt>
                <c:pt idx="20">
                  <c:v>3.4</c:v>
                </c:pt>
                <c:pt idx="21">
                  <c:v>-8</c:v>
                </c:pt>
                <c:pt idx="22">
                  <c:v>6.6</c:v>
                </c:pt>
                <c:pt idx="23">
                  <c:v>2</c:v>
                </c:pt>
                <c:pt idx="24">
                  <c:v>5.9</c:v>
                </c:pt>
                <c:pt idx="25">
                  <c:v>12.1</c:v>
                </c:pt>
                <c:pt idx="26">
                  <c:v>4.8</c:v>
                </c:pt>
                <c:pt idx="27">
                  <c:v>-11.1</c:v>
                </c:pt>
                <c:pt idx="28">
                  <c:v>0.1</c:v>
                </c:pt>
                <c:pt idx="29">
                  <c:v>21.1</c:v>
                </c:pt>
                <c:pt idx="30">
                  <c:v>-4.0999999999999996</c:v>
                </c:pt>
                <c:pt idx="31">
                  <c:v>15.5</c:v>
                </c:pt>
                <c:pt idx="32">
                  <c:v>-4.3</c:v>
                </c:pt>
                <c:pt idx="33">
                  <c:v>5.3</c:v>
                </c:pt>
                <c:pt idx="34">
                  <c:v>11.8</c:v>
                </c:pt>
                <c:pt idx="35">
                  <c:v>14</c:v>
                </c:pt>
                <c:pt idx="36">
                  <c:v>20.8</c:v>
                </c:pt>
                <c:pt idx="37">
                  <c:v>4.8</c:v>
                </c:pt>
                <c:pt idx="38">
                  <c:v>23.6</c:v>
                </c:pt>
                <c:pt idx="39">
                  <c:v>14.5</c:v>
                </c:pt>
                <c:pt idx="40">
                  <c:v>22.4</c:v>
                </c:pt>
                <c:pt idx="41">
                  <c:v>18.600000000000001</c:v>
                </c:pt>
                <c:pt idx="42">
                  <c:v>27.2</c:v>
                </c:pt>
                <c:pt idx="43">
                  <c:v>17.3</c:v>
                </c:pt>
                <c:pt idx="44">
                  <c:v>20.3</c:v>
                </c:pt>
                <c:pt idx="45">
                  <c:v>14.7</c:v>
                </c:pt>
                <c:pt idx="46">
                  <c:v>17.399999999999999</c:v>
                </c:pt>
                <c:pt idx="47">
                  <c:v>12</c:v>
                </c:pt>
                <c:pt idx="48">
                  <c:v>1.6</c:v>
                </c:pt>
                <c:pt idx="49">
                  <c:v>-8.4</c:v>
                </c:pt>
                <c:pt idx="50">
                  <c:v>2.2000000000000002</c:v>
                </c:pt>
                <c:pt idx="51">
                  <c:v>1.2</c:v>
                </c:pt>
                <c:pt idx="52">
                  <c:v>4.3</c:v>
                </c:pt>
                <c:pt idx="53">
                  <c:v>7.4</c:v>
                </c:pt>
                <c:pt idx="54">
                  <c:v>6.2</c:v>
                </c:pt>
                <c:pt idx="55">
                  <c:v>1.8</c:v>
                </c:pt>
                <c:pt idx="56">
                  <c:v>5.7</c:v>
                </c:pt>
                <c:pt idx="57">
                  <c:v>-20.399999999999999</c:v>
                </c:pt>
                <c:pt idx="58">
                  <c:v>12.5</c:v>
                </c:pt>
                <c:pt idx="59">
                  <c:v>-5.5</c:v>
                </c:pt>
                <c:pt idx="60">
                  <c:v>-9.6999999999999993</c:v>
                </c:pt>
                <c:pt idx="61">
                  <c:v>-2.2999999999999998</c:v>
                </c:pt>
                <c:pt idx="62">
                  <c:v>-3</c:v>
                </c:pt>
                <c:pt idx="63">
                  <c:v>-10.6</c:v>
                </c:pt>
                <c:pt idx="64">
                  <c:v>-14.1</c:v>
                </c:pt>
                <c:pt idx="65">
                  <c:v>-19.3</c:v>
                </c:pt>
                <c:pt idx="66">
                  <c:v>-17</c:v>
                </c:pt>
                <c:pt idx="67">
                  <c:v>-16.899999999999999</c:v>
                </c:pt>
                <c:pt idx="68">
                  <c:v>-17.5</c:v>
                </c:pt>
                <c:pt idx="69">
                  <c:v>-9.6999999999999993</c:v>
                </c:pt>
                <c:pt idx="70">
                  <c:v>-11</c:v>
                </c:pt>
                <c:pt idx="71">
                  <c:v>-19.600000000000001</c:v>
                </c:pt>
                <c:pt idx="72">
                  <c:v>-14.1</c:v>
                </c:pt>
                <c:pt idx="73">
                  <c:v>-13.9</c:v>
                </c:pt>
                <c:pt idx="74">
                  <c:v>-19.7</c:v>
                </c:pt>
                <c:pt idx="75">
                  <c:v>-10.8</c:v>
                </c:pt>
                <c:pt idx="76">
                  <c:v>-39.1</c:v>
                </c:pt>
                <c:pt idx="77">
                  <c:v>-30.3</c:v>
                </c:pt>
                <c:pt idx="78">
                  <c:v>-43.3</c:v>
                </c:pt>
                <c:pt idx="79">
                  <c:v>-52.6</c:v>
                </c:pt>
                <c:pt idx="80">
                  <c:v>-31.6</c:v>
                </c:pt>
                <c:pt idx="81">
                  <c:v>-53</c:v>
                </c:pt>
                <c:pt idx="82">
                  <c:v>-59.3</c:v>
                </c:pt>
                <c:pt idx="83">
                  <c:v>-60.6</c:v>
                </c:pt>
                <c:pt idx="84">
                  <c:v>-12.8</c:v>
                </c:pt>
                <c:pt idx="85">
                  <c:v>-21.4</c:v>
                </c:pt>
                <c:pt idx="86">
                  <c:v>-26.2</c:v>
                </c:pt>
                <c:pt idx="87">
                  <c:v>-18.8</c:v>
                </c:pt>
                <c:pt idx="88">
                  <c:v>-26.4</c:v>
                </c:pt>
                <c:pt idx="89">
                  <c:v>1.3</c:v>
                </c:pt>
                <c:pt idx="90">
                  <c:v>2.6</c:v>
                </c:pt>
                <c:pt idx="91">
                  <c:v>3.7</c:v>
                </c:pt>
                <c:pt idx="92">
                  <c:v>0</c:v>
                </c:pt>
                <c:pt idx="93">
                  <c:v>-1.1000000000000001</c:v>
                </c:pt>
                <c:pt idx="94">
                  <c:v>5.2</c:v>
                </c:pt>
                <c:pt idx="95">
                  <c:v>-8.1999999999999993</c:v>
                </c:pt>
                <c:pt idx="96">
                  <c:v>-0.9</c:v>
                </c:pt>
                <c:pt idx="97">
                  <c:v>-6</c:v>
                </c:pt>
                <c:pt idx="98">
                  <c:v>-9.4</c:v>
                </c:pt>
                <c:pt idx="99">
                  <c:v>3.6</c:v>
                </c:pt>
                <c:pt idx="100">
                  <c:v>-1.3</c:v>
                </c:pt>
                <c:pt idx="101">
                  <c:v>-2.5</c:v>
                </c:pt>
                <c:pt idx="102">
                  <c:v>-3.5</c:v>
                </c:pt>
                <c:pt idx="103">
                  <c:v>0.4</c:v>
                </c:pt>
                <c:pt idx="104">
                  <c:v>-4.3</c:v>
                </c:pt>
                <c:pt idx="105">
                  <c:v>-0.1</c:v>
                </c:pt>
                <c:pt idx="106">
                  <c:v>14</c:v>
                </c:pt>
                <c:pt idx="107">
                  <c:v>13.7</c:v>
                </c:pt>
                <c:pt idx="108">
                  <c:v>-1.8</c:v>
                </c:pt>
                <c:pt idx="109">
                  <c:v>7.9</c:v>
                </c:pt>
                <c:pt idx="110">
                  <c:v>1.6</c:v>
                </c:pt>
                <c:pt idx="111">
                  <c:v>-6.1</c:v>
                </c:pt>
                <c:pt idx="112">
                  <c:v>10.6</c:v>
                </c:pt>
                <c:pt idx="113">
                  <c:v>8.6999999999999993</c:v>
                </c:pt>
                <c:pt idx="114">
                  <c:v>5.7</c:v>
                </c:pt>
                <c:pt idx="115">
                  <c:v>9.6999999999999993</c:v>
                </c:pt>
                <c:pt idx="116">
                  <c:v>10</c:v>
                </c:pt>
                <c:pt idx="117">
                  <c:v>13.1</c:v>
                </c:pt>
                <c:pt idx="118">
                  <c:v>6.3</c:v>
                </c:pt>
                <c:pt idx="119">
                  <c:v>6</c:v>
                </c:pt>
                <c:pt idx="120">
                  <c:v>4.9000000000000004</c:v>
                </c:pt>
                <c:pt idx="121">
                  <c:v>-1.1000000000000001</c:v>
                </c:pt>
                <c:pt idx="122">
                  <c:v>3.5</c:v>
                </c:pt>
                <c:pt idx="123">
                  <c:v>6.5</c:v>
                </c:pt>
                <c:pt idx="124">
                  <c:v>15.7</c:v>
                </c:pt>
                <c:pt idx="125">
                  <c:v>4.8</c:v>
                </c:pt>
                <c:pt idx="126">
                  <c:v>10.3</c:v>
                </c:pt>
                <c:pt idx="127">
                  <c:v>17.2</c:v>
                </c:pt>
                <c:pt idx="128">
                  <c:v>7.9</c:v>
                </c:pt>
                <c:pt idx="129">
                  <c:v>8</c:v>
                </c:pt>
                <c:pt idx="130">
                  <c:v>7.4</c:v>
                </c:pt>
                <c:pt idx="131">
                  <c:v>8.4</c:v>
                </c:pt>
                <c:pt idx="132">
                  <c:v>8.6</c:v>
                </c:pt>
                <c:pt idx="133">
                  <c:v>14.6</c:v>
                </c:pt>
                <c:pt idx="134">
                  <c:v>5.9</c:v>
                </c:pt>
                <c:pt idx="135">
                  <c:v>6.8</c:v>
                </c:pt>
                <c:pt idx="136">
                  <c:v>6</c:v>
                </c:pt>
                <c:pt idx="137">
                  <c:v>1.7</c:v>
                </c:pt>
                <c:pt idx="138">
                  <c:v>9.6999999999999993</c:v>
                </c:pt>
                <c:pt idx="139">
                  <c:v>-4.3</c:v>
                </c:pt>
                <c:pt idx="140">
                  <c:v>7.4</c:v>
                </c:pt>
                <c:pt idx="141">
                  <c:v>4.9000000000000004</c:v>
                </c:pt>
                <c:pt idx="142">
                  <c:v>10.4</c:v>
                </c:pt>
                <c:pt idx="143">
                  <c:v>14.5</c:v>
                </c:pt>
                <c:pt idx="144">
                  <c:v>9.3000000000000007</c:v>
                </c:pt>
                <c:pt idx="145">
                  <c:v>12.4</c:v>
                </c:pt>
                <c:pt idx="146">
                  <c:v>10.1</c:v>
                </c:pt>
                <c:pt idx="147">
                  <c:v>14.5</c:v>
                </c:pt>
                <c:pt idx="148">
                  <c:v>13.1</c:v>
                </c:pt>
                <c:pt idx="149">
                  <c:v>12.4</c:v>
                </c:pt>
                <c:pt idx="150">
                  <c:v>10.7</c:v>
                </c:pt>
                <c:pt idx="151">
                  <c:v>13.4</c:v>
                </c:pt>
                <c:pt idx="152">
                  <c:v>17.5</c:v>
                </c:pt>
                <c:pt idx="153">
                  <c:v>11.8</c:v>
                </c:pt>
                <c:pt idx="154">
                  <c:v>5.5</c:v>
                </c:pt>
                <c:pt idx="155">
                  <c:v>12.3</c:v>
                </c:pt>
                <c:pt idx="156">
                  <c:v>14.6</c:v>
                </c:pt>
                <c:pt idx="157">
                  <c:v>15.4</c:v>
                </c:pt>
                <c:pt idx="158">
                  <c:v>13.3</c:v>
                </c:pt>
                <c:pt idx="159">
                  <c:v>10.5</c:v>
                </c:pt>
                <c:pt idx="160">
                  <c:v>9.5</c:v>
                </c:pt>
                <c:pt idx="161">
                  <c:v>12.9</c:v>
                </c:pt>
                <c:pt idx="162">
                  <c:v>17.2</c:v>
                </c:pt>
                <c:pt idx="163">
                  <c:v>13.8</c:v>
                </c:pt>
                <c:pt idx="164">
                  <c:v>6.3</c:v>
                </c:pt>
                <c:pt idx="165">
                  <c:v>14.6</c:v>
                </c:pt>
                <c:pt idx="166">
                  <c:v>11.7</c:v>
                </c:pt>
                <c:pt idx="167">
                  <c:v>14.3</c:v>
                </c:pt>
                <c:pt idx="168">
                  <c:v>12.8</c:v>
                </c:pt>
                <c:pt idx="169">
                  <c:v>16.100000000000001</c:v>
                </c:pt>
                <c:pt idx="170">
                  <c:v>11.5</c:v>
                </c:pt>
                <c:pt idx="171">
                  <c:v>12.4</c:v>
                </c:pt>
                <c:pt idx="172">
                  <c:v>11.9</c:v>
                </c:pt>
                <c:pt idx="173">
                  <c:v>12.7</c:v>
                </c:pt>
                <c:pt idx="174">
                  <c:v>16.600000000000001</c:v>
                </c:pt>
                <c:pt idx="175">
                  <c:v>19.899999999999999</c:v>
                </c:pt>
                <c:pt idx="176">
                  <c:v>5.6</c:v>
                </c:pt>
                <c:pt idx="177">
                  <c:v>24.6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ADP!$H$16</c:f>
              <c:strCache>
                <c:ptCount val="1"/>
                <c:pt idx="0">
                  <c:v>Servicios profesionales y de negocio </c:v>
                </c:pt>
              </c:strCache>
            </c:strRef>
          </c:tx>
          <c:spPr>
            <a:ln w="2222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ADP!$A$20:$A$197</c:f>
              <c:numCache>
                <c:formatCode>m/d/yyyy</c:formatCode>
                <c:ptCount val="178"/>
                <c:pt idx="0">
                  <c:v>37437</c:v>
                </c:pt>
                <c:pt idx="1">
                  <c:v>37468</c:v>
                </c:pt>
                <c:pt idx="2">
                  <c:v>37499</c:v>
                </c:pt>
                <c:pt idx="3">
                  <c:v>37529</c:v>
                </c:pt>
                <c:pt idx="4">
                  <c:v>37560</c:v>
                </c:pt>
                <c:pt idx="5">
                  <c:v>37590</c:v>
                </c:pt>
                <c:pt idx="6">
                  <c:v>37621</c:v>
                </c:pt>
                <c:pt idx="7">
                  <c:v>37652</c:v>
                </c:pt>
                <c:pt idx="8">
                  <c:v>37680</c:v>
                </c:pt>
                <c:pt idx="9">
                  <c:v>37711</c:v>
                </c:pt>
                <c:pt idx="10">
                  <c:v>37741</c:v>
                </c:pt>
                <c:pt idx="11">
                  <c:v>37772</c:v>
                </c:pt>
                <c:pt idx="12">
                  <c:v>37802</c:v>
                </c:pt>
                <c:pt idx="13">
                  <c:v>37833</c:v>
                </c:pt>
                <c:pt idx="14">
                  <c:v>37864</c:v>
                </c:pt>
                <c:pt idx="15">
                  <c:v>37894</c:v>
                </c:pt>
                <c:pt idx="16">
                  <c:v>37925</c:v>
                </c:pt>
                <c:pt idx="17">
                  <c:v>37955</c:v>
                </c:pt>
                <c:pt idx="18">
                  <c:v>37986</c:v>
                </c:pt>
                <c:pt idx="19">
                  <c:v>38017</c:v>
                </c:pt>
                <c:pt idx="20">
                  <c:v>38046</c:v>
                </c:pt>
                <c:pt idx="21">
                  <c:v>38077</c:v>
                </c:pt>
                <c:pt idx="22">
                  <c:v>38107</c:v>
                </c:pt>
                <c:pt idx="23">
                  <c:v>38138</c:v>
                </c:pt>
                <c:pt idx="24">
                  <c:v>38168</c:v>
                </c:pt>
                <c:pt idx="25">
                  <c:v>38199</c:v>
                </c:pt>
                <c:pt idx="26">
                  <c:v>38230</c:v>
                </c:pt>
                <c:pt idx="27">
                  <c:v>38260</c:v>
                </c:pt>
                <c:pt idx="28">
                  <c:v>38291</c:v>
                </c:pt>
                <c:pt idx="29">
                  <c:v>38321</c:v>
                </c:pt>
                <c:pt idx="30">
                  <c:v>38352</c:v>
                </c:pt>
                <c:pt idx="31">
                  <c:v>38383</c:v>
                </c:pt>
                <c:pt idx="32">
                  <c:v>38411</c:v>
                </c:pt>
                <c:pt idx="33">
                  <c:v>38442</c:v>
                </c:pt>
                <c:pt idx="34">
                  <c:v>38472</c:v>
                </c:pt>
                <c:pt idx="35">
                  <c:v>38503</c:v>
                </c:pt>
                <c:pt idx="36">
                  <c:v>38533</c:v>
                </c:pt>
                <c:pt idx="37">
                  <c:v>38564</c:v>
                </c:pt>
                <c:pt idx="38">
                  <c:v>38595</c:v>
                </c:pt>
                <c:pt idx="39">
                  <c:v>38625</c:v>
                </c:pt>
                <c:pt idx="40">
                  <c:v>38656</c:v>
                </c:pt>
                <c:pt idx="41">
                  <c:v>38686</c:v>
                </c:pt>
                <c:pt idx="42">
                  <c:v>38717</c:v>
                </c:pt>
                <c:pt idx="43">
                  <c:v>38748</c:v>
                </c:pt>
                <c:pt idx="44">
                  <c:v>38776</c:v>
                </c:pt>
                <c:pt idx="45">
                  <c:v>38807</c:v>
                </c:pt>
                <c:pt idx="46">
                  <c:v>38837</c:v>
                </c:pt>
                <c:pt idx="47">
                  <c:v>38868</c:v>
                </c:pt>
                <c:pt idx="48">
                  <c:v>38898</c:v>
                </c:pt>
                <c:pt idx="49">
                  <c:v>38929</c:v>
                </c:pt>
                <c:pt idx="50">
                  <c:v>38960</c:v>
                </c:pt>
                <c:pt idx="51">
                  <c:v>38990</c:v>
                </c:pt>
                <c:pt idx="52">
                  <c:v>39021</c:v>
                </c:pt>
                <c:pt idx="53">
                  <c:v>39051</c:v>
                </c:pt>
                <c:pt idx="54">
                  <c:v>39082</c:v>
                </c:pt>
                <c:pt idx="55">
                  <c:v>39113</c:v>
                </c:pt>
                <c:pt idx="56">
                  <c:v>39141</c:v>
                </c:pt>
                <c:pt idx="57">
                  <c:v>39172</c:v>
                </c:pt>
                <c:pt idx="58">
                  <c:v>39202</c:v>
                </c:pt>
                <c:pt idx="59">
                  <c:v>39233</c:v>
                </c:pt>
                <c:pt idx="60">
                  <c:v>39263</c:v>
                </c:pt>
                <c:pt idx="61">
                  <c:v>39294</c:v>
                </c:pt>
                <c:pt idx="62">
                  <c:v>39325</c:v>
                </c:pt>
                <c:pt idx="63">
                  <c:v>39355</c:v>
                </c:pt>
                <c:pt idx="64">
                  <c:v>39386</c:v>
                </c:pt>
                <c:pt idx="65">
                  <c:v>39416</c:v>
                </c:pt>
                <c:pt idx="66">
                  <c:v>39447</c:v>
                </c:pt>
                <c:pt idx="67">
                  <c:v>39478</c:v>
                </c:pt>
                <c:pt idx="68">
                  <c:v>39507</c:v>
                </c:pt>
                <c:pt idx="69">
                  <c:v>39538</c:v>
                </c:pt>
                <c:pt idx="70">
                  <c:v>39568</c:v>
                </c:pt>
                <c:pt idx="71">
                  <c:v>39599</c:v>
                </c:pt>
                <c:pt idx="72">
                  <c:v>39629</c:v>
                </c:pt>
                <c:pt idx="73">
                  <c:v>39660</c:v>
                </c:pt>
                <c:pt idx="74">
                  <c:v>39691</c:v>
                </c:pt>
                <c:pt idx="75">
                  <c:v>39721</c:v>
                </c:pt>
                <c:pt idx="76">
                  <c:v>39752</c:v>
                </c:pt>
                <c:pt idx="77">
                  <c:v>39782</c:v>
                </c:pt>
                <c:pt idx="78">
                  <c:v>39813</c:v>
                </c:pt>
                <c:pt idx="79">
                  <c:v>39844</c:v>
                </c:pt>
                <c:pt idx="80">
                  <c:v>39872</c:v>
                </c:pt>
                <c:pt idx="81">
                  <c:v>39903</c:v>
                </c:pt>
                <c:pt idx="82">
                  <c:v>39933</c:v>
                </c:pt>
                <c:pt idx="83">
                  <c:v>39964</c:v>
                </c:pt>
                <c:pt idx="84">
                  <c:v>39994</c:v>
                </c:pt>
                <c:pt idx="85">
                  <c:v>40025</c:v>
                </c:pt>
                <c:pt idx="86">
                  <c:v>40056</c:v>
                </c:pt>
                <c:pt idx="87">
                  <c:v>40086</c:v>
                </c:pt>
                <c:pt idx="88">
                  <c:v>40117</c:v>
                </c:pt>
                <c:pt idx="89">
                  <c:v>40147</c:v>
                </c:pt>
                <c:pt idx="90">
                  <c:v>40178</c:v>
                </c:pt>
                <c:pt idx="91">
                  <c:v>40209</c:v>
                </c:pt>
                <c:pt idx="92">
                  <c:v>40237</c:v>
                </c:pt>
                <c:pt idx="93">
                  <c:v>40268</c:v>
                </c:pt>
                <c:pt idx="94">
                  <c:v>40298</c:v>
                </c:pt>
                <c:pt idx="95">
                  <c:v>40329</c:v>
                </c:pt>
                <c:pt idx="96">
                  <c:v>40359</c:v>
                </c:pt>
                <c:pt idx="97">
                  <c:v>40390</c:v>
                </c:pt>
                <c:pt idx="98">
                  <c:v>40421</c:v>
                </c:pt>
                <c:pt idx="99">
                  <c:v>40451</c:v>
                </c:pt>
                <c:pt idx="100">
                  <c:v>40482</c:v>
                </c:pt>
                <c:pt idx="101">
                  <c:v>40512</c:v>
                </c:pt>
                <c:pt idx="102">
                  <c:v>40543</c:v>
                </c:pt>
                <c:pt idx="103">
                  <c:v>40574</c:v>
                </c:pt>
                <c:pt idx="104">
                  <c:v>40602</c:v>
                </c:pt>
                <c:pt idx="105">
                  <c:v>40633</c:v>
                </c:pt>
                <c:pt idx="106">
                  <c:v>40663</c:v>
                </c:pt>
                <c:pt idx="107">
                  <c:v>40694</c:v>
                </c:pt>
                <c:pt idx="108">
                  <c:v>40724</c:v>
                </c:pt>
                <c:pt idx="109">
                  <c:v>40755</c:v>
                </c:pt>
                <c:pt idx="110">
                  <c:v>40786</c:v>
                </c:pt>
                <c:pt idx="111">
                  <c:v>40816</c:v>
                </c:pt>
                <c:pt idx="112">
                  <c:v>40847</c:v>
                </c:pt>
                <c:pt idx="113">
                  <c:v>40877</c:v>
                </c:pt>
                <c:pt idx="114">
                  <c:v>40908</c:v>
                </c:pt>
                <c:pt idx="115">
                  <c:v>40939</c:v>
                </c:pt>
                <c:pt idx="116">
                  <c:v>40968</c:v>
                </c:pt>
                <c:pt idx="117">
                  <c:v>40999</c:v>
                </c:pt>
                <c:pt idx="118">
                  <c:v>41029</c:v>
                </c:pt>
                <c:pt idx="119">
                  <c:v>41060</c:v>
                </c:pt>
                <c:pt idx="120">
                  <c:v>41090</c:v>
                </c:pt>
                <c:pt idx="121">
                  <c:v>41121</c:v>
                </c:pt>
                <c:pt idx="122">
                  <c:v>41152</c:v>
                </c:pt>
                <c:pt idx="123">
                  <c:v>41182</c:v>
                </c:pt>
                <c:pt idx="124">
                  <c:v>41213</c:v>
                </c:pt>
                <c:pt idx="125">
                  <c:v>41243</c:v>
                </c:pt>
                <c:pt idx="126">
                  <c:v>41274</c:v>
                </c:pt>
                <c:pt idx="127">
                  <c:v>41305</c:v>
                </c:pt>
                <c:pt idx="128">
                  <c:v>41333</c:v>
                </c:pt>
                <c:pt idx="129">
                  <c:v>41364</c:v>
                </c:pt>
                <c:pt idx="130">
                  <c:v>41394</c:v>
                </c:pt>
                <c:pt idx="131">
                  <c:v>41425</c:v>
                </c:pt>
                <c:pt idx="132">
                  <c:v>41455</c:v>
                </c:pt>
                <c:pt idx="133">
                  <c:v>41486</c:v>
                </c:pt>
                <c:pt idx="134">
                  <c:v>41517</c:v>
                </c:pt>
                <c:pt idx="135">
                  <c:v>41547</c:v>
                </c:pt>
                <c:pt idx="136">
                  <c:v>41578</c:v>
                </c:pt>
                <c:pt idx="137">
                  <c:v>41608</c:v>
                </c:pt>
                <c:pt idx="138">
                  <c:v>41639</c:v>
                </c:pt>
                <c:pt idx="139">
                  <c:v>41670</c:v>
                </c:pt>
                <c:pt idx="140">
                  <c:v>41698</c:v>
                </c:pt>
                <c:pt idx="141">
                  <c:v>41729</c:v>
                </c:pt>
                <c:pt idx="142">
                  <c:v>41759</c:v>
                </c:pt>
                <c:pt idx="143">
                  <c:v>41790</c:v>
                </c:pt>
                <c:pt idx="144">
                  <c:v>41820</c:v>
                </c:pt>
                <c:pt idx="145">
                  <c:v>41851</c:v>
                </c:pt>
                <c:pt idx="146">
                  <c:v>41882</c:v>
                </c:pt>
                <c:pt idx="147">
                  <c:v>41912</c:v>
                </c:pt>
                <c:pt idx="148">
                  <c:v>41943</c:v>
                </c:pt>
                <c:pt idx="149">
                  <c:v>41973</c:v>
                </c:pt>
                <c:pt idx="150">
                  <c:v>42004</c:v>
                </c:pt>
                <c:pt idx="151">
                  <c:v>42035</c:v>
                </c:pt>
                <c:pt idx="152">
                  <c:v>42063</c:v>
                </c:pt>
                <c:pt idx="153">
                  <c:v>42094</c:v>
                </c:pt>
                <c:pt idx="154">
                  <c:v>42124</c:v>
                </c:pt>
                <c:pt idx="155">
                  <c:v>42155</c:v>
                </c:pt>
                <c:pt idx="156">
                  <c:v>42185</c:v>
                </c:pt>
                <c:pt idx="157">
                  <c:v>42216</c:v>
                </c:pt>
                <c:pt idx="158">
                  <c:v>42247</c:v>
                </c:pt>
                <c:pt idx="159">
                  <c:v>42277</c:v>
                </c:pt>
                <c:pt idx="160">
                  <c:v>42308</c:v>
                </c:pt>
                <c:pt idx="161">
                  <c:v>42338</c:v>
                </c:pt>
                <c:pt idx="162">
                  <c:v>42369</c:v>
                </c:pt>
                <c:pt idx="163">
                  <c:v>42400</c:v>
                </c:pt>
                <c:pt idx="164">
                  <c:v>42429</c:v>
                </c:pt>
                <c:pt idx="165">
                  <c:v>42460</c:v>
                </c:pt>
                <c:pt idx="166">
                  <c:v>42490</c:v>
                </c:pt>
                <c:pt idx="167">
                  <c:v>42521</c:v>
                </c:pt>
                <c:pt idx="168">
                  <c:v>42551</c:v>
                </c:pt>
                <c:pt idx="169">
                  <c:v>42582</c:v>
                </c:pt>
                <c:pt idx="170">
                  <c:v>42613</c:v>
                </c:pt>
                <c:pt idx="171">
                  <c:v>42643</c:v>
                </c:pt>
                <c:pt idx="172">
                  <c:v>42674</c:v>
                </c:pt>
                <c:pt idx="173">
                  <c:v>42704</c:v>
                </c:pt>
                <c:pt idx="174">
                  <c:v>42735</c:v>
                </c:pt>
                <c:pt idx="175">
                  <c:v>42766</c:v>
                </c:pt>
                <c:pt idx="176">
                  <c:v>42794</c:v>
                </c:pt>
                <c:pt idx="177">
                  <c:v>42825</c:v>
                </c:pt>
              </c:numCache>
            </c:numRef>
          </c:cat>
          <c:val>
            <c:numRef>
              <c:f>ADP!$H$20:$H$197</c:f>
              <c:numCache>
                <c:formatCode>General</c:formatCode>
                <c:ptCount val="178"/>
                <c:pt idx="0">
                  <c:v>2.2000000000000002</c:v>
                </c:pt>
                <c:pt idx="1">
                  <c:v>-32.700000000000003</c:v>
                </c:pt>
                <c:pt idx="2">
                  <c:v>-72.2</c:v>
                </c:pt>
                <c:pt idx="3">
                  <c:v>-2.2999999999999998</c:v>
                </c:pt>
                <c:pt idx="4">
                  <c:v>11.3</c:v>
                </c:pt>
                <c:pt idx="5">
                  <c:v>3</c:v>
                </c:pt>
                <c:pt idx="6">
                  <c:v>15.3</c:v>
                </c:pt>
                <c:pt idx="7">
                  <c:v>-10.5</c:v>
                </c:pt>
                <c:pt idx="8">
                  <c:v>-14.4</c:v>
                </c:pt>
                <c:pt idx="9">
                  <c:v>4.2</c:v>
                </c:pt>
                <c:pt idx="10">
                  <c:v>-5.7</c:v>
                </c:pt>
                <c:pt idx="11">
                  <c:v>-2.2000000000000002</c:v>
                </c:pt>
                <c:pt idx="12">
                  <c:v>24.6</c:v>
                </c:pt>
                <c:pt idx="13">
                  <c:v>42.7</c:v>
                </c:pt>
                <c:pt idx="14">
                  <c:v>52.6</c:v>
                </c:pt>
                <c:pt idx="15">
                  <c:v>29.7</c:v>
                </c:pt>
                <c:pt idx="16">
                  <c:v>33.299999999999997</c:v>
                </c:pt>
                <c:pt idx="17">
                  <c:v>23.8</c:v>
                </c:pt>
                <c:pt idx="18">
                  <c:v>42.7</c:v>
                </c:pt>
                <c:pt idx="19">
                  <c:v>36.6</c:v>
                </c:pt>
                <c:pt idx="20">
                  <c:v>22.2</c:v>
                </c:pt>
                <c:pt idx="21">
                  <c:v>14.3</c:v>
                </c:pt>
                <c:pt idx="22">
                  <c:v>56.3</c:v>
                </c:pt>
                <c:pt idx="23">
                  <c:v>50.9</c:v>
                </c:pt>
                <c:pt idx="24">
                  <c:v>66.5</c:v>
                </c:pt>
                <c:pt idx="25">
                  <c:v>45</c:v>
                </c:pt>
                <c:pt idx="26">
                  <c:v>40.5</c:v>
                </c:pt>
                <c:pt idx="27">
                  <c:v>27.3</c:v>
                </c:pt>
                <c:pt idx="28">
                  <c:v>43.9</c:v>
                </c:pt>
                <c:pt idx="29">
                  <c:v>43.8</c:v>
                </c:pt>
                <c:pt idx="30">
                  <c:v>47.4</c:v>
                </c:pt>
                <c:pt idx="31">
                  <c:v>25.6</c:v>
                </c:pt>
                <c:pt idx="32">
                  <c:v>54.8</c:v>
                </c:pt>
                <c:pt idx="33">
                  <c:v>51.6</c:v>
                </c:pt>
                <c:pt idx="34">
                  <c:v>51.1</c:v>
                </c:pt>
                <c:pt idx="35">
                  <c:v>61.1</c:v>
                </c:pt>
                <c:pt idx="36">
                  <c:v>31.7</c:v>
                </c:pt>
                <c:pt idx="37">
                  <c:v>65.5</c:v>
                </c:pt>
                <c:pt idx="38">
                  <c:v>55.2</c:v>
                </c:pt>
                <c:pt idx="39">
                  <c:v>15.7</c:v>
                </c:pt>
                <c:pt idx="40">
                  <c:v>93.6</c:v>
                </c:pt>
                <c:pt idx="41">
                  <c:v>63.4</c:v>
                </c:pt>
                <c:pt idx="42">
                  <c:v>73.400000000000006</c:v>
                </c:pt>
                <c:pt idx="43">
                  <c:v>87.3</c:v>
                </c:pt>
                <c:pt idx="44">
                  <c:v>70.099999999999994</c:v>
                </c:pt>
                <c:pt idx="45">
                  <c:v>24</c:v>
                </c:pt>
                <c:pt idx="46">
                  <c:v>45.5</c:v>
                </c:pt>
                <c:pt idx="47">
                  <c:v>33.1</c:v>
                </c:pt>
                <c:pt idx="48">
                  <c:v>57.7</c:v>
                </c:pt>
                <c:pt idx="49">
                  <c:v>21.9</c:v>
                </c:pt>
                <c:pt idx="50">
                  <c:v>36.9</c:v>
                </c:pt>
                <c:pt idx="51">
                  <c:v>43.4</c:v>
                </c:pt>
                <c:pt idx="52">
                  <c:v>58.8</c:v>
                </c:pt>
                <c:pt idx="53">
                  <c:v>7.1</c:v>
                </c:pt>
                <c:pt idx="54">
                  <c:v>32.6</c:v>
                </c:pt>
                <c:pt idx="55">
                  <c:v>68.5</c:v>
                </c:pt>
                <c:pt idx="56">
                  <c:v>12.1</c:v>
                </c:pt>
                <c:pt idx="57">
                  <c:v>28.1</c:v>
                </c:pt>
                <c:pt idx="58">
                  <c:v>41.4</c:v>
                </c:pt>
                <c:pt idx="59">
                  <c:v>-0.7</c:v>
                </c:pt>
                <c:pt idx="60">
                  <c:v>-5.9</c:v>
                </c:pt>
                <c:pt idx="61">
                  <c:v>17.100000000000001</c:v>
                </c:pt>
                <c:pt idx="62">
                  <c:v>7.5</c:v>
                </c:pt>
                <c:pt idx="63">
                  <c:v>-9.9</c:v>
                </c:pt>
                <c:pt idx="64">
                  <c:v>-37.5</c:v>
                </c:pt>
                <c:pt idx="65">
                  <c:v>5.3</c:v>
                </c:pt>
                <c:pt idx="66">
                  <c:v>9.5</c:v>
                </c:pt>
                <c:pt idx="67">
                  <c:v>29.1</c:v>
                </c:pt>
                <c:pt idx="68">
                  <c:v>4.7</c:v>
                </c:pt>
                <c:pt idx="69">
                  <c:v>0.9</c:v>
                </c:pt>
                <c:pt idx="70">
                  <c:v>-60.2</c:v>
                </c:pt>
                <c:pt idx="71">
                  <c:v>-50.5</c:v>
                </c:pt>
                <c:pt idx="72">
                  <c:v>-53.1</c:v>
                </c:pt>
                <c:pt idx="73">
                  <c:v>-68.900000000000006</c:v>
                </c:pt>
                <c:pt idx="74">
                  <c:v>-99</c:v>
                </c:pt>
                <c:pt idx="75">
                  <c:v>-82</c:v>
                </c:pt>
                <c:pt idx="76">
                  <c:v>-86.4</c:v>
                </c:pt>
                <c:pt idx="77">
                  <c:v>-100.1</c:v>
                </c:pt>
                <c:pt idx="78">
                  <c:v>-173.7</c:v>
                </c:pt>
                <c:pt idx="79">
                  <c:v>-127</c:v>
                </c:pt>
                <c:pt idx="80">
                  <c:v>-135.80000000000001</c:v>
                </c:pt>
                <c:pt idx="81">
                  <c:v>-152.5</c:v>
                </c:pt>
                <c:pt idx="82">
                  <c:v>-105</c:v>
                </c:pt>
                <c:pt idx="83">
                  <c:v>-47.4</c:v>
                </c:pt>
                <c:pt idx="84">
                  <c:v>-25.3</c:v>
                </c:pt>
                <c:pt idx="85">
                  <c:v>-2.4</c:v>
                </c:pt>
                <c:pt idx="86">
                  <c:v>-25.6</c:v>
                </c:pt>
                <c:pt idx="87">
                  <c:v>-15.8</c:v>
                </c:pt>
                <c:pt idx="88">
                  <c:v>-10.6</c:v>
                </c:pt>
                <c:pt idx="89">
                  <c:v>7.7</c:v>
                </c:pt>
                <c:pt idx="90">
                  <c:v>10.199999999999999</c:v>
                </c:pt>
                <c:pt idx="91">
                  <c:v>12.1</c:v>
                </c:pt>
                <c:pt idx="92">
                  <c:v>1.6</c:v>
                </c:pt>
                <c:pt idx="93">
                  <c:v>-18.2</c:v>
                </c:pt>
                <c:pt idx="94">
                  <c:v>79.3</c:v>
                </c:pt>
                <c:pt idx="95">
                  <c:v>40.4</c:v>
                </c:pt>
                <c:pt idx="96">
                  <c:v>48.8</c:v>
                </c:pt>
                <c:pt idx="97">
                  <c:v>37.4</c:v>
                </c:pt>
                <c:pt idx="98">
                  <c:v>47.1</c:v>
                </c:pt>
                <c:pt idx="99">
                  <c:v>41.9</c:v>
                </c:pt>
                <c:pt idx="100">
                  <c:v>64.8</c:v>
                </c:pt>
                <c:pt idx="101">
                  <c:v>85.5</c:v>
                </c:pt>
                <c:pt idx="102">
                  <c:v>34.700000000000003</c:v>
                </c:pt>
                <c:pt idx="103">
                  <c:v>52.4</c:v>
                </c:pt>
                <c:pt idx="104">
                  <c:v>38</c:v>
                </c:pt>
                <c:pt idx="105">
                  <c:v>74</c:v>
                </c:pt>
                <c:pt idx="106">
                  <c:v>54.6</c:v>
                </c:pt>
                <c:pt idx="107">
                  <c:v>53.3</c:v>
                </c:pt>
                <c:pt idx="108">
                  <c:v>40.4</c:v>
                </c:pt>
                <c:pt idx="109">
                  <c:v>26.9</c:v>
                </c:pt>
                <c:pt idx="110">
                  <c:v>55.6</c:v>
                </c:pt>
                <c:pt idx="111">
                  <c:v>60.3</c:v>
                </c:pt>
                <c:pt idx="112">
                  <c:v>46.3</c:v>
                </c:pt>
                <c:pt idx="113">
                  <c:v>35.1</c:v>
                </c:pt>
                <c:pt idx="114">
                  <c:v>55.9</c:v>
                </c:pt>
                <c:pt idx="115">
                  <c:v>66.900000000000006</c:v>
                </c:pt>
                <c:pt idx="116">
                  <c:v>58.1</c:v>
                </c:pt>
                <c:pt idx="117">
                  <c:v>49.7</c:v>
                </c:pt>
                <c:pt idx="118">
                  <c:v>53.2</c:v>
                </c:pt>
                <c:pt idx="119">
                  <c:v>45.5</c:v>
                </c:pt>
                <c:pt idx="120">
                  <c:v>22</c:v>
                </c:pt>
                <c:pt idx="121">
                  <c:v>40.6</c:v>
                </c:pt>
                <c:pt idx="122">
                  <c:v>53.2</c:v>
                </c:pt>
                <c:pt idx="123">
                  <c:v>29.6</c:v>
                </c:pt>
                <c:pt idx="124">
                  <c:v>65.7</c:v>
                </c:pt>
                <c:pt idx="125">
                  <c:v>35.4</c:v>
                </c:pt>
                <c:pt idx="126">
                  <c:v>49.8</c:v>
                </c:pt>
                <c:pt idx="127">
                  <c:v>54.4</c:v>
                </c:pt>
                <c:pt idx="128">
                  <c:v>56.1</c:v>
                </c:pt>
                <c:pt idx="129">
                  <c:v>69.599999999999994</c:v>
                </c:pt>
                <c:pt idx="130">
                  <c:v>25.1</c:v>
                </c:pt>
                <c:pt idx="131">
                  <c:v>60.1</c:v>
                </c:pt>
                <c:pt idx="132">
                  <c:v>57.2</c:v>
                </c:pt>
                <c:pt idx="133">
                  <c:v>51.7</c:v>
                </c:pt>
                <c:pt idx="134">
                  <c:v>32.9</c:v>
                </c:pt>
                <c:pt idx="135">
                  <c:v>57.1</c:v>
                </c:pt>
                <c:pt idx="136">
                  <c:v>25.8</c:v>
                </c:pt>
                <c:pt idx="137">
                  <c:v>39.700000000000003</c:v>
                </c:pt>
                <c:pt idx="138">
                  <c:v>21.1</c:v>
                </c:pt>
                <c:pt idx="139">
                  <c:v>53.1</c:v>
                </c:pt>
                <c:pt idx="140">
                  <c:v>45.6</c:v>
                </c:pt>
                <c:pt idx="141">
                  <c:v>53.2</c:v>
                </c:pt>
                <c:pt idx="142">
                  <c:v>89.9</c:v>
                </c:pt>
                <c:pt idx="143">
                  <c:v>33.6</c:v>
                </c:pt>
                <c:pt idx="144">
                  <c:v>42.8</c:v>
                </c:pt>
                <c:pt idx="145">
                  <c:v>52</c:v>
                </c:pt>
                <c:pt idx="146">
                  <c:v>44.3</c:v>
                </c:pt>
                <c:pt idx="147">
                  <c:v>51.9</c:v>
                </c:pt>
                <c:pt idx="148">
                  <c:v>30.5</c:v>
                </c:pt>
                <c:pt idx="149">
                  <c:v>54.7</c:v>
                </c:pt>
                <c:pt idx="150">
                  <c:v>50.9</c:v>
                </c:pt>
                <c:pt idx="151">
                  <c:v>31.5</c:v>
                </c:pt>
                <c:pt idx="152">
                  <c:v>49.7</c:v>
                </c:pt>
                <c:pt idx="153">
                  <c:v>31.2</c:v>
                </c:pt>
                <c:pt idx="154">
                  <c:v>32.299999999999997</c:v>
                </c:pt>
                <c:pt idx="155">
                  <c:v>52</c:v>
                </c:pt>
                <c:pt idx="156">
                  <c:v>50.6</c:v>
                </c:pt>
                <c:pt idx="157">
                  <c:v>41.4</c:v>
                </c:pt>
                <c:pt idx="158">
                  <c:v>26.2</c:v>
                </c:pt>
                <c:pt idx="159">
                  <c:v>15.4</c:v>
                </c:pt>
                <c:pt idx="160">
                  <c:v>37.700000000000003</c:v>
                </c:pt>
                <c:pt idx="161">
                  <c:v>57.2</c:v>
                </c:pt>
                <c:pt idx="162">
                  <c:v>52.1</c:v>
                </c:pt>
                <c:pt idx="163">
                  <c:v>34.1</c:v>
                </c:pt>
                <c:pt idx="164">
                  <c:v>39.1</c:v>
                </c:pt>
                <c:pt idx="165">
                  <c:v>42.1</c:v>
                </c:pt>
                <c:pt idx="166">
                  <c:v>33.4</c:v>
                </c:pt>
                <c:pt idx="167">
                  <c:v>22.7</c:v>
                </c:pt>
                <c:pt idx="168">
                  <c:v>52</c:v>
                </c:pt>
                <c:pt idx="169">
                  <c:v>63.4</c:v>
                </c:pt>
                <c:pt idx="170">
                  <c:v>36.9</c:v>
                </c:pt>
                <c:pt idx="171">
                  <c:v>64.400000000000006</c:v>
                </c:pt>
                <c:pt idx="172">
                  <c:v>59.1</c:v>
                </c:pt>
                <c:pt idx="173">
                  <c:v>62.8</c:v>
                </c:pt>
                <c:pt idx="174">
                  <c:v>34.9</c:v>
                </c:pt>
                <c:pt idx="175">
                  <c:v>51</c:v>
                </c:pt>
                <c:pt idx="176">
                  <c:v>54.9</c:v>
                </c:pt>
                <c:pt idx="177">
                  <c:v>65.7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ADP!$I$16</c:f>
              <c:strCache>
                <c:ptCount val="1"/>
                <c:pt idx="0">
                  <c:v>Comercio, Transporte y Servicios</c:v>
                </c:pt>
              </c:strCache>
            </c:strRef>
          </c:tx>
          <c:spPr>
            <a:ln w="222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ADP!$A$20:$A$197</c:f>
              <c:numCache>
                <c:formatCode>m/d/yyyy</c:formatCode>
                <c:ptCount val="178"/>
                <c:pt idx="0">
                  <c:v>37437</c:v>
                </c:pt>
                <c:pt idx="1">
                  <c:v>37468</c:v>
                </c:pt>
                <c:pt idx="2">
                  <c:v>37499</c:v>
                </c:pt>
                <c:pt idx="3">
                  <c:v>37529</c:v>
                </c:pt>
                <c:pt idx="4">
                  <c:v>37560</c:v>
                </c:pt>
                <c:pt idx="5">
                  <c:v>37590</c:v>
                </c:pt>
                <c:pt idx="6">
                  <c:v>37621</c:v>
                </c:pt>
                <c:pt idx="7">
                  <c:v>37652</c:v>
                </c:pt>
                <c:pt idx="8">
                  <c:v>37680</c:v>
                </c:pt>
                <c:pt idx="9">
                  <c:v>37711</c:v>
                </c:pt>
                <c:pt idx="10">
                  <c:v>37741</c:v>
                </c:pt>
                <c:pt idx="11">
                  <c:v>37772</c:v>
                </c:pt>
                <c:pt idx="12">
                  <c:v>37802</c:v>
                </c:pt>
                <c:pt idx="13">
                  <c:v>37833</c:v>
                </c:pt>
                <c:pt idx="14">
                  <c:v>37864</c:v>
                </c:pt>
                <c:pt idx="15">
                  <c:v>37894</c:v>
                </c:pt>
                <c:pt idx="16">
                  <c:v>37925</c:v>
                </c:pt>
                <c:pt idx="17">
                  <c:v>37955</c:v>
                </c:pt>
                <c:pt idx="18">
                  <c:v>37986</c:v>
                </c:pt>
                <c:pt idx="19">
                  <c:v>38017</c:v>
                </c:pt>
                <c:pt idx="20">
                  <c:v>38046</c:v>
                </c:pt>
                <c:pt idx="21">
                  <c:v>38077</c:v>
                </c:pt>
                <c:pt idx="22">
                  <c:v>38107</c:v>
                </c:pt>
                <c:pt idx="23">
                  <c:v>38138</c:v>
                </c:pt>
                <c:pt idx="24">
                  <c:v>38168</c:v>
                </c:pt>
                <c:pt idx="25">
                  <c:v>38199</c:v>
                </c:pt>
                <c:pt idx="26">
                  <c:v>38230</c:v>
                </c:pt>
                <c:pt idx="27">
                  <c:v>38260</c:v>
                </c:pt>
                <c:pt idx="28">
                  <c:v>38291</c:v>
                </c:pt>
                <c:pt idx="29">
                  <c:v>38321</c:v>
                </c:pt>
                <c:pt idx="30">
                  <c:v>38352</c:v>
                </c:pt>
                <c:pt idx="31">
                  <c:v>38383</c:v>
                </c:pt>
                <c:pt idx="32">
                  <c:v>38411</c:v>
                </c:pt>
                <c:pt idx="33">
                  <c:v>38442</c:v>
                </c:pt>
                <c:pt idx="34">
                  <c:v>38472</c:v>
                </c:pt>
                <c:pt idx="35">
                  <c:v>38503</c:v>
                </c:pt>
                <c:pt idx="36">
                  <c:v>38533</c:v>
                </c:pt>
                <c:pt idx="37">
                  <c:v>38564</c:v>
                </c:pt>
                <c:pt idx="38">
                  <c:v>38595</c:v>
                </c:pt>
                <c:pt idx="39">
                  <c:v>38625</c:v>
                </c:pt>
                <c:pt idx="40">
                  <c:v>38656</c:v>
                </c:pt>
                <c:pt idx="41">
                  <c:v>38686</c:v>
                </c:pt>
                <c:pt idx="42">
                  <c:v>38717</c:v>
                </c:pt>
                <c:pt idx="43">
                  <c:v>38748</c:v>
                </c:pt>
                <c:pt idx="44">
                  <c:v>38776</c:v>
                </c:pt>
                <c:pt idx="45">
                  <c:v>38807</c:v>
                </c:pt>
                <c:pt idx="46">
                  <c:v>38837</c:v>
                </c:pt>
                <c:pt idx="47">
                  <c:v>38868</c:v>
                </c:pt>
                <c:pt idx="48">
                  <c:v>38898</c:v>
                </c:pt>
                <c:pt idx="49">
                  <c:v>38929</c:v>
                </c:pt>
                <c:pt idx="50">
                  <c:v>38960</c:v>
                </c:pt>
                <c:pt idx="51">
                  <c:v>38990</c:v>
                </c:pt>
                <c:pt idx="52">
                  <c:v>39021</c:v>
                </c:pt>
                <c:pt idx="53">
                  <c:v>39051</c:v>
                </c:pt>
                <c:pt idx="54">
                  <c:v>39082</c:v>
                </c:pt>
                <c:pt idx="55">
                  <c:v>39113</c:v>
                </c:pt>
                <c:pt idx="56">
                  <c:v>39141</c:v>
                </c:pt>
                <c:pt idx="57">
                  <c:v>39172</c:v>
                </c:pt>
                <c:pt idx="58">
                  <c:v>39202</c:v>
                </c:pt>
                <c:pt idx="59">
                  <c:v>39233</c:v>
                </c:pt>
                <c:pt idx="60">
                  <c:v>39263</c:v>
                </c:pt>
                <c:pt idx="61">
                  <c:v>39294</c:v>
                </c:pt>
                <c:pt idx="62">
                  <c:v>39325</c:v>
                </c:pt>
                <c:pt idx="63">
                  <c:v>39355</c:v>
                </c:pt>
                <c:pt idx="64">
                  <c:v>39386</c:v>
                </c:pt>
                <c:pt idx="65">
                  <c:v>39416</c:v>
                </c:pt>
                <c:pt idx="66">
                  <c:v>39447</c:v>
                </c:pt>
                <c:pt idx="67">
                  <c:v>39478</c:v>
                </c:pt>
                <c:pt idx="68">
                  <c:v>39507</c:v>
                </c:pt>
                <c:pt idx="69">
                  <c:v>39538</c:v>
                </c:pt>
                <c:pt idx="70">
                  <c:v>39568</c:v>
                </c:pt>
                <c:pt idx="71">
                  <c:v>39599</c:v>
                </c:pt>
                <c:pt idx="72">
                  <c:v>39629</c:v>
                </c:pt>
                <c:pt idx="73">
                  <c:v>39660</c:v>
                </c:pt>
                <c:pt idx="74">
                  <c:v>39691</c:v>
                </c:pt>
                <c:pt idx="75">
                  <c:v>39721</c:v>
                </c:pt>
                <c:pt idx="76">
                  <c:v>39752</c:v>
                </c:pt>
                <c:pt idx="77">
                  <c:v>39782</c:v>
                </c:pt>
                <c:pt idx="78">
                  <c:v>39813</c:v>
                </c:pt>
                <c:pt idx="79">
                  <c:v>39844</c:v>
                </c:pt>
                <c:pt idx="80">
                  <c:v>39872</c:v>
                </c:pt>
                <c:pt idx="81">
                  <c:v>39903</c:v>
                </c:pt>
                <c:pt idx="82">
                  <c:v>39933</c:v>
                </c:pt>
                <c:pt idx="83">
                  <c:v>39964</c:v>
                </c:pt>
                <c:pt idx="84">
                  <c:v>39994</c:v>
                </c:pt>
                <c:pt idx="85">
                  <c:v>40025</c:v>
                </c:pt>
                <c:pt idx="86">
                  <c:v>40056</c:v>
                </c:pt>
                <c:pt idx="87">
                  <c:v>40086</c:v>
                </c:pt>
                <c:pt idx="88">
                  <c:v>40117</c:v>
                </c:pt>
                <c:pt idx="89">
                  <c:v>40147</c:v>
                </c:pt>
                <c:pt idx="90">
                  <c:v>40178</c:v>
                </c:pt>
                <c:pt idx="91">
                  <c:v>40209</c:v>
                </c:pt>
                <c:pt idx="92">
                  <c:v>40237</c:v>
                </c:pt>
                <c:pt idx="93">
                  <c:v>40268</c:v>
                </c:pt>
                <c:pt idx="94">
                  <c:v>40298</c:v>
                </c:pt>
                <c:pt idx="95">
                  <c:v>40329</c:v>
                </c:pt>
                <c:pt idx="96">
                  <c:v>40359</c:v>
                </c:pt>
                <c:pt idx="97">
                  <c:v>40390</c:v>
                </c:pt>
                <c:pt idx="98">
                  <c:v>40421</c:v>
                </c:pt>
                <c:pt idx="99">
                  <c:v>40451</c:v>
                </c:pt>
                <c:pt idx="100">
                  <c:v>40482</c:v>
                </c:pt>
                <c:pt idx="101">
                  <c:v>40512</c:v>
                </c:pt>
                <c:pt idx="102">
                  <c:v>40543</c:v>
                </c:pt>
                <c:pt idx="103">
                  <c:v>40574</c:v>
                </c:pt>
                <c:pt idx="104">
                  <c:v>40602</c:v>
                </c:pt>
                <c:pt idx="105">
                  <c:v>40633</c:v>
                </c:pt>
                <c:pt idx="106">
                  <c:v>40663</c:v>
                </c:pt>
                <c:pt idx="107">
                  <c:v>40694</c:v>
                </c:pt>
                <c:pt idx="108">
                  <c:v>40724</c:v>
                </c:pt>
                <c:pt idx="109">
                  <c:v>40755</c:v>
                </c:pt>
                <c:pt idx="110">
                  <c:v>40786</c:v>
                </c:pt>
                <c:pt idx="111">
                  <c:v>40816</c:v>
                </c:pt>
                <c:pt idx="112">
                  <c:v>40847</c:v>
                </c:pt>
                <c:pt idx="113">
                  <c:v>40877</c:v>
                </c:pt>
                <c:pt idx="114">
                  <c:v>40908</c:v>
                </c:pt>
                <c:pt idx="115">
                  <c:v>40939</c:v>
                </c:pt>
                <c:pt idx="116">
                  <c:v>40968</c:v>
                </c:pt>
                <c:pt idx="117">
                  <c:v>40999</c:v>
                </c:pt>
                <c:pt idx="118">
                  <c:v>41029</c:v>
                </c:pt>
                <c:pt idx="119">
                  <c:v>41060</c:v>
                </c:pt>
                <c:pt idx="120">
                  <c:v>41090</c:v>
                </c:pt>
                <c:pt idx="121">
                  <c:v>41121</c:v>
                </c:pt>
                <c:pt idx="122">
                  <c:v>41152</c:v>
                </c:pt>
                <c:pt idx="123">
                  <c:v>41182</c:v>
                </c:pt>
                <c:pt idx="124">
                  <c:v>41213</c:v>
                </c:pt>
                <c:pt idx="125">
                  <c:v>41243</c:v>
                </c:pt>
                <c:pt idx="126">
                  <c:v>41274</c:v>
                </c:pt>
                <c:pt idx="127">
                  <c:v>41305</c:v>
                </c:pt>
                <c:pt idx="128">
                  <c:v>41333</c:v>
                </c:pt>
                <c:pt idx="129">
                  <c:v>41364</c:v>
                </c:pt>
                <c:pt idx="130">
                  <c:v>41394</c:v>
                </c:pt>
                <c:pt idx="131">
                  <c:v>41425</c:v>
                </c:pt>
                <c:pt idx="132">
                  <c:v>41455</c:v>
                </c:pt>
                <c:pt idx="133">
                  <c:v>41486</c:v>
                </c:pt>
                <c:pt idx="134">
                  <c:v>41517</c:v>
                </c:pt>
                <c:pt idx="135">
                  <c:v>41547</c:v>
                </c:pt>
                <c:pt idx="136">
                  <c:v>41578</c:v>
                </c:pt>
                <c:pt idx="137">
                  <c:v>41608</c:v>
                </c:pt>
                <c:pt idx="138">
                  <c:v>41639</c:v>
                </c:pt>
                <c:pt idx="139">
                  <c:v>41670</c:v>
                </c:pt>
                <c:pt idx="140">
                  <c:v>41698</c:v>
                </c:pt>
                <c:pt idx="141">
                  <c:v>41729</c:v>
                </c:pt>
                <c:pt idx="142">
                  <c:v>41759</c:v>
                </c:pt>
                <c:pt idx="143">
                  <c:v>41790</c:v>
                </c:pt>
                <c:pt idx="144">
                  <c:v>41820</c:v>
                </c:pt>
                <c:pt idx="145">
                  <c:v>41851</c:v>
                </c:pt>
                <c:pt idx="146">
                  <c:v>41882</c:v>
                </c:pt>
                <c:pt idx="147">
                  <c:v>41912</c:v>
                </c:pt>
                <c:pt idx="148">
                  <c:v>41943</c:v>
                </c:pt>
                <c:pt idx="149">
                  <c:v>41973</c:v>
                </c:pt>
                <c:pt idx="150">
                  <c:v>42004</c:v>
                </c:pt>
                <c:pt idx="151">
                  <c:v>42035</c:v>
                </c:pt>
                <c:pt idx="152">
                  <c:v>42063</c:v>
                </c:pt>
                <c:pt idx="153">
                  <c:v>42094</c:v>
                </c:pt>
                <c:pt idx="154">
                  <c:v>42124</c:v>
                </c:pt>
                <c:pt idx="155">
                  <c:v>42155</c:v>
                </c:pt>
                <c:pt idx="156">
                  <c:v>42185</c:v>
                </c:pt>
                <c:pt idx="157">
                  <c:v>42216</c:v>
                </c:pt>
                <c:pt idx="158">
                  <c:v>42247</c:v>
                </c:pt>
                <c:pt idx="159">
                  <c:v>42277</c:v>
                </c:pt>
                <c:pt idx="160">
                  <c:v>42308</c:v>
                </c:pt>
                <c:pt idx="161">
                  <c:v>42338</c:v>
                </c:pt>
                <c:pt idx="162">
                  <c:v>42369</c:v>
                </c:pt>
                <c:pt idx="163">
                  <c:v>42400</c:v>
                </c:pt>
                <c:pt idx="164">
                  <c:v>42429</c:v>
                </c:pt>
                <c:pt idx="165">
                  <c:v>42460</c:v>
                </c:pt>
                <c:pt idx="166">
                  <c:v>42490</c:v>
                </c:pt>
                <c:pt idx="167">
                  <c:v>42521</c:v>
                </c:pt>
                <c:pt idx="168">
                  <c:v>42551</c:v>
                </c:pt>
                <c:pt idx="169">
                  <c:v>42582</c:v>
                </c:pt>
                <c:pt idx="170">
                  <c:v>42613</c:v>
                </c:pt>
                <c:pt idx="171">
                  <c:v>42643</c:v>
                </c:pt>
                <c:pt idx="172">
                  <c:v>42674</c:v>
                </c:pt>
                <c:pt idx="173">
                  <c:v>42704</c:v>
                </c:pt>
                <c:pt idx="174">
                  <c:v>42735</c:v>
                </c:pt>
                <c:pt idx="175">
                  <c:v>42766</c:v>
                </c:pt>
                <c:pt idx="176">
                  <c:v>42794</c:v>
                </c:pt>
                <c:pt idx="177">
                  <c:v>42825</c:v>
                </c:pt>
              </c:numCache>
            </c:numRef>
          </c:cat>
          <c:val>
            <c:numRef>
              <c:f>ADP!$I$20:$I$197</c:f>
              <c:numCache>
                <c:formatCode>General</c:formatCode>
                <c:ptCount val="178"/>
                <c:pt idx="0">
                  <c:v>-14</c:v>
                </c:pt>
                <c:pt idx="1">
                  <c:v>-1.1000000000000001</c:v>
                </c:pt>
                <c:pt idx="2">
                  <c:v>0.4</c:v>
                </c:pt>
                <c:pt idx="3">
                  <c:v>-47</c:v>
                </c:pt>
                <c:pt idx="4">
                  <c:v>19.600000000000001</c:v>
                </c:pt>
                <c:pt idx="5">
                  <c:v>17.399999999999999</c:v>
                </c:pt>
                <c:pt idx="6">
                  <c:v>-4.5</c:v>
                </c:pt>
                <c:pt idx="7">
                  <c:v>-5.9</c:v>
                </c:pt>
                <c:pt idx="8">
                  <c:v>-17.100000000000001</c:v>
                </c:pt>
                <c:pt idx="9">
                  <c:v>-88.1</c:v>
                </c:pt>
                <c:pt idx="10">
                  <c:v>44.9</c:v>
                </c:pt>
                <c:pt idx="11">
                  <c:v>-37.299999999999997</c:v>
                </c:pt>
                <c:pt idx="12">
                  <c:v>-38.9</c:v>
                </c:pt>
                <c:pt idx="13">
                  <c:v>-22</c:v>
                </c:pt>
                <c:pt idx="14">
                  <c:v>-26</c:v>
                </c:pt>
                <c:pt idx="15">
                  <c:v>78.2</c:v>
                </c:pt>
                <c:pt idx="16">
                  <c:v>25.5</c:v>
                </c:pt>
                <c:pt idx="17">
                  <c:v>-11</c:v>
                </c:pt>
                <c:pt idx="18">
                  <c:v>15.3</c:v>
                </c:pt>
                <c:pt idx="19">
                  <c:v>31.4</c:v>
                </c:pt>
                <c:pt idx="20">
                  <c:v>59.5</c:v>
                </c:pt>
                <c:pt idx="21">
                  <c:v>16.3</c:v>
                </c:pt>
                <c:pt idx="22">
                  <c:v>35.299999999999997</c:v>
                </c:pt>
                <c:pt idx="23">
                  <c:v>8.5</c:v>
                </c:pt>
                <c:pt idx="24">
                  <c:v>17.7</c:v>
                </c:pt>
                <c:pt idx="25">
                  <c:v>42</c:v>
                </c:pt>
                <c:pt idx="26">
                  <c:v>60.2</c:v>
                </c:pt>
                <c:pt idx="27">
                  <c:v>-2.9</c:v>
                </c:pt>
                <c:pt idx="28">
                  <c:v>40</c:v>
                </c:pt>
                <c:pt idx="29">
                  <c:v>18.600000000000001</c:v>
                </c:pt>
                <c:pt idx="30">
                  <c:v>25.8</c:v>
                </c:pt>
                <c:pt idx="31">
                  <c:v>87.9</c:v>
                </c:pt>
                <c:pt idx="32">
                  <c:v>-21.3</c:v>
                </c:pt>
                <c:pt idx="33">
                  <c:v>53.2</c:v>
                </c:pt>
                <c:pt idx="34">
                  <c:v>48.2</c:v>
                </c:pt>
                <c:pt idx="35">
                  <c:v>-1.6</c:v>
                </c:pt>
                <c:pt idx="36">
                  <c:v>106.2</c:v>
                </c:pt>
                <c:pt idx="37">
                  <c:v>-54.2</c:v>
                </c:pt>
                <c:pt idx="38">
                  <c:v>26.6</c:v>
                </c:pt>
                <c:pt idx="39">
                  <c:v>14.8</c:v>
                </c:pt>
                <c:pt idx="40">
                  <c:v>15.6</c:v>
                </c:pt>
                <c:pt idx="41">
                  <c:v>99.7</c:v>
                </c:pt>
                <c:pt idx="42">
                  <c:v>40.4</c:v>
                </c:pt>
                <c:pt idx="43">
                  <c:v>39.1</c:v>
                </c:pt>
                <c:pt idx="44">
                  <c:v>63.3</c:v>
                </c:pt>
                <c:pt idx="45">
                  <c:v>24</c:v>
                </c:pt>
                <c:pt idx="46">
                  <c:v>13.5</c:v>
                </c:pt>
                <c:pt idx="47">
                  <c:v>57.1</c:v>
                </c:pt>
                <c:pt idx="48">
                  <c:v>1.1000000000000001</c:v>
                </c:pt>
                <c:pt idx="49">
                  <c:v>71.900000000000006</c:v>
                </c:pt>
                <c:pt idx="50">
                  <c:v>28.4</c:v>
                </c:pt>
                <c:pt idx="51">
                  <c:v>8.4</c:v>
                </c:pt>
                <c:pt idx="52">
                  <c:v>5.3</c:v>
                </c:pt>
                <c:pt idx="53">
                  <c:v>80.2</c:v>
                </c:pt>
                <c:pt idx="54">
                  <c:v>35.299999999999997</c:v>
                </c:pt>
                <c:pt idx="55">
                  <c:v>42.1</c:v>
                </c:pt>
                <c:pt idx="56">
                  <c:v>35.799999999999997</c:v>
                </c:pt>
                <c:pt idx="57">
                  <c:v>-11.1</c:v>
                </c:pt>
                <c:pt idx="58">
                  <c:v>16.600000000000001</c:v>
                </c:pt>
                <c:pt idx="59">
                  <c:v>22</c:v>
                </c:pt>
                <c:pt idx="60">
                  <c:v>-8</c:v>
                </c:pt>
                <c:pt idx="61">
                  <c:v>29.4</c:v>
                </c:pt>
                <c:pt idx="62">
                  <c:v>-18.5</c:v>
                </c:pt>
                <c:pt idx="63">
                  <c:v>-14.5</c:v>
                </c:pt>
                <c:pt idx="64">
                  <c:v>-12.3</c:v>
                </c:pt>
                <c:pt idx="65">
                  <c:v>5.0999999999999996</c:v>
                </c:pt>
                <c:pt idx="66">
                  <c:v>-7.4</c:v>
                </c:pt>
                <c:pt idx="67">
                  <c:v>7.6</c:v>
                </c:pt>
                <c:pt idx="68">
                  <c:v>-2.7</c:v>
                </c:pt>
                <c:pt idx="69">
                  <c:v>19.7</c:v>
                </c:pt>
                <c:pt idx="70">
                  <c:v>-81.099999999999994</c:v>
                </c:pt>
                <c:pt idx="71">
                  <c:v>-117.7</c:v>
                </c:pt>
                <c:pt idx="72">
                  <c:v>-60.5</c:v>
                </c:pt>
                <c:pt idx="73">
                  <c:v>-107.1</c:v>
                </c:pt>
                <c:pt idx="74">
                  <c:v>-122</c:v>
                </c:pt>
                <c:pt idx="75">
                  <c:v>-103.7</c:v>
                </c:pt>
                <c:pt idx="76">
                  <c:v>-137.1</c:v>
                </c:pt>
                <c:pt idx="77">
                  <c:v>-160.19999999999999</c:v>
                </c:pt>
                <c:pt idx="78">
                  <c:v>-43.3</c:v>
                </c:pt>
                <c:pt idx="79">
                  <c:v>-189</c:v>
                </c:pt>
                <c:pt idx="80">
                  <c:v>-241.7</c:v>
                </c:pt>
                <c:pt idx="81">
                  <c:v>-101.6</c:v>
                </c:pt>
                <c:pt idx="82">
                  <c:v>-128.69999999999999</c:v>
                </c:pt>
                <c:pt idx="83">
                  <c:v>-100.9</c:v>
                </c:pt>
                <c:pt idx="84">
                  <c:v>-89.6</c:v>
                </c:pt>
                <c:pt idx="85">
                  <c:v>4.4000000000000004</c:v>
                </c:pt>
                <c:pt idx="86">
                  <c:v>-64.7</c:v>
                </c:pt>
                <c:pt idx="87">
                  <c:v>-51</c:v>
                </c:pt>
                <c:pt idx="88">
                  <c:v>-58.4</c:v>
                </c:pt>
                <c:pt idx="89">
                  <c:v>-33.1</c:v>
                </c:pt>
                <c:pt idx="90">
                  <c:v>-36.6</c:v>
                </c:pt>
                <c:pt idx="91">
                  <c:v>10.4</c:v>
                </c:pt>
                <c:pt idx="92">
                  <c:v>-38.9</c:v>
                </c:pt>
                <c:pt idx="93">
                  <c:v>-8.1</c:v>
                </c:pt>
                <c:pt idx="94">
                  <c:v>14.6</c:v>
                </c:pt>
                <c:pt idx="95">
                  <c:v>26.5</c:v>
                </c:pt>
                <c:pt idx="96">
                  <c:v>17.7</c:v>
                </c:pt>
                <c:pt idx="97">
                  <c:v>24.7</c:v>
                </c:pt>
                <c:pt idx="98">
                  <c:v>11.7</c:v>
                </c:pt>
                <c:pt idx="99">
                  <c:v>41.2</c:v>
                </c:pt>
                <c:pt idx="100">
                  <c:v>42.4</c:v>
                </c:pt>
                <c:pt idx="101">
                  <c:v>8.6</c:v>
                </c:pt>
                <c:pt idx="102">
                  <c:v>32.200000000000003</c:v>
                </c:pt>
                <c:pt idx="103">
                  <c:v>22.4</c:v>
                </c:pt>
                <c:pt idx="104">
                  <c:v>71.7</c:v>
                </c:pt>
                <c:pt idx="105">
                  <c:v>16.3</c:v>
                </c:pt>
                <c:pt idx="106">
                  <c:v>100.2</c:v>
                </c:pt>
                <c:pt idx="107">
                  <c:v>27.9</c:v>
                </c:pt>
                <c:pt idx="108">
                  <c:v>37.6</c:v>
                </c:pt>
                <c:pt idx="109">
                  <c:v>51</c:v>
                </c:pt>
                <c:pt idx="110">
                  <c:v>26.2</c:v>
                </c:pt>
                <c:pt idx="111">
                  <c:v>17.5</c:v>
                </c:pt>
                <c:pt idx="112">
                  <c:v>24.7</c:v>
                </c:pt>
                <c:pt idx="113">
                  <c:v>43</c:v>
                </c:pt>
                <c:pt idx="114">
                  <c:v>35.700000000000003</c:v>
                </c:pt>
                <c:pt idx="115">
                  <c:v>43.8</c:v>
                </c:pt>
                <c:pt idx="116">
                  <c:v>33.299999999999997</c:v>
                </c:pt>
                <c:pt idx="117">
                  <c:v>47.3</c:v>
                </c:pt>
                <c:pt idx="118">
                  <c:v>17.2</c:v>
                </c:pt>
                <c:pt idx="119">
                  <c:v>44.3</c:v>
                </c:pt>
                <c:pt idx="120">
                  <c:v>-14</c:v>
                </c:pt>
                <c:pt idx="121">
                  <c:v>19.399999999999999</c:v>
                </c:pt>
                <c:pt idx="122">
                  <c:v>23.7</c:v>
                </c:pt>
                <c:pt idx="123">
                  <c:v>32.9</c:v>
                </c:pt>
                <c:pt idx="124">
                  <c:v>60.6</c:v>
                </c:pt>
                <c:pt idx="125">
                  <c:v>36.299999999999997</c:v>
                </c:pt>
                <c:pt idx="126">
                  <c:v>-5.6</c:v>
                </c:pt>
                <c:pt idx="127">
                  <c:v>33.799999999999997</c:v>
                </c:pt>
                <c:pt idx="128">
                  <c:v>15.6</c:v>
                </c:pt>
                <c:pt idx="129">
                  <c:v>22.8</c:v>
                </c:pt>
                <c:pt idx="130">
                  <c:v>33.799999999999997</c:v>
                </c:pt>
                <c:pt idx="131">
                  <c:v>47.4</c:v>
                </c:pt>
                <c:pt idx="132">
                  <c:v>52.2</c:v>
                </c:pt>
                <c:pt idx="133">
                  <c:v>33.799999999999997</c:v>
                </c:pt>
                <c:pt idx="134">
                  <c:v>34</c:v>
                </c:pt>
                <c:pt idx="135">
                  <c:v>65.5</c:v>
                </c:pt>
                <c:pt idx="136">
                  <c:v>25.6</c:v>
                </c:pt>
                <c:pt idx="137">
                  <c:v>28.1</c:v>
                </c:pt>
                <c:pt idx="138">
                  <c:v>73.2</c:v>
                </c:pt>
                <c:pt idx="139">
                  <c:v>29.1</c:v>
                </c:pt>
                <c:pt idx="140">
                  <c:v>29.1</c:v>
                </c:pt>
                <c:pt idx="141">
                  <c:v>37.299999999999997</c:v>
                </c:pt>
                <c:pt idx="142">
                  <c:v>64.400000000000006</c:v>
                </c:pt>
                <c:pt idx="143">
                  <c:v>66.7</c:v>
                </c:pt>
                <c:pt idx="144">
                  <c:v>58.5</c:v>
                </c:pt>
                <c:pt idx="145">
                  <c:v>65.5</c:v>
                </c:pt>
                <c:pt idx="146">
                  <c:v>14.7</c:v>
                </c:pt>
                <c:pt idx="147">
                  <c:v>47.3</c:v>
                </c:pt>
                <c:pt idx="148">
                  <c:v>49</c:v>
                </c:pt>
                <c:pt idx="149">
                  <c:v>61.7</c:v>
                </c:pt>
                <c:pt idx="150">
                  <c:v>58.2</c:v>
                </c:pt>
                <c:pt idx="151">
                  <c:v>41.8</c:v>
                </c:pt>
                <c:pt idx="152">
                  <c:v>30</c:v>
                </c:pt>
                <c:pt idx="153">
                  <c:v>40.200000000000003</c:v>
                </c:pt>
                <c:pt idx="154">
                  <c:v>17.5</c:v>
                </c:pt>
                <c:pt idx="155">
                  <c:v>58.4</c:v>
                </c:pt>
                <c:pt idx="156">
                  <c:v>39.9</c:v>
                </c:pt>
                <c:pt idx="157">
                  <c:v>40.5</c:v>
                </c:pt>
                <c:pt idx="158">
                  <c:v>-3.1</c:v>
                </c:pt>
                <c:pt idx="159">
                  <c:v>40.6</c:v>
                </c:pt>
                <c:pt idx="160">
                  <c:v>33.700000000000003</c:v>
                </c:pt>
                <c:pt idx="161">
                  <c:v>40.6</c:v>
                </c:pt>
                <c:pt idx="162">
                  <c:v>11.5</c:v>
                </c:pt>
                <c:pt idx="163">
                  <c:v>41.6</c:v>
                </c:pt>
                <c:pt idx="164">
                  <c:v>48.2</c:v>
                </c:pt>
                <c:pt idx="165">
                  <c:v>32.799999999999997</c:v>
                </c:pt>
                <c:pt idx="166">
                  <c:v>-4.2</c:v>
                </c:pt>
                <c:pt idx="167">
                  <c:v>24.9</c:v>
                </c:pt>
                <c:pt idx="168">
                  <c:v>29.5</c:v>
                </c:pt>
                <c:pt idx="169">
                  <c:v>50.4</c:v>
                </c:pt>
                <c:pt idx="170">
                  <c:v>35</c:v>
                </c:pt>
                <c:pt idx="171">
                  <c:v>15.9</c:v>
                </c:pt>
                <c:pt idx="172">
                  <c:v>-7.2</c:v>
                </c:pt>
                <c:pt idx="173">
                  <c:v>57.3</c:v>
                </c:pt>
                <c:pt idx="174">
                  <c:v>65.900000000000006</c:v>
                </c:pt>
                <c:pt idx="175">
                  <c:v>34.299999999999997</c:v>
                </c:pt>
                <c:pt idx="176">
                  <c:v>-11.6</c:v>
                </c:pt>
                <c:pt idx="177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951104"/>
        <c:axId val="327952640"/>
      </c:lineChart>
      <c:dateAx>
        <c:axId val="327951104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lang="es-ES"/>
            </a:pPr>
            <a:endParaRPr lang="en-US"/>
          </a:p>
        </c:txPr>
        <c:crossAx val="327952640"/>
        <c:crosses val="autoZero"/>
        <c:auto val="1"/>
        <c:lblOffset val="100"/>
        <c:baseTimeUnit val="months"/>
      </c:dateAx>
      <c:valAx>
        <c:axId val="327952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327951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6517139902966676E-2"/>
          <c:y val="0.91188469862319876"/>
          <c:w val="0.97348286009703311"/>
          <c:h val="8.8115301376801611E-2"/>
        </c:manualLayout>
      </c:layout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124240</xdr:colOff>
      <xdr:row>0</xdr:row>
      <xdr:rowOff>149087</xdr:rowOff>
    </xdr:from>
    <xdr:to>
      <xdr:col>5</xdr:col>
      <xdr:colOff>712304</xdr:colOff>
      <xdr:row>12</xdr:row>
      <xdr:rowOff>41413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365677</xdr:colOff>
      <xdr:row>73</xdr:row>
      <xdr:rowOff>180561</xdr:rowOff>
    </xdr:from>
    <xdr:to>
      <xdr:col>14</xdr:col>
      <xdr:colOff>237297</xdr:colOff>
      <xdr:row>83</xdr:row>
      <xdr:rowOff>56736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3329" y="13722626"/>
          <a:ext cx="2944468" cy="178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108917</xdr:colOff>
      <xdr:row>116</xdr:row>
      <xdr:rowOff>97321</xdr:rowOff>
    </xdr:from>
    <xdr:to>
      <xdr:col>16</xdr:col>
      <xdr:colOff>51766</xdr:colOff>
      <xdr:row>126</xdr:row>
      <xdr:rowOff>106846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5721" y="21897147"/>
          <a:ext cx="2941154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632460</xdr:colOff>
          <xdr:row>74</xdr:row>
          <xdr:rowOff>83820</xdr:rowOff>
        </xdr:from>
        <xdr:to>
          <xdr:col>5</xdr:col>
          <xdr:colOff>289560</xdr:colOff>
          <xdr:row>83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22860</xdr:colOff>
          <xdr:row>130</xdr:row>
          <xdr:rowOff>45720</xdr:rowOff>
        </xdr:from>
        <xdr:to>
          <xdr:col>13</xdr:col>
          <xdr:colOff>655320</xdr:colOff>
          <xdr:row>140</xdr:row>
          <xdr:rowOff>83820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22860</xdr:colOff>
          <xdr:row>141</xdr:row>
          <xdr:rowOff>99060</xdr:rowOff>
        </xdr:from>
        <xdr:to>
          <xdr:col>14</xdr:col>
          <xdr:colOff>579120</xdr:colOff>
          <xdr:row>151</xdr:row>
          <xdr:rowOff>106680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0</xdr:colOff>
      <xdr:row>1</xdr:row>
      <xdr:rowOff>0</xdr:rowOff>
    </xdr:from>
    <xdr:to>
      <xdr:col>11</xdr:col>
      <xdr:colOff>557584</xdr:colOff>
      <xdr:row>12</xdr:row>
      <xdr:rowOff>75206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154</xdr:col>
      <xdr:colOff>358140</xdr:colOff>
      <xdr:row>19</xdr:row>
      <xdr:rowOff>60960</xdr:rowOff>
    </xdr:from>
    <xdr:to>
      <xdr:col>160</xdr:col>
      <xdr:colOff>335280</xdr:colOff>
      <xdr:row>34</xdr:row>
      <xdr:rowOff>60960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3</xdr:row>
      <xdr:rowOff>4762</xdr:rowOff>
    </xdr:from>
    <xdr:to>
      <xdr:col>8</xdr:col>
      <xdr:colOff>752475</xdr:colOff>
      <xdr:row>17</xdr:row>
      <xdr:rowOff>80962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0</xdr:row>
      <xdr:rowOff>76200</xdr:rowOff>
    </xdr:from>
    <xdr:to>
      <xdr:col>4</xdr:col>
      <xdr:colOff>1190625</xdr:colOff>
      <xdr:row>14</xdr:row>
      <xdr:rowOff>123825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0</xdr:row>
      <xdr:rowOff>123825</xdr:rowOff>
    </xdr:from>
    <xdr:to>
      <xdr:col>16</xdr:col>
      <xdr:colOff>266700</xdr:colOff>
      <xdr:row>14</xdr:row>
      <xdr:rowOff>171450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0</xdr:row>
      <xdr:rowOff>66675</xdr:rowOff>
    </xdr:from>
    <xdr:to>
      <xdr:col>9</xdr:col>
      <xdr:colOff>523875</xdr:colOff>
      <xdr:row>14</xdr:row>
      <xdr:rowOff>114300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142875</xdr:colOff>
      <xdr:row>14</xdr:row>
      <xdr:rowOff>47625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B18"/>
  <sheetViews>
    <sheetView zoomScale="55" zoomScaleNormal="55" workbookViewId="0">
      <selection activeCell="EP4" sqref="EP4:GB8"/>
    </sheetView>
  </sheetViews>
  <sheetFormatPr baseColWidth="10" defaultRowHeight="14.4" x14ac:dyDescent="0.3"/>
  <cols>
    <col min="1" max="1" width="50.33203125" bestFit="1" customWidth="1"/>
    <col min="2" max="2" width="10.33203125" customWidth="1"/>
    <col min="3" max="3" width="11.44140625" bestFit="1" customWidth="1"/>
    <col min="4" max="4" width="12.21875" bestFit="1" customWidth="1"/>
    <col min="5" max="5" width="11.77734375" bestFit="1" customWidth="1"/>
    <col min="6" max="6" width="12.21875" bestFit="1" customWidth="1"/>
    <col min="7" max="7" width="11.77734375" bestFit="1" customWidth="1"/>
    <col min="8" max="8" width="12.21875" bestFit="1" customWidth="1"/>
    <col min="9" max="10" width="11.77734375" bestFit="1" customWidth="1"/>
    <col min="11" max="11" width="12.21875" bestFit="1" customWidth="1"/>
    <col min="12" max="15" width="11.44140625" bestFit="1" customWidth="1"/>
    <col min="16" max="16" width="12.21875" bestFit="1" customWidth="1"/>
    <col min="17" max="17" width="11.77734375" bestFit="1" customWidth="1"/>
    <col min="18" max="18" width="12.21875" bestFit="1" customWidth="1"/>
    <col min="19" max="19" width="11.77734375" bestFit="1" customWidth="1"/>
    <col min="20" max="20" width="12.21875" bestFit="1" customWidth="1"/>
    <col min="21" max="22" width="11.77734375" bestFit="1" customWidth="1"/>
    <col min="23" max="23" width="12.21875" bestFit="1" customWidth="1"/>
    <col min="24" max="27" width="11.44140625" bestFit="1" customWidth="1"/>
    <col min="28" max="28" width="12.21875" bestFit="1" customWidth="1"/>
    <col min="29" max="29" width="11.77734375" bestFit="1" customWidth="1"/>
    <col min="30" max="30" width="12.21875" bestFit="1" customWidth="1"/>
    <col min="31" max="31" width="11.77734375" bestFit="1" customWidth="1"/>
    <col min="32" max="32" width="12.21875" bestFit="1" customWidth="1"/>
    <col min="33" max="34" width="11.77734375" bestFit="1" customWidth="1"/>
    <col min="35" max="35" width="12.21875" bestFit="1" customWidth="1"/>
    <col min="36" max="39" width="11.44140625" bestFit="1" customWidth="1"/>
    <col min="40" max="40" width="12.21875" bestFit="1" customWidth="1"/>
    <col min="41" max="41" width="11.77734375" bestFit="1" customWidth="1"/>
    <col min="42" max="42" width="12.21875" bestFit="1" customWidth="1"/>
    <col min="43" max="43" width="11.77734375" bestFit="1" customWidth="1"/>
    <col min="44" max="44" width="12.21875" bestFit="1" customWidth="1"/>
    <col min="45" max="46" width="11.77734375" bestFit="1" customWidth="1"/>
    <col min="47" max="47" width="12.21875" bestFit="1" customWidth="1"/>
    <col min="48" max="51" width="11.44140625" bestFit="1" customWidth="1"/>
    <col min="52" max="52" width="12.21875" bestFit="1" customWidth="1"/>
    <col min="53" max="53" width="11.77734375" bestFit="1" customWidth="1"/>
    <col min="54" max="54" width="12.21875" bestFit="1" customWidth="1"/>
    <col min="55" max="55" width="11.77734375" bestFit="1" customWidth="1"/>
    <col min="56" max="56" width="12.21875" bestFit="1" customWidth="1"/>
    <col min="57" max="58" width="11.77734375" bestFit="1" customWidth="1"/>
    <col min="59" max="59" width="12.21875" bestFit="1" customWidth="1"/>
    <col min="60" max="61" width="11.44140625" bestFit="1" customWidth="1"/>
  </cols>
  <sheetData>
    <row r="1" spans="1:184" x14ac:dyDescent="0.3">
      <c r="A1" t="s">
        <v>13</v>
      </c>
      <c r="B1" t="s">
        <v>2</v>
      </c>
    </row>
    <row r="2" spans="1:184" x14ac:dyDescent="0.3">
      <c r="A2" t="s">
        <v>12</v>
      </c>
      <c r="B2" t="s">
        <v>1</v>
      </c>
      <c r="C2" s="2">
        <f>_xll.BDH($B$3,$B$1:$B$1,"1/1/2005","","Dir=H","Dts=S","Sort=A","Quote=C","QtTyp=Y","Days=T","Per=cm","DtFmt=D","UseDPDF=Y","cols=149;rows=2")</f>
        <v>38383</v>
      </c>
      <c r="D2" s="2">
        <v>38411</v>
      </c>
      <c r="E2" s="2">
        <v>38442</v>
      </c>
      <c r="F2" s="2">
        <v>38472</v>
      </c>
      <c r="G2" s="2">
        <v>38503</v>
      </c>
      <c r="H2" s="2">
        <v>38533</v>
      </c>
      <c r="I2" s="2">
        <v>38564</v>
      </c>
      <c r="J2" s="2">
        <v>38595</v>
      </c>
      <c r="K2" s="2">
        <v>38625</v>
      </c>
      <c r="L2" s="2">
        <v>38656</v>
      </c>
      <c r="M2" s="2">
        <v>38686</v>
      </c>
      <c r="N2" s="2">
        <v>38717</v>
      </c>
      <c r="O2" s="2">
        <v>38748</v>
      </c>
      <c r="P2" s="2">
        <v>38776</v>
      </c>
      <c r="Q2" s="2">
        <v>38807</v>
      </c>
      <c r="R2" s="2">
        <v>38837</v>
      </c>
      <c r="S2" s="2">
        <v>38868</v>
      </c>
      <c r="T2" s="2">
        <v>38898</v>
      </c>
      <c r="U2" s="2">
        <v>38929</v>
      </c>
      <c r="V2" s="2">
        <v>38960</v>
      </c>
      <c r="W2" s="2">
        <v>38990</v>
      </c>
      <c r="X2" s="2">
        <v>39021</v>
      </c>
      <c r="Y2" s="2">
        <v>39051</v>
      </c>
      <c r="Z2" s="2">
        <v>39082</v>
      </c>
      <c r="AA2" s="2">
        <v>39113</v>
      </c>
      <c r="AB2" s="2">
        <v>39141</v>
      </c>
      <c r="AC2" s="2">
        <v>39172</v>
      </c>
      <c r="AD2" s="2">
        <v>39202</v>
      </c>
      <c r="AE2" s="2">
        <v>39233</v>
      </c>
      <c r="AF2" s="2">
        <v>39263</v>
      </c>
      <c r="AG2" s="2">
        <v>39294</v>
      </c>
      <c r="AH2" s="2">
        <v>39325</v>
      </c>
      <c r="AI2" s="2">
        <v>39355</v>
      </c>
      <c r="AJ2" s="2">
        <v>39386</v>
      </c>
      <c r="AK2" s="2">
        <v>39416</v>
      </c>
      <c r="AL2" s="2">
        <v>39447</v>
      </c>
      <c r="AM2" s="2">
        <v>39478</v>
      </c>
      <c r="AN2" s="2">
        <v>39507</v>
      </c>
      <c r="AO2" s="2">
        <v>39538</v>
      </c>
      <c r="AP2" s="2">
        <v>39568</v>
      </c>
      <c r="AQ2" s="2">
        <v>39599</v>
      </c>
      <c r="AR2" s="2">
        <v>39629</v>
      </c>
      <c r="AS2" s="2">
        <v>39660</v>
      </c>
      <c r="AT2" s="2">
        <v>39691</v>
      </c>
      <c r="AU2" s="2">
        <v>39721</v>
      </c>
      <c r="AV2" s="2">
        <v>39752</v>
      </c>
      <c r="AW2" s="2">
        <v>39782</v>
      </c>
      <c r="AX2" s="2">
        <v>39813</v>
      </c>
      <c r="AY2" s="2">
        <v>39844</v>
      </c>
      <c r="AZ2" s="2">
        <v>39872</v>
      </c>
      <c r="BA2" s="2">
        <v>39903</v>
      </c>
      <c r="BB2" s="2">
        <v>39933</v>
      </c>
      <c r="BC2" s="2">
        <v>39964</v>
      </c>
      <c r="BD2" s="2">
        <v>39994</v>
      </c>
      <c r="BE2" s="2">
        <v>40025</v>
      </c>
      <c r="BF2" s="2">
        <v>40056</v>
      </c>
      <c r="BG2" s="2">
        <v>40086</v>
      </c>
      <c r="BH2" s="2">
        <v>40117</v>
      </c>
      <c r="BI2" s="2">
        <v>40147</v>
      </c>
      <c r="BJ2" s="2">
        <v>40178</v>
      </c>
      <c r="BK2" s="2">
        <v>40209</v>
      </c>
      <c r="BL2" s="2">
        <v>40237</v>
      </c>
      <c r="BM2" s="2">
        <v>40268</v>
      </c>
      <c r="BN2" s="2">
        <v>40298</v>
      </c>
      <c r="BO2" s="2">
        <v>40329</v>
      </c>
      <c r="BP2" s="2">
        <v>40359</v>
      </c>
      <c r="BQ2" s="2">
        <v>40390</v>
      </c>
      <c r="BR2" s="2">
        <v>40421</v>
      </c>
      <c r="BS2" s="2">
        <v>40451</v>
      </c>
      <c r="BT2" s="2">
        <v>40482</v>
      </c>
      <c r="BU2" s="2">
        <v>40512</v>
      </c>
      <c r="BV2" s="2">
        <v>40543</v>
      </c>
      <c r="BW2" s="2">
        <v>40574</v>
      </c>
      <c r="BX2" s="2">
        <v>40602</v>
      </c>
      <c r="BY2" s="2">
        <v>40633</v>
      </c>
      <c r="BZ2" s="2">
        <v>40663</v>
      </c>
      <c r="CA2" s="2">
        <v>40694</v>
      </c>
      <c r="CB2" s="2">
        <v>40724</v>
      </c>
      <c r="CC2" s="2">
        <v>40755</v>
      </c>
      <c r="CD2" s="2">
        <v>40786</v>
      </c>
      <c r="CE2" s="2">
        <v>40816</v>
      </c>
      <c r="CF2" s="2">
        <v>40847</v>
      </c>
      <c r="CG2" s="2">
        <v>40877</v>
      </c>
      <c r="CH2" s="2">
        <v>40908</v>
      </c>
      <c r="CI2" s="2">
        <v>40939</v>
      </c>
      <c r="CJ2" s="2">
        <v>40968</v>
      </c>
      <c r="CK2" s="2">
        <v>40999</v>
      </c>
      <c r="CL2" s="2">
        <v>41029</v>
      </c>
      <c r="CM2" s="2">
        <v>41060</v>
      </c>
      <c r="CN2" s="2">
        <v>41090</v>
      </c>
      <c r="CO2" s="2">
        <v>41121</v>
      </c>
      <c r="CP2" s="2">
        <v>41152</v>
      </c>
      <c r="CQ2" s="2">
        <v>41182</v>
      </c>
      <c r="CR2" s="2">
        <v>41213</v>
      </c>
      <c r="CS2" s="2">
        <v>41243</v>
      </c>
      <c r="CT2" s="2">
        <v>41274</v>
      </c>
      <c r="CU2" s="2">
        <v>41305</v>
      </c>
      <c r="CV2" s="2">
        <v>41333</v>
      </c>
      <c r="CW2" s="2">
        <v>41364</v>
      </c>
      <c r="CX2" s="2">
        <v>41394</v>
      </c>
      <c r="CY2" s="2">
        <v>41425</v>
      </c>
      <c r="CZ2" s="2">
        <v>41455</v>
      </c>
      <c r="DA2" s="2">
        <v>41486</v>
      </c>
      <c r="DB2" s="2">
        <v>41517</v>
      </c>
      <c r="DC2" s="2">
        <v>41547</v>
      </c>
      <c r="DD2" s="2">
        <v>41578</v>
      </c>
      <c r="DE2" s="2">
        <v>41608</v>
      </c>
      <c r="DF2" s="2">
        <v>41639</v>
      </c>
      <c r="DG2" s="2">
        <v>41670</v>
      </c>
      <c r="DH2" s="2">
        <v>41698</v>
      </c>
      <c r="DI2" s="2">
        <v>41729</v>
      </c>
      <c r="DJ2" s="2">
        <v>41759</v>
      </c>
      <c r="DK2" s="2">
        <v>41790</v>
      </c>
      <c r="DL2" s="2">
        <v>41820</v>
      </c>
      <c r="DM2" s="2">
        <v>41851</v>
      </c>
      <c r="DN2" s="2">
        <v>41882</v>
      </c>
      <c r="DO2" s="2">
        <v>41912</v>
      </c>
      <c r="DP2" s="2">
        <v>41943</v>
      </c>
      <c r="DQ2" s="2">
        <v>41973</v>
      </c>
      <c r="DR2" s="2">
        <v>42004</v>
      </c>
      <c r="DS2" s="2">
        <v>42035</v>
      </c>
      <c r="DT2" s="2">
        <v>42063</v>
      </c>
      <c r="DU2" s="2">
        <v>42094</v>
      </c>
      <c r="DV2" s="2">
        <v>42124</v>
      </c>
      <c r="DW2" s="2">
        <v>42155</v>
      </c>
      <c r="DX2" s="2">
        <v>42185</v>
      </c>
      <c r="DY2" s="2">
        <v>42216</v>
      </c>
      <c r="DZ2" s="2">
        <v>42247</v>
      </c>
      <c r="EA2" s="2">
        <v>42277</v>
      </c>
      <c r="EB2" s="2">
        <v>42308</v>
      </c>
      <c r="EC2" s="2">
        <v>42338</v>
      </c>
      <c r="ED2" s="2">
        <v>42369</v>
      </c>
      <c r="EE2" s="2">
        <v>42400</v>
      </c>
      <c r="EF2" s="2">
        <v>42429</v>
      </c>
      <c r="EG2" s="2">
        <v>42460</v>
      </c>
      <c r="EH2" s="2">
        <v>42490</v>
      </c>
      <c r="EI2" s="2">
        <v>42521</v>
      </c>
      <c r="EJ2" s="2">
        <v>42551</v>
      </c>
      <c r="EK2" s="2">
        <v>42582</v>
      </c>
      <c r="EL2" s="2">
        <v>42613</v>
      </c>
      <c r="EM2" s="2">
        <v>42643</v>
      </c>
      <c r="EN2" s="2">
        <v>42674</v>
      </c>
      <c r="EO2" s="2">
        <v>42704</v>
      </c>
      <c r="EP2" s="2">
        <v>42735</v>
      </c>
      <c r="EQ2" s="2">
        <v>42766</v>
      </c>
      <c r="ER2" s="2">
        <v>42794</v>
      </c>
      <c r="ES2" s="2">
        <v>42825</v>
      </c>
      <c r="ET2" s="2">
        <v>42855</v>
      </c>
      <c r="EU2" s="2">
        <v>42886</v>
      </c>
      <c r="EV2" s="2">
        <v>42886</v>
      </c>
      <c r="EW2" s="2">
        <v>42855</v>
      </c>
      <c r="EX2" s="2">
        <v>42886</v>
      </c>
      <c r="EY2" s="2">
        <v>42855</v>
      </c>
      <c r="EZ2" s="2">
        <v>42886</v>
      </c>
      <c r="FA2" s="2">
        <v>42766</v>
      </c>
      <c r="FB2" s="2">
        <v>42794</v>
      </c>
      <c r="FC2" s="2">
        <v>42825</v>
      </c>
      <c r="FD2" s="2">
        <v>42855</v>
      </c>
      <c r="FE2" s="2">
        <v>42886</v>
      </c>
      <c r="FF2" s="2">
        <v>42216</v>
      </c>
      <c r="FG2" s="2">
        <v>42247</v>
      </c>
      <c r="FH2" s="2">
        <v>42277</v>
      </c>
      <c r="FI2" s="2">
        <v>42308</v>
      </c>
      <c r="FJ2" s="2">
        <v>42338</v>
      </c>
      <c r="FK2" s="2">
        <v>42369</v>
      </c>
      <c r="FL2" s="2">
        <v>42400</v>
      </c>
      <c r="FM2" s="2">
        <v>42429</v>
      </c>
      <c r="FN2" s="2">
        <v>42460</v>
      </c>
      <c r="FO2" s="2">
        <v>42490</v>
      </c>
      <c r="FP2" s="2">
        <v>42521</v>
      </c>
      <c r="FQ2" s="2">
        <v>42551</v>
      </c>
      <c r="FR2" s="2">
        <v>42582</v>
      </c>
      <c r="FS2" s="2">
        <v>42613</v>
      </c>
      <c r="FT2" s="2">
        <v>42643</v>
      </c>
      <c r="FU2" s="2">
        <v>42674</v>
      </c>
      <c r="FV2" s="2">
        <v>42704</v>
      </c>
      <c r="FW2" s="2">
        <v>42735</v>
      </c>
      <c r="FX2" s="2">
        <v>42766</v>
      </c>
      <c r="FY2" s="2">
        <v>42794</v>
      </c>
      <c r="FZ2" s="2">
        <v>42825</v>
      </c>
      <c r="GA2" s="2">
        <v>42855</v>
      </c>
      <c r="GB2" s="2">
        <v>42886</v>
      </c>
    </row>
    <row r="3" spans="1:184" x14ac:dyDescent="0.3">
      <c r="A3" t="s">
        <v>11</v>
      </c>
      <c r="B3" t="s">
        <v>10</v>
      </c>
      <c r="C3">
        <v>12776</v>
      </c>
      <c r="D3">
        <v>12948</v>
      </c>
      <c r="E3">
        <v>12755</v>
      </c>
      <c r="F3">
        <v>12786</v>
      </c>
      <c r="G3">
        <v>12422</v>
      </c>
      <c r="H3">
        <v>12746</v>
      </c>
      <c r="I3">
        <v>12353</v>
      </c>
      <c r="J3">
        <v>12158</v>
      </c>
      <c r="K3">
        <v>12543</v>
      </c>
      <c r="L3">
        <v>12446</v>
      </c>
      <c r="M3">
        <v>12384</v>
      </c>
      <c r="N3">
        <v>12462</v>
      </c>
      <c r="O3">
        <v>12028</v>
      </c>
      <c r="P3">
        <v>12085</v>
      </c>
      <c r="Q3">
        <v>11990</v>
      </c>
      <c r="R3">
        <v>11839</v>
      </c>
      <c r="S3">
        <v>11615</v>
      </c>
      <c r="T3">
        <v>11727</v>
      </c>
      <c r="U3">
        <v>12037</v>
      </c>
      <c r="V3">
        <v>12042</v>
      </c>
      <c r="W3">
        <v>11513</v>
      </c>
      <c r="X3">
        <v>11595</v>
      </c>
      <c r="Y3">
        <v>11690</v>
      </c>
      <c r="Z3">
        <v>11152</v>
      </c>
      <c r="AA3">
        <v>11622</v>
      </c>
      <c r="AB3">
        <v>11633</v>
      </c>
      <c r="AC3">
        <v>11296</v>
      </c>
      <c r="AD3">
        <v>11644</v>
      </c>
      <c r="AE3">
        <v>11734</v>
      </c>
      <c r="AF3">
        <v>11836</v>
      </c>
      <c r="AG3">
        <v>11886</v>
      </c>
      <c r="AH3">
        <v>11894</v>
      </c>
      <c r="AI3">
        <v>11920</v>
      </c>
      <c r="AJ3">
        <v>11589</v>
      </c>
      <c r="AK3">
        <v>11888</v>
      </c>
      <c r="AL3">
        <v>12302</v>
      </c>
      <c r="AM3">
        <v>12531</v>
      </c>
      <c r="AN3">
        <v>12236</v>
      </c>
      <c r="AO3">
        <v>12540</v>
      </c>
      <c r="AP3">
        <v>12370</v>
      </c>
      <c r="AQ3">
        <v>13246</v>
      </c>
      <c r="AR3">
        <v>13504</v>
      </c>
      <c r="AS3">
        <v>13960</v>
      </c>
      <c r="AT3">
        <v>14360</v>
      </c>
      <c r="AU3">
        <v>14647</v>
      </c>
      <c r="AV3">
        <v>15168</v>
      </c>
      <c r="AW3">
        <v>15959</v>
      </c>
      <c r="AX3">
        <v>16717</v>
      </c>
      <c r="AY3">
        <v>17766</v>
      </c>
      <c r="AZ3">
        <v>18515</v>
      </c>
      <c r="BA3">
        <v>19233</v>
      </c>
      <c r="BB3">
        <v>19780</v>
      </c>
      <c r="BC3">
        <v>20485</v>
      </c>
      <c r="BD3">
        <v>20615</v>
      </c>
      <c r="BE3">
        <v>20604</v>
      </c>
      <c r="BF3">
        <v>20463</v>
      </c>
      <c r="BG3">
        <v>20958</v>
      </c>
      <c r="BH3">
        <v>21354</v>
      </c>
      <c r="BI3">
        <v>21217</v>
      </c>
      <c r="BJ3">
        <v>21284</v>
      </c>
      <c r="BK3">
        <v>20988</v>
      </c>
      <c r="BL3">
        <v>21211</v>
      </c>
      <c r="BM3">
        <v>21195</v>
      </c>
      <c r="BN3">
        <v>21238</v>
      </c>
      <c r="BO3">
        <v>20673</v>
      </c>
      <c r="BP3">
        <v>20383</v>
      </c>
      <c r="BQ3">
        <v>20407</v>
      </c>
      <c r="BR3">
        <v>20685</v>
      </c>
      <c r="BS3">
        <v>20849</v>
      </c>
      <c r="BT3">
        <v>20805</v>
      </c>
      <c r="BU3">
        <v>21263</v>
      </c>
      <c r="BV3">
        <v>20779</v>
      </c>
      <c r="BW3">
        <v>20485</v>
      </c>
      <c r="BX3">
        <v>20210</v>
      </c>
      <c r="BY3">
        <v>20264</v>
      </c>
      <c r="BZ3">
        <v>20494</v>
      </c>
      <c r="CA3">
        <v>20144</v>
      </c>
      <c r="CB3">
        <v>20481</v>
      </c>
      <c r="CC3">
        <v>20276</v>
      </c>
      <c r="CD3">
        <v>20281</v>
      </c>
      <c r="CE3">
        <v>20210</v>
      </c>
      <c r="CF3">
        <v>19978</v>
      </c>
      <c r="CG3">
        <v>19840</v>
      </c>
      <c r="CH3">
        <v>19416</v>
      </c>
      <c r="CI3">
        <v>19140</v>
      </c>
      <c r="CJ3">
        <v>19148</v>
      </c>
      <c r="CK3">
        <v>19015</v>
      </c>
      <c r="CL3">
        <v>19072</v>
      </c>
      <c r="CM3">
        <v>18969</v>
      </c>
      <c r="CN3">
        <v>19256</v>
      </c>
      <c r="CO3">
        <v>19172</v>
      </c>
      <c r="CP3">
        <v>19482</v>
      </c>
      <c r="CQ3">
        <v>18932</v>
      </c>
      <c r="CR3">
        <v>18675</v>
      </c>
      <c r="CS3">
        <v>18838</v>
      </c>
      <c r="CT3">
        <v>19026</v>
      </c>
      <c r="CU3">
        <v>19093</v>
      </c>
      <c r="CV3">
        <v>18726</v>
      </c>
      <c r="CW3">
        <v>18358</v>
      </c>
      <c r="CX3">
        <v>18201</v>
      </c>
      <c r="CY3">
        <v>18295</v>
      </c>
      <c r="CZ3">
        <v>18329</v>
      </c>
      <c r="DA3">
        <v>17864</v>
      </c>
      <c r="DB3">
        <v>17572</v>
      </c>
      <c r="DC3">
        <v>17396</v>
      </c>
      <c r="DD3">
        <v>17169</v>
      </c>
      <c r="DE3">
        <v>16497</v>
      </c>
      <c r="DF3">
        <v>16538</v>
      </c>
      <c r="DG3">
        <v>16587</v>
      </c>
      <c r="DH3">
        <v>16395</v>
      </c>
      <c r="DI3">
        <v>16570</v>
      </c>
      <c r="DJ3">
        <v>15932</v>
      </c>
      <c r="DK3">
        <v>16212</v>
      </c>
      <c r="DL3">
        <v>15660</v>
      </c>
      <c r="DM3">
        <v>15896</v>
      </c>
      <c r="DN3">
        <v>16009</v>
      </c>
      <c r="DO3">
        <v>15638</v>
      </c>
      <c r="DP3">
        <v>15437</v>
      </c>
      <c r="DQ3">
        <v>15601</v>
      </c>
      <c r="DR3">
        <v>15148</v>
      </c>
      <c r="DS3">
        <v>15248</v>
      </c>
      <c r="DT3">
        <v>15143</v>
      </c>
      <c r="DU3">
        <v>14907</v>
      </c>
      <c r="DV3">
        <v>14765</v>
      </c>
      <c r="DW3">
        <v>14652</v>
      </c>
      <c r="DX3">
        <v>14365</v>
      </c>
      <c r="DY3">
        <v>14321</v>
      </c>
      <c r="DZ3">
        <v>13952</v>
      </c>
      <c r="EA3">
        <v>13794</v>
      </c>
      <c r="EB3">
        <v>13872</v>
      </c>
      <c r="EC3">
        <v>13548</v>
      </c>
      <c r="ED3">
        <v>13847</v>
      </c>
      <c r="EE3">
        <v>13806</v>
      </c>
      <c r="EF3">
        <v>13703</v>
      </c>
      <c r="EG3">
        <v>13703</v>
      </c>
      <c r="EH3">
        <v>13723</v>
      </c>
      <c r="EI3">
        <v>13363</v>
      </c>
      <c r="EJ3">
        <v>13505</v>
      </c>
      <c r="EK3">
        <v>13641</v>
      </c>
      <c r="EL3">
        <v>13694</v>
      </c>
      <c r="EM3">
        <v>13986</v>
      </c>
      <c r="EN3">
        <v>13629</v>
      </c>
      <c r="EO3">
        <v>13246</v>
      </c>
      <c r="EP3">
        <v>13191</v>
      </c>
      <c r="EQ3">
        <v>13374</v>
      </c>
      <c r="ER3">
        <v>13125</v>
      </c>
      <c r="ES3">
        <v>12983</v>
      </c>
      <c r="ET3">
        <v>12763</v>
      </c>
      <c r="EU3">
        <v>12422</v>
      </c>
      <c r="EV3">
        <v>12422</v>
      </c>
      <c r="EW3">
        <v>12763</v>
      </c>
      <c r="EX3">
        <v>12422</v>
      </c>
      <c r="EY3">
        <v>12763</v>
      </c>
      <c r="EZ3">
        <v>12422</v>
      </c>
      <c r="FA3">
        <v>13374</v>
      </c>
      <c r="FB3">
        <v>13125</v>
      </c>
      <c r="FC3">
        <v>12983</v>
      </c>
      <c r="FD3">
        <v>12763</v>
      </c>
      <c r="FE3">
        <v>12422</v>
      </c>
      <c r="FF3">
        <v>14321</v>
      </c>
      <c r="FG3">
        <v>13952</v>
      </c>
      <c r="FH3">
        <v>13794</v>
      </c>
      <c r="FI3">
        <v>13872</v>
      </c>
      <c r="FJ3">
        <v>13548</v>
      </c>
      <c r="FK3">
        <v>13847</v>
      </c>
      <c r="FL3">
        <v>13806</v>
      </c>
      <c r="FM3">
        <v>13703</v>
      </c>
      <c r="FN3">
        <v>13703</v>
      </c>
      <c r="FO3">
        <v>13723</v>
      </c>
      <c r="FP3">
        <v>13363</v>
      </c>
      <c r="FQ3">
        <v>13505</v>
      </c>
      <c r="FR3">
        <v>13641</v>
      </c>
      <c r="FS3">
        <v>13694</v>
      </c>
      <c r="FT3">
        <v>13986</v>
      </c>
      <c r="FU3">
        <v>13629</v>
      </c>
      <c r="FV3">
        <v>13246</v>
      </c>
      <c r="FW3">
        <v>13191</v>
      </c>
      <c r="FX3">
        <v>13374</v>
      </c>
      <c r="FY3">
        <v>13125</v>
      </c>
      <c r="FZ3">
        <v>12983</v>
      </c>
      <c r="GA3">
        <v>12763</v>
      </c>
      <c r="GB3">
        <v>12422</v>
      </c>
    </row>
    <row r="4" spans="1:184" x14ac:dyDescent="0.3">
      <c r="A4" t="s">
        <v>16</v>
      </c>
      <c r="B4" t="s">
        <v>14</v>
      </c>
      <c r="C4">
        <f>_xll.BDH($B4,$B$1:$B$1,"1/1/2005","","Dir=H","Dts=H","Sort=A","Quote=C","QtTyp=Y","Days=T","Per=cm","DtFmt=D","UseDPDF=Y","cols=149;rows=1")</f>
        <v>148029</v>
      </c>
      <c r="D4">
        <v>148364</v>
      </c>
      <c r="E4">
        <v>148391</v>
      </c>
      <c r="F4">
        <v>148926</v>
      </c>
      <c r="G4">
        <v>149261</v>
      </c>
      <c r="H4">
        <v>149238</v>
      </c>
      <c r="I4">
        <v>149432</v>
      </c>
      <c r="J4">
        <v>149779</v>
      </c>
      <c r="K4">
        <v>149954</v>
      </c>
      <c r="L4">
        <v>150001</v>
      </c>
      <c r="M4">
        <v>150065</v>
      </c>
      <c r="N4">
        <v>150030</v>
      </c>
      <c r="O4">
        <v>150214</v>
      </c>
      <c r="P4">
        <v>150641</v>
      </c>
      <c r="Q4">
        <v>150813</v>
      </c>
      <c r="R4">
        <v>150881</v>
      </c>
      <c r="S4">
        <v>151069</v>
      </c>
      <c r="T4">
        <v>151354</v>
      </c>
      <c r="U4">
        <v>151377</v>
      </c>
      <c r="V4">
        <v>151716</v>
      </c>
      <c r="W4">
        <v>151662</v>
      </c>
      <c r="X4">
        <v>152041</v>
      </c>
      <c r="Y4">
        <v>152406</v>
      </c>
      <c r="Z4">
        <v>152732</v>
      </c>
      <c r="AA4">
        <v>153144</v>
      </c>
      <c r="AB4">
        <v>152983</v>
      </c>
      <c r="AC4">
        <v>153051</v>
      </c>
      <c r="AD4">
        <v>152435</v>
      </c>
      <c r="AE4">
        <v>152670</v>
      </c>
      <c r="AF4">
        <v>153041</v>
      </c>
      <c r="AG4">
        <v>153054</v>
      </c>
      <c r="AH4">
        <v>152749</v>
      </c>
      <c r="AI4">
        <v>153414</v>
      </c>
      <c r="AJ4">
        <v>153183</v>
      </c>
      <c r="AK4">
        <v>153835</v>
      </c>
      <c r="AL4">
        <v>153918</v>
      </c>
      <c r="AM4">
        <v>154063</v>
      </c>
      <c r="AN4">
        <v>153653</v>
      </c>
      <c r="AO4">
        <v>153908</v>
      </c>
      <c r="AP4">
        <v>153769</v>
      </c>
      <c r="AQ4">
        <v>154303</v>
      </c>
      <c r="AR4">
        <v>154313</v>
      </c>
      <c r="AS4">
        <v>154469</v>
      </c>
      <c r="AT4">
        <v>154641</v>
      </c>
      <c r="AU4">
        <v>154570</v>
      </c>
      <c r="AV4">
        <v>154876</v>
      </c>
      <c r="AW4">
        <v>154639</v>
      </c>
      <c r="AX4">
        <v>154655</v>
      </c>
      <c r="AY4">
        <v>154210</v>
      </c>
      <c r="AZ4">
        <v>154538</v>
      </c>
      <c r="BA4">
        <v>154133</v>
      </c>
      <c r="BB4">
        <v>154509</v>
      </c>
      <c r="BC4">
        <v>154747</v>
      </c>
      <c r="BD4">
        <v>154716</v>
      </c>
      <c r="BE4">
        <v>154502</v>
      </c>
      <c r="BF4">
        <v>154307</v>
      </c>
      <c r="BG4">
        <v>153827</v>
      </c>
      <c r="BH4">
        <v>153784</v>
      </c>
      <c r="BI4">
        <v>153878</v>
      </c>
      <c r="BJ4">
        <v>153111</v>
      </c>
      <c r="BK4">
        <v>153484</v>
      </c>
      <c r="BL4">
        <v>153694</v>
      </c>
      <c r="BM4">
        <v>153954</v>
      </c>
      <c r="BN4">
        <v>154622</v>
      </c>
      <c r="BO4">
        <v>154091</v>
      </c>
      <c r="BP4">
        <v>153616</v>
      </c>
      <c r="BQ4">
        <v>153691</v>
      </c>
      <c r="BR4">
        <v>154086</v>
      </c>
      <c r="BS4">
        <v>153975</v>
      </c>
      <c r="BT4">
        <v>153635</v>
      </c>
      <c r="BU4">
        <v>154125</v>
      </c>
      <c r="BV4">
        <v>153650</v>
      </c>
      <c r="BW4">
        <v>153263</v>
      </c>
      <c r="BX4">
        <v>153214</v>
      </c>
      <c r="BY4">
        <v>153376</v>
      </c>
      <c r="BZ4">
        <v>153543</v>
      </c>
      <c r="CA4">
        <v>153479</v>
      </c>
      <c r="CB4">
        <v>153346</v>
      </c>
      <c r="CC4">
        <v>153288</v>
      </c>
      <c r="CD4">
        <v>153760</v>
      </c>
      <c r="CE4">
        <v>154131</v>
      </c>
      <c r="CF4">
        <v>153961</v>
      </c>
      <c r="CG4">
        <v>154128</v>
      </c>
      <c r="CH4">
        <v>153995</v>
      </c>
      <c r="CI4">
        <v>154381</v>
      </c>
      <c r="CJ4">
        <v>154671</v>
      </c>
      <c r="CK4">
        <v>154749</v>
      </c>
      <c r="CL4">
        <v>154545</v>
      </c>
      <c r="CM4">
        <v>154866</v>
      </c>
      <c r="CN4">
        <v>155083</v>
      </c>
      <c r="CO4">
        <v>154948</v>
      </c>
      <c r="CP4">
        <v>154763</v>
      </c>
      <c r="CQ4">
        <v>155160</v>
      </c>
      <c r="CR4">
        <v>155554</v>
      </c>
      <c r="CS4">
        <v>155338</v>
      </c>
      <c r="CT4">
        <v>155628</v>
      </c>
      <c r="CU4">
        <v>155695</v>
      </c>
      <c r="CV4">
        <v>155268</v>
      </c>
      <c r="CW4">
        <v>154990</v>
      </c>
      <c r="CX4">
        <v>155356</v>
      </c>
      <c r="CY4">
        <v>155514</v>
      </c>
      <c r="CZ4">
        <v>155747</v>
      </c>
      <c r="DA4">
        <v>155669</v>
      </c>
      <c r="DB4">
        <v>155587</v>
      </c>
      <c r="DC4">
        <v>155731</v>
      </c>
      <c r="DD4">
        <v>154709</v>
      </c>
      <c r="DE4">
        <v>155328</v>
      </c>
      <c r="DF4">
        <v>155151</v>
      </c>
      <c r="DG4">
        <v>155295</v>
      </c>
      <c r="DH4">
        <v>155485</v>
      </c>
      <c r="DI4">
        <v>156115</v>
      </c>
      <c r="DJ4">
        <v>155378</v>
      </c>
      <c r="DK4">
        <v>155559</v>
      </c>
      <c r="DL4">
        <v>155682</v>
      </c>
      <c r="DM4">
        <v>156098</v>
      </c>
      <c r="DN4">
        <v>156117</v>
      </c>
      <c r="DO4">
        <v>156100</v>
      </c>
      <c r="DP4">
        <v>156389</v>
      </c>
      <c r="DQ4">
        <v>156421</v>
      </c>
      <c r="DR4">
        <v>156238</v>
      </c>
      <c r="DS4">
        <v>157022</v>
      </c>
      <c r="DT4">
        <v>156771</v>
      </c>
      <c r="DU4">
        <v>156781</v>
      </c>
      <c r="DV4">
        <v>157043</v>
      </c>
      <c r="DW4">
        <v>157447</v>
      </c>
      <c r="DX4">
        <v>156993</v>
      </c>
      <c r="DY4">
        <v>157125</v>
      </c>
      <c r="DZ4">
        <v>157109</v>
      </c>
      <c r="EA4">
        <v>156809</v>
      </c>
      <c r="EB4">
        <v>157123</v>
      </c>
      <c r="EC4">
        <v>157358</v>
      </c>
      <c r="ED4">
        <v>157957</v>
      </c>
      <c r="EE4">
        <v>158362</v>
      </c>
      <c r="EF4">
        <v>158888</v>
      </c>
      <c r="EG4">
        <v>159278</v>
      </c>
      <c r="EH4">
        <v>158938</v>
      </c>
      <c r="EI4">
        <v>158510</v>
      </c>
      <c r="EJ4">
        <v>158889</v>
      </c>
      <c r="EK4">
        <v>159295</v>
      </c>
      <c r="EL4">
        <v>159508</v>
      </c>
      <c r="EM4">
        <v>159830</v>
      </c>
      <c r="EN4">
        <v>159643</v>
      </c>
      <c r="EO4">
        <v>159456</v>
      </c>
      <c r="EP4">
        <v>159640</v>
      </c>
      <c r="EQ4">
        <v>159716</v>
      </c>
      <c r="ER4">
        <v>160056</v>
      </c>
      <c r="ES4">
        <v>160201</v>
      </c>
      <c r="ET4">
        <v>160213</v>
      </c>
      <c r="EU4">
        <v>159784</v>
      </c>
      <c r="EV4">
        <v>160170.6</v>
      </c>
      <c r="EW4">
        <v>160237.91428571401</v>
      </c>
      <c r="EX4">
        <v>160305.228571429</v>
      </c>
      <c r="EY4">
        <v>160372.54285714301</v>
      </c>
      <c r="EZ4">
        <v>160439.85714285701</v>
      </c>
      <c r="FA4">
        <v>160507.17142857099</v>
      </c>
      <c r="FB4">
        <v>160574.48571428601</v>
      </c>
      <c r="FC4">
        <v>160641.79999999999</v>
      </c>
      <c r="FD4">
        <v>160709.11428571399</v>
      </c>
      <c r="FE4">
        <v>160776.42857142899</v>
      </c>
      <c r="FF4">
        <v>160843.74285714299</v>
      </c>
      <c r="FG4">
        <v>160911.057142857</v>
      </c>
      <c r="FH4">
        <v>160978.371428571</v>
      </c>
      <c r="FI4">
        <v>161045.685714286</v>
      </c>
      <c r="FJ4">
        <v>161113</v>
      </c>
      <c r="FK4">
        <v>161180.314285714</v>
      </c>
      <c r="FL4">
        <v>161247.628571429</v>
      </c>
      <c r="FM4">
        <v>161314.942857143</v>
      </c>
      <c r="FN4">
        <v>161382.25714285701</v>
      </c>
      <c r="FO4">
        <v>161449.57142857101</v>
      </c>
      <c r="FP4">
        <v>161516.88571428601</v>
      </c>
      <c r="FQ4">
        <v>161584.20000000001</v>
      </c>
      <c r="FR4">
        <v>161651.51428571399</v>
      </c>
      <c r="FS4">
        <v>161718.82857142901</v>
      </c>
      <c r="FT4">
        <v>161786.14285714299</v>
      </c>
      <c r="FU4">
        <v>161853.45714285699</v>
      </c>
      <c r="FV4">
        <v>161920.771428571</v>
      </c>
      <c r="FW4">
        <v>161988.08571428599</v>
      </c>
      <c r="FX4">
        <v>162055.4</v>
      </c>
      <c r="FY4">
        <v>162122.714285714</v>
      </c>
      <c r="FZ4">
        <v>162190.02857142899</v>
      </c>
      <c r="GA4">
        <v>162257.342857143</v>
      </c>
      <c r="GB4">
        <v>162324.657142857</v>
      </c>
    </row>
    <row r="5" spans="1:184" x14ac:dyDescent="0.3">
      <c r="A5" t="s">
        <v>17</v>
      </c>
      <c r="B5" t="s">
        <v>15</v>
      </c>
      <c r="C5">
        <f>_xll.BDH($B5,$B$1:$B$1,"1/1/2005","","Dir=H","Dts=H","Sort=A","Quote=C","QtTyp=Y","Days=T","Per=cm","DtFmt=D","UseDPDF=Y","cols=149;rows=1")</f>
        <v>65.8</v>
      </c>
      <c r="D5">
        <v>65.900000000000006</v>
      </c>
      <c r="E5">
        <v>65.900000000000006</v>
      </c>
      <c r="F5">
        <v>66.099999999999994</v>
      </c>
      <c r="G5">
        <v>66.099999999999994</v>
      </c>
      <c r="H5">
        <v>66.099999999999994</v>
      </c>
      <c r="I5">
        <v>66.099999999999994</v>
      </c>
      <c r="J5">
        <v>66.2</v>
      </c>
      <c r="K5">
        <v>66.099999999999994</v>
      </c>
      <c r="L5">
        <v>66.099999999999994</v>
      </c>
      <c r="M5">
        <v>66</v>
      </c>
      <c r="N5">
        <v>66</v>
      </c>
      <c r="O5">
        <v>66</v>
      </c>
      <c r="P5">
        <v>66.099999999999994</v>
      </c>
      <c r="Q5">
        <v>66.2</v>
      </c>
      <c r="R5">
        <v>66.099999999999994</v>
      </c>
      <c r="S5">
        <v>66.099999999999994</v>
      </c>
      <c r="T5">
        <v>66.2</v>
      </c>
      <c r="U5">
        <v>66.099999999999994</v>
      </c>
      <c r="V5">
        <v>66.2</v>
      </c>
      <c r="W5">
        <v>66.099999999999994</v>
      </c>
      <c r="X5">
        <v>66.2</v>
      </c>
      <c r="Y5">
        <v>66.3</v>
      </c>
      <c r="Z5">
        <v>66.400000000000006</v>
      </c>
      <c r="AA5">
        <v>66.400000000000006</v>
      </c>
      <c r="AB5">
        <v>66.3</v>
      </c>
      <c r="AC5">
        <v>66.2</v>
      </c>
      <c r="AD5">
        <v>65.900000000000006</v>
      </c>
      <c r="AE5">
        <v>66</v>
      </c>
      <c r="AF5">
        <v>66</v>
      </c>
      <c r="AG5">
        <v>66</v>
      </c>
      <c r="AH5">
        <v>65.8</v>
      </c>
      <c r="AI5">
        <v>66</v>
      </c>
      <c r="AJ5">
        <v>65.8</v>
      </c>
      <c r="AK5">
        <v>66</v>
      </c>
      <c r="AL5">
        <v>66</v>
      </c>
      <c r="AM5">
        <v>66.2</v>
      </c>
      <c r="AN5">
        <v>66</v>
      </c>
      <c r="AO5">
        <v>66.099999999999994</v>
      </c>
      <c r="AP5">
        <v>65.900000000000006</v>
      </c>
      <c r="AQ5">
        <v>66.099999999999994</v>
      </c>
      <c r="AR5">
        <v>66.099999999999994</v>
      </c>
      <c r="AS5">
        <v>66.099999999999994</v>
      </c>
      <c r="AT5">
        <v>66.099999999999994</v>
      </c>
      <c r="AU5">
        <v>66</v>
      </c>
      <c r="AV5">
        <v>66</v>
      </c>
      <c r="AW5">
        <v>65.900000000000006</v>
      </c>
      <c r="AX5">
        <v>65.8</v>
      </c>
      <c r="AY5">
        <v>65.7</v>
      </c>
      <c r="AZ5">
        <v>65.8</v>
      </c>
      <c r="BA5">
        <v>65.599999999999994</v>
      </c>
      <c r="BB5">
        <v>65.7</v>
      </c>
      <c r="BC5">
        <v>65.7</v>
      </c>
      <c r="BD5">
        <v>65.7</v>
      </c>
      <c r="BE5">
        <v>65.5</v>
      </c>
      <c r="BF5">
        <v>65.400000000000006</v>
      </c>
      <c r="BG5">
        <v>65.099999999999994</v>
      </c>
      <c r="BH5">
        <v>65</v>
      </c>
      <c r="BI5">
        <v>65</v>
      </c>
      <c r="BJ5">
        <v>64.599999999999994</v>
      </c>
      <c r="BK5">
        <v>64.8</v>
      </c>
      <c r="BL5">
        <v>64.900000000000006</v>
      </c>
      <c r="BM5">
        <v>64.900000000000006</v>
      </c>
      <c r="BN5">
        <v>65.2</v>
      </c>
      <c r="BO5">
        <v>64.900000000000006</v>
      </c>
      <c r="BP5">
        <v>64.599999999999994</v>
      </c>
      <c r="BQ5">
        <v>64.599999999999994</v>
      </c>
      <c r="BR5">
        <v>64.7</v>
      </c>
      <c r="BS5">
        <v>64.599999999999994</v>
      </c>
      <c r="BT5">
        <v>64.400000000000006</v>
      </c>
      <c r="BU5">
        <v>64.599999999999994</v>
      </c>
      <c r="BV5">
        <v>64.3</v>
      </c>
      <c r="BW5">
        <v>64.2</v>
      </c>
      <c r="BX5">
        <v>64.099999999999994</v>
      </c>
      <c r="BY5">
        <v>64.2</v>
      </c>
      <c r="BZ5">
        <v>64.2</v>
      </c>
      <c r="CA5">
        <v>64.099999999999994</v>
      </c>
      <c r="CB5">
        <v>64</v>
      </c>
      <c r="CC5">
        <v>64</v>
      </c>
      <c r="CD5">
        <v>64.099999999999994</v>
      </c>
      <c r="CE5">
        <v>64.2</v>
      </c>
      <c r="CF5">
        <v>64.099999999999994</v>
      </c>
      <c r="CG5">
        <v>64.099999999999994</v>
      </c>
      <c r="CH5">
        <v>64</v>
      </c>
      <c r="CI5">
        <v>63.7</v>
      </c>
      <c r="CJ5">
        <v>63.8</v>
      </c>
      <c r="CK5">
        <v>63.8</v>
      </c>
      <c r="CL5">
        <v>63.7</v>
      </c>
      <c r="CM5">
        <v>63.7</v>
      </c>
      <c r="CN5">
        <v>63.8</v>
      </c>
      <c r="CO5">
        <v>63.7</v>
      </c>
      <c r="CP5">
        <v>63.5</v>
      </c>
      <c r="CQ5">
        <v>63.6</v>
      </c>
      <c r="CR5">
        <v>63.8</v>
      </c>
      <c r="CS5">
        <v>63.6</v>
      </c>
      <c r="CT5">
        <v>63.7</v>
      </c>
      <c r="CU5">
        <v>63.6</v>
      </c>
      <c r="CV5">
        <v>63.4</v>
      </c>
      <c r="CW5">
        <v>63.3</v>
      </c>
      <c r="CX5">
        <v>63.4</v>
      </c>
      <c r="CY5">
        <v>63.4</v>
      </c>
      <c r="CZ5">
        <v>63.4</v>
      </c>
      <c r="DA5">
        <v>63.3</v>
      </c>
      <c r="DB5">
        <v>63.3</v>
      </c>
      <c r="DC5">
        <v>63.3</v>
      </c>
      <c r="DD5">
        <v>62.8</v>
      </c>
      <c r="DE5">
        <v>63</v>
      </c>
      <c r="DF5">
        <v>62.9</v>
      </c>
      <c r="DG5">
        <v>62.9</v>
      </c>
      <c r="DH5">
        <v>62.9</v>
      </c>
      <c r="DI5">
        <v>63.1</v>
      </c>
      <c r="DJ5">
        <v>62.8</v>
      </c>
      <c r="DK5">
        <v>62.8</v>
      </c>
      <c r="DL5">
        <v>62.8</v>
      </c>
      <c r="DM5">
        <v>62.9</v>
      </c>
      <c r="DN5">
        <v>62.9</v>
      </c>
      <c r="DO5">
        <v>62.8</v>
      </c>
      <c r="DP5">
        <v>62.9</v>
      </c>
      <c r="DQ5">
        <v>62.9</v>
      </c>
      <c r="DR5">
        <v>62.7</v>
      </c>
      <c r="DS5">
        <v>62.9</v>
      </c>
      <c r="DT5">
        <v>62.7</v>
      </c>
      <c r="DU5">
        <v>62.7</v>
      </c>
      <c r="DV5">
        <v>62.8</v>
      </c>
      <c r="DW5">
        <v>62.9</v>
      </c>
      <c r="DX5">
        <v>62.6</v>
      </c>
      <c r="DY5">
        <v>62.6</v>
      </c>
      <c r="DZ5">
        <v>62.6</v>
      </c>
      <c r="EA5">
        <v>62.4</v>
      </c>
      <c r="EB5">
        <v>62.5</v>
      </c>
      <c r="EC5">
        <v>62.5</v>
      </c>
      <c r="ED5">
        <v>62.7</v>
      </c>
      <c r="EE5">
        <v>62.7</v>
      </c>
      <c r="EF5">
        <v>62.9</v>
      </c>
      <c r="EG5">
        <v>63</v>
      </c>
      <c r="EH5">
        <v>62.8</v>
      </c>
      <c r="EI5">
        <v>62.6</v>
      </c>
      <c r="EJ5">
        <v>62.7</v>
      </c>
      <c r="EK5">
        <v>62.8</v>
      </c>
      <c r="EL5">
        <v>62.8</v>
      </c>
      <c r="EM5">
        <v>62.9</v>
      </c>
      <c r="EN5">
        <v>62.8</v>
      </c>
      <c r="EO5">
        <v>62.6</v>
      </c>
      <c r="EP5">
        <v>62.7</v>
      </c>
      <c r="EQ5">
        <v>62.9</v>
      </c>
      <c r="ER5">
        <v>63</v>
      </c>
      <c r="ES5">
        <v>63</v>
      </c>
      <c r="ET5">
        <v>62.9</v>
      </c>
      <c r="EU5">
        <v>62.7</v>
      </c>
      <c r="EV5">
        <v>62.866666666666703</v>
      </c>
      <c r="EW5">
        <v>62.866666666666703</v>
      </c>
      <c r="EX5">
        <v>62.866666666666703</v>
      </c>
      <c r="EY5">
        <v>62.866666666666703</v>
      </c>
      <c r="EZ5">
        <v>62.866666666666703</v>
      </c>
      <c r="FA5">
        <v>62.866666666666703</v>
      </c>
      <c r="FB5">
        <v>62.866666666666703</v>
      </c>
      <c r="FC5">
        <v>62.866666666666703</v>
      </c>
      <c r="FD5">
        <v>62.866666666666703</v>
      </c>
      <c r="FE5">
        <v>62.866666666666703</v>
      </c>
      <c r="FF5">
        <v>62.866666666666703</v>
      </c>
      <c r="FG5">
        <v>62.866666666666703</v>
      </c>
      <c r="FH5">
        <v>62.866666666666703</v>
      </c>
      <c r="FI5">
        <v>62.866666666666703</v>
      </c>
      <c r="FJ5">
        <v>62.866666666666703</v>
      </c>
      <c r="FK5">
        <v>62.866666666666703</v>
      </c>
      <c r="FL5">
        <v>62.866666666666703</v>
      </c>
      <c r="FM5">
        <v>62.866666666666703</v>
      </c>
      <c r="FN5">
        <v>62.866666666666703</v>
      </c>
      <c r="FO5">
        <v>62.866666666666703</v>
      </c>
      <c r="FP5">
        <v>62.866666666666703</v>
      </c>
      <c r="FQ5">
        <v>62.866666666666703</v>
      </c>
      <c r="FR5">
        <v>62.866666666666703</v>
      </c>
      <c r="FS5">
        <v>62.866666666666703</v>
      </c>
      <c r="FT5">
        <v>62.866666666666703</v>
      </c>
      <c r="FU5">
        <v>62.866666666666703</v>
      </c>
      <c r="FV5">
        <v>62.866666666666703</v>
      </c>
      <c r="FW5">
        <v>62.866666666666703</v>
      </c>
      <c r="FX5">
        <v>62.866666666666703</v>
      </c>
      <c r="FY5">
        <v>62.866666666666703</v>
      </c>
      <c r="FZ5">
        <v>62.866666666666703</v>
      </c>
      <c r="GA5">
        <v>62.866666666666703</v>
      </c>
      <c r="GB5">
        <v>62.866666666666703</v>
      </c>
    </row>
    <row r="6" spans="1:184" x14ac:dyDescent="0.3">
      <c r="A6" t="s">
        <v>19</v>
      </c>
      <c r="B6" t="s">
        <v>18</v>
      </c>
      <c r="C6">
        <f>_xll.BDH($B6,$B$1:$B$1,"1/1/2005","","Dir=H","Dts=H","Sort=A","Quote=C","QtTyp=Y","Days=T","Per=cm","DtFmt=D","UseDPDF=Y","cols=149;rows=1")</f>
        <v>140245</v>
      </c>
      <c r="D6">
        <v>140385</v>
      </c>
      <c r="E6">
        <v>140654</v>
      </c>
      <c r="F6">
        <v>141254</v>
      </c>
      <c r="G6">
        <v>141609</v>
      </c>
      <c r="H6">
        <v>141714</v>
      </c>
      <c r="I6">
        <v>142026</v>
      </c>
      <c r="J6">
        <v>142434</v>
      </c>
      <c r="K6">
        <v>142401</v>
      </c>
      <c r="L6">
        <v>142548</v>
      </c>
      <c r="M6">
        <v>142499</v>
      </c>
      <c r="N6">
        <v>142752</v>
      </c>
      <c r="O6">
        <v>143150</v>
      </c>
      <c r="P6">
        <v>143457</v>
      </c>
      <c r="Q6">
        <v>143741</v>
      </c>
      <c r="R6">
        <v>143761</v>
      </c>
      <c r="S6">
        <v>144089</v>
      </c>
      <c r="T6">
        <v>144353</v>
      </c>
      <c r="U6">
        <v>144202</v>
      </c>
      <c r="V6">
        <v>144625</v>
      </c>
      <c r="W6">
        <v>144815</v>
      </c>
      <c r="X6">
        <v>145314</v>
      </c>
      <c r="Y6">
        <v>145534</v>
      </c>
      <c r="Z6">
        <v>145970</v>
      </c>
      <c r="AA6">
        <v>146028</v>
      </c>
      <c r="AB6">
        <v>146057</v>
      </c>
      <c r="AC6">
        <v>146320</v>
      </c>
      <c r="AD6">
        <v>145586</v>
      </c>
      <c r="AE6">
        <v>145903</v>
      </c>
      <c r="AF6">
        <v>146063</v>
      </c>
      <c r="AG6">
        <v>145905</v>
      </c>
      <c r="AH6">
        <v>145682</v>
      </c>
      <c r="AI6">
        <v>146244</v>
      </c>
      <c r="AJ6">
        <v>145946</v>
      </c>
      <c r="AK6">
        <v>146595</v>
      </c>
      <c r="AL6">
        <v>146273</v>
      </c>
      <c r="AM6">
        <v>146378</v>
      </c>
      <c r="AN6">
        <v>146156</v>
      </c>
      <c r="AO6">
        <v>146086</v>
      </c>
      <c r="AP6">
        <v>146132</v>
      </c>
      <c r="AQ6">
        <v>145908</v>
      </c>
      <c r="AR6">
        <v>145737</v>
      </c>
      <c r="AS6">
        <v>145532</v>
      </c>
      <c r="AT6">
        <v>145203</v>
      </c>
      <c r="AU6">
        <v>145076</v>
      </c>
      <c r="AV6">
        <v>144802</v>
      </c>
      <c r="AW6">
        <v>144100</v>
      </c>
      <c r="AX6">
        <v>143369</v>
      </c>
      <c r="AY6">
        <v>142152</v>
      </c>
      <c r="AZ6">
        <v>141640</v>
      </c>
      <c r="BA6">
        <v>140707</v>
      </c>
      <c r="BB6">
        <v>140656</v>
      </c>
      <c r="BC6">
        <v>140248</v>
      </c>
      <c r="BD6">
        <v>140009</v>
      </c>
      <c r="BE6">
        <v>139901</v>
      </c>
      <c r="BF6">
        <v>139492</v>
      </c>
      <c r="BG6">
        <v>138818</v>
      </c>
      <c r="BH6">
        <v>138432</v>
      </c>
      <c r="BI6">
        <v>138659</v>
      </c>
      <c r="BJ6">
        <v>138013</v>
      </c>
      <c r="BK6">
        <v>138438</v>
      </c>
      <c r="BL6">
        <v>138581</v>
      </c>
      <c r="BM6">
        <v>138751</v>
      </c>
      <c r="BN6">
        <v>139297</v>
      </c>
      <c r="BO6">
        <v>139241</v>
      </c>
      <c r="BP6">
        <v>139141</v>
      </c>
      <c r="BQ6">
        <v>139179</v>
      </c>
      <c r="BR6">
        <v>139438</v>
      </c>
      <c r="BS6">
        <v>139396</v>
      </c>
      <c r="BT6">
        <v>139119</v>
      </c>
      <c r="BU6">
        <v>139044</v>
      </c>
      <c r="BV6">
        <v>139301</v>
      </c>
      <c r="BW6">
        <v>139250</v>
      </c>
      <c r="BX6">
        <v>139394</v>
      </c>
      <c r="BY6">
        <v>139639</v>
      </c>
      <c r="BZ6">
        <v>139586</v>
      </c>
      <c r="CA6">
        <v>139624</v>
      </c>
      <c r="CB6">
        <v>139384</v>
      </c>
      <c r="CC6">
        <v>139524</v>
      </c>
      <c r="CD6">
        <v>139942</v>
      </c>
      <c r="CE6">
        <v>140183</v>
      </c>
      <c r="CF6">
        <v>140368</v>
      </c>
      <c r="CG6">
        <v>140826</v>
      </c>
      <c r="CH6">
        <v>140902</v>
      </c>
      <c r="CI6">
        <v>141584</v>
      </c>
      <c r="CJ6">
        <v>141858</v>
      </c>
      <c r="CK6">
        <v>142036</v>
      </c>
      <c r="CL6">
        <v>141899</v>
      </c>
      <c r="CM6">
        <v>142206</v>
      </c>
      <c r="CN6">
        <v>142391</v>
      </c>
      <c r="CO6">
        <v>142292</v>
      </c>
      <c r="CP6">
        <v>142291</v>
      </c>
      <c r="CQ6">
        <v>143044</v>
      </c>
      <c r="CR6">
        <v>143431</v>
      </c>
      <c r="CS6">
        <v>143333</v>
      </c>
      <c r="CT6">
        <v>143330</v>
      </c>
      <c r="CU6">
        <v>143225</v>
      </c>
      <c r="CV6">
        <v>143315</v>
      </c>
      <c r="CW6">
        <v>143319</v>
      </c>
      <c r="CX6">
        <v>143603</v>
      </c>
      <c r="CY6">
        <v>143856</v>
      </c>
      <c r="CZ6">
        <v>144006</v>
      </c>
      <c r="DA6">
        <v>144318</v>
      </c>
      <c r="DB6">
        <v>144304</v>
      </c>
      <c r="DC6">
        <v>144466</v>
      </c>
      <c r="DD6">
        <v>143577</v>
      </c>
      <c r="DE6">
        <v>144536</v>
      </c>
      <c r="DF6">
        <v>144741</v>
      </c>
      <c r="DG6">
        <v>145055</v>
      </c>
      <c r="DH6">
        <v>145102</v>
      </c>
      <c r="DI6">
        <v>145715</v>
      </c>
      <c r="DJ6">
        <v>145673</v>
      </c>
      <c r="DK6">
        <v>145819</v>
      </c>
      <c r="DL6">
        <v>146222</v>
      </c>
      <c r="DM6">
        <v>146461</v>
      </c>
      <c r="DN6">
        <v>146501</v>
      </c>
      <c r="DO6">
        <v>146845</v>
      </c>
      <c r="DP6">
        <v>147426</v>
      </c>
      <c r="DQ6">
        <v>147361</v>
      </c>
      <c r="DR6">
        <v>147521</v>
      </c>
      <c r="DS6">
        <v>148061</v>
      </c>
      <c r="DT6">
        <v>148108</v>
      </c>
      <c r="DU6">
        <v>148244</v>
      </c>
      <c r="DV6">
        <v>148522</v>
      </c>
      <c r="DW6">
        <v>148792</v>
      </c>
      <c r="DX6">
        <v>148742</v>
      </c>
      <c r="DY6">
        <v>148890</v>
      </c>
      <c r="DZ6">
        <v>149092</v>
      </c>
      <c r="EA6">
        <v>148932</v>
      </c>
      <c r="EB6">
        <v>149255</v>
      </c>
      <c r="EC6">
        <v>149419</v>
      </c>
      <c r="ED6">
        <v>150030</v>
      </c>
      <c r="EE6">
        <v>150533</v>
      </c>
      <c r="EF6">
        <v>151043</v>
      </c>
      <c r="EG6">
        <v>151301</v>
      </c>
      <c r="EH6">
        <v>151028</v>
      </c>
      <c r="EI6">
        <v>151058</v>
      </c>
      <c r="EJ6">
        <v>151090</v>
      </c>
      <c r="EK6">
        <v>151546</v>
      </c>
      <c r="EL6">
        <v>151655</v>
      </c>
      <c r="EM6">
        <v>151926</v>
      </c>
      <c r="EN6">
        <v>151902</v>
      </c>
      <c r="EO6">
        <v>152048</v>
      </c>
      <c r="EP6">
        <v>152111</v>
      </c>
      <c r="EQ6">
        <v>152081</v>
      </c>
      <c r="ER6">
        <v>152528</v>
      </c>
      <c r="ES6">
        <v>153000</v>
      </c>
      <c r="ET6">
        <v>153156</v>
      </c>
      <c r="EU6">
        <v>152923</v>
      </c>
      <c r="EV6">
        <v>153408.86666666699</v>
      </c>
      <c r="EW6">
        <v>153630.495238095</v>
      </c>
      <c r="EX6">
        <v>153852.123809524</v>
      </c>
      <c r="EY6">
        <v>154073.75238095201</v>
      </c>
      <c r="EZ6">
        <v>154295.38095238101</v>
      </c>
      <c r="FA6">
        <v>154517.00952381</v>
      </c>
      <c r="FB6">
        <v>154738.63809523801</v>
      </c>
      <c r="FC6">
        <v>154960.26666666701</v>
      </c>
      <c r="FD6">
        <v>155181.89523809499</v>
      </c>
      <c r="FE6">
        <v>155403.52380952399</v>
      </c>
      <c r="FF6">
        <v>155625.152380952</v>
      </c>
      <c r="FG6">
        <v>155846.780952381</v>
      </c>
      <c r="FH6">
        <v>156068.40952381</v>
      </c>
      <c r="FI6">
        <v>156290.03809523801</v>
      </c>
      <c r="FJ6">
        <v>156511.66666666701</v>
      </c>
      <c r="FK6">
        <v>156733.29523809499</v>
      </c>
      <c r="FL6">
        <v>156954.92380952401</v>
      </c>
      <c r="FM6">
        <v>157176.55238095199</v>
      </c>
      <c r="FN6">
        <v>157398.18095238099</v>
      </c>
      <c r="FO6">
        <v>157619.809523809</v>
      </c>
      <c r="FP6">
        <v>157841.438095238</v>
      </c>
      <c r="FQ6">
        <v>158063.066666667</v>
      </c>
      <c r="FR6">
        <v>158284.69523809501</v>
      </c>
      <c r="FS6">
        <v>158506.32380952401</v>
      </c>
      <c r="FT6">
        <v>158727.95238095199</v>
      </c>
      <c r="FU6">
        <v>158949.58095238099</v>
      </c>
      <c r="FV6">
        <v>159171.209523809</v>
      </c>
      <c r="FW6">
        <v>159392.838095238</v>
      </c>
      <c r="FX6">
        <v>159614.46666666699</v>
      </c>
      <c r="FY6">
        <v>159836.095238095</v>
      </c>
      <c r="FZ6">
        <v>160057.723809524</v>
      </c>
      <c r="GA6">
        <v>160279.35238095201</v>
      </c>
      <c r="GB6">
        <v>160500.98095238101</v>
      </c>
    </row>
    <row r="7" spans="1:184" x14ac:dyDescent="0.3">
      <c r="A7" t="s">
        <v>20</v>
      </c>
      <c r="B7" t="s">
        <v>21</v>
      </c>
      <c r="C7">
        <f>_xll.BDH($B7,$B$1:$B$1,"1/1/2005","","Dir=H","Dts=H","Sort=A","Quote=C","QtTyp=Y","Days=T","Per=cm","DtFmt=D","UseDPDF=Y","cols=149;rows=1")</f>
        <v>7784</v>
      </c>
      <c r="D7">
        <v>7980</v>
      </c>
      <c r="E7">
        <v>7737</v>
      </c>
      <c r="F7">
        <v>7672</v>
      </c>
      <c r="G7">
        <v>7651</v>
      </c>
      <c r="H7">
        <v>7524</v>
      </c>
      <c r="I7">
        <v>7406</v>
      </c>
      <c r="J7">
        <v>7345</v>
      </c>
      <c r="K7">
        <v>7553</v>
      </c>
      <c r="L7">
        <v>7453</v>
      </c>
      <c r="M7">
        <v>7566</v>
      </c>
      <c r="N7">
        <v>7279</v>
      </c>
      <c r="O7">
        <v>7064</v>
      </c>
      <c r="P7">
        <v>7184</v>
      </c>
      <c r="Q7">
        <v>7072</v>
      </c>
      <c r="R7">
        <v>7120</v>
      </c>
      <c r="S7">
        <v>6980</v>
      </c>
      <c r="T7">
        <v>7001</v>
      </c>
      <c r="U7">
        <v>7175</v>
      </c>
      <c r="V7">
        <v>7091</v>
      </c>
      <c r="W7">
        <v>6847</v>
      </c>
      <c r="X7">
        <v>6727</v>
      </c>
      <c r="Y7">
        <v>6872</v>
      </c>
      <c r="Z7">
        <v>6762</v>
      </c>
      <c r="AA7">
        <v>7116</v>
      </c>
      <c r="AB7">
        <v>6927</v>
      </c>
      <c r="AC7">
        <v>6731</v>
      </c>
      <c r="AD7">
        <v>6850</v>
      </c>
      <c r="AE7">
        <v>6766</v>
      </c>
      <c r="AF7">
        <v>6979</v>
      </c>
      <c r="AG7">
        <v>7149</v>
      </c>
      <c r="AH7">
        <v>7067</v>
      </c>
      <c r="AI7">
        <v>7170</v>
      </c>
      <c r="AJ7">
        <v>7237</v>
      </c>
      <c r="AK7">
        <v>7240</v>
      </c>
      <c r="AL7">
        <v>7645</v>
      </c>
      <c r="AM7">
        <v>7685</v>
      </c>
      <c r="AN7">
        <v>7497</v>
      </c>
      <c r="AO7">
        <v>7822</v>
      </c>
      <c r="AP7">
        <v>7637</v>
      </c>
      <c r="AQ7">
        <v>8395</v>
      </c>
      <c r="AR7">
        <v>8575</v>
      </c>
      <c r="AS7">
        <v>8937</v>
      </c>
      <c r="AT7">
        <v>9438</v>
      </c>
      <c r="AU7">
        <v>9494</v>
      </c>
      <c r="AV7">
        <v>10074</v>
      </c>
      <c r="AW7">
        <v>10538</v>
      </c>
      <c r="AX7">
        <v>11286</v>
      </c>
      <c r="AY7">
        <v>12058</v>
      </c>
      <c r="AZ7">
        <v>12898</v>
      </c>
      <c r="BA7">
        <v>13426</v>
      </c>
      <c r="BB7">
        <v>13853</v>
      </c>
      <c r="BC7">
        <v>14499</v>
      </c>
      <c r="BD7">
        <v>14707</v>
      </c>
      <c r="BE7">
        <v>14601</v>
      </c>
      <c r="BF7">
        <v>14814</v>
      </c>
      <c r="BG7">
        <v>15009</v>
      </c>
      <c r="BH7">
        <v>15352</v>
      </c>
      <c r="BI7">
        <v>15219</v>
      </c>
      <c r="BJ7">
        <v>15098</v>
      </c>
      <c r="BK7">
        <v>15046</v>
      </c>
      <c r="BL7">
        <v>15113</v>
      </c>
      <c r="BM7">
        <v>15202</v>
      </c>
      <c r="BN7">
        <v>15325</v>
      </c>
      <c r="BO7">
        <v>14849</v>
      </c>
      <c r="BP7">
        <v>14474</v>
      </c>
      <c r="BQ7">
        <v>14512</v>
      </c>
      <c r="BR7">
        <v>14648</v>
      </c>
      <c r="BS7">
        <v>14579</v>
      </c>
      <c r="BT7">
        <v>14516</v>
      </c>
      <c r="BU7">
        <v>15081</v>
      </c>
      <c r="BV7">
        <v>14348</v>
      </c>
      <c r="BW7">
        <v>14013</v>
      </c>
      <c r="BX7">
        <v>13820</v>
      </c>
      <c r="BY7">
        <v>13737</v>
      </c>
      <c r="BZ7">
        <v>13957</v>
      </c>
      <c r="CA7">
        <v>13855</v>
      </c>
      <c r="CB7">
        <v>13962</v>
      </c>
      <c r="CC7">
        <v>13763</v>
      </c>
      <c r="CD7">
        <v>13818</v>
      </c>
      <c r="CE7">
        <v>13948</v>
      </c>
      <c r="CF7">
        <v>13594</v>
      </c>
      <c r="CG7">
        <v>13302</v>
      </c>
      <c r="CH7">
        <v>13093</v>
      </c>
      <c r="CI7">
        <v>12797</v>
      </c>
      <c r="CJ7">
        <v>12813</v>
      </c>
      <c r="CK7">
        <v>12713</v>
      </c>
      <c r="CL7">
        <v>12646</v>
      </c>
      <c r="CM7">
        <v>12660</v>
      </c>
      <c r="CN7">
        <v>12692</v>
      </c>
      <c r="CO7">
        <v>12656</v>
      </c>
      <c r="CP7">
        <v>12471</v>
      </c>
      <c r="CQ7">
        <v>12115</v>
      </c>
      <c r="CR7">
        <v>12124</v>
      </c>
      <c r="CS7">
        <v>12005</v>
      </c>
      <c r="CT7">
        <v>12298</v>
      </c>
      <c r="CU7">
        <v>12470</v>
      </c>
      <c r="CV7">
        <v>11954</v>
      </c>
      <c r="CW7">
        <v>11672</v>
      </c>
      <c r="CX7">
        <v>11752</v>
      </c>
      <c r="CY7">
        <v>11657</v>
      </c>
      <c r="CZ7">
        <v>11741</v>
      </c>
      <c r="DA7">
        <v>11350</v>
      </c>
      <c r="DB7">
        <v>11284</v>
      </c>
      <c r="DC7">
        <v>11264</v>
      </c>
      <c r="DD7">
        <v>11133</v>
      </c>
      <c r="DE7">
        <v>10792</v>
      </c>
      <c r="DF7">
        <v>10410</v>
      </c>
      <c r="DG7">
        <v>10240</v>
      </c>
      <c r="DH7">
        <v>10383</v>
      </c>
      <c r="DI7">
        <v>10400</v>
      </c>
      <c r="DJ7">
        <v>9705</v>
      </c>
      <c r="DK7">
        <v>9740</v>
      </c>
      <c r="DL7">
        <v>9460</v>
      </c>
      <c r="DM7">
        <v>9637</v>
      </c>
      <c r="DN7">
        <v>9616</v>
      </c>
      <c r="DO7">
        <v>9255</v>
      </c>
      <c r="DP7">
        <v>8964</v>
      </c>
      <c r="DQ7">
        <v>9060</v>
      </c>
      <c r="DR7">
        <v>8718</v>
      </c>
      <c r="DS7">
        <v>8962</v>
      </c>
      <c r="DT7">
        <v>8663</v>
      </c>
      <c r="DU7">
        <v>8538</v>
      </c>
      <c r="DV7">
        <v>8521</v>
      </c>
      <c r="DW7">
        <v>8655</v>
      </c>
      <c r="DX7">
        <v>8251</v>
      </c>
      <c r="DY7">
        <v>8235</v>
      </c>
      <c r="DZ7">
        <v>8017</v>
      </c>
      <c r="EA7">
        <v>7877</v>
      </c>
      <c r="EB7">
        <v>7869</v>
      </c>
      <c r="EC7">
        <v>7939</v>
      </c>
      <c r="ED7">
        <v>7927</v>
      </c>
      <c r="EE7">
        <v>7829</v>
      </c>
      <c r="EF7">
        <v>7845</v>
      </c>
      <c r="EG7">
        <v>7977</v>
      </c>
      <c r="EH7">
        <v>7910</v>
      </c>
      <c r="EI7">
        <v>7451</v>
      </c>
      <c r="EJ7">
        <v>7799</v>
      </c>
      <c r="EK7">
        <v>7749</v>
      </c>
      <c r="EL7">
        <v>7853</v>
      </c>
      <c r="EM7">
        <v>7904</v>
      </c>
      <c r="EN7">
        <v>7740</v>
      </c>
      <c r="EO7">
        <v>7409</v>
      </c>
      <c r="EP7">
        <v>7529</v>
      </c>
      <c r="EQ7">
        <v>7635</v>
      </c>
      <c r="ER7">
        <v>7528</v>
      </c>
      <c r="ES7">
        <v>7202</v>
      </c>
      <c r="ET7">
        <v>7056</v>
      </c>
      <c r="EU7">
        <v>6861</v>
      </c>
      <c r="EV7">
        <v>6761.5333333333301</v>
      </c>
      <c r="EW7">
        <v>6607.1619047618997</v>
      </c>
      <c r="EX7">
        <v>6452.7904761904701</v>
      </c>
      <c r="EY7">
        <v>6298.4190476190397</v>
      </c>
      <c r="EZ7">
        <v>6144.0476190476102</v>
      </c>
      <c r="FA7">
        <v>5989.6761904761897</v>
      </c>
      <c r="FB7">
        <v>5835.3047619047602</v>
      </c>
      <c r="FC7">
        <v>5680.9333333333298</v>
      </c>
      <c r="FD7">
        <v>5526.5619047619002</v>
      </c>
      <c r="FE7">
        <v>5372.1904761904798</v>
      </c>
      <c r="FF7">
        <v>5217.8190476190402</v>
      </c>
      <c r="FG7">
        <v>5063.4476190476098</v>
      </c>
      <c r="FH7">
        <v>4909.0761904761903</v>
      </c>
      <c r="FI7">
        <v>4754.7047619047598</v>
      </c>
      <c r="FJ7">
        <v>4600.3333333333303</v>
      </c>
      <c r="FK7">
        <v>4445.9619047618999</v>
      </c>
      <c r="FL7">
        <v>4291.5904761904703</v>
      </c>
      <c r="FM7">
        <v>4137.2190476190399</v>
      </c>
      <c r="FN7">
        <v>3982.8476190476099</v>
      </c>
      <c r="FO7">
        <v>3828.4761904761899</v>
      </c>
      <c r="FP7">
        <v>3674.1047619047599</v>
      </c>
      <c r="FQ7">
        <v>3519.7333333333299</v>
      </c>
      <c r="FR7">
        <v>3365.3619047619</v>
      </c>
      <c r="FS7">
        <v>3210.99047619047</v>
      </c>
      <c r="FT7">
        <v>3056.61904761904</v>
      </c>
      <c r="FU7">
        <v>2902.24761904762</v>
      </c>
      <c r="FV7">
        <v>2747.8761904762</v>
      </c>
      <c r="FW7">
        <v>2593.50476190476</v>
      </c>
      <c r="FX7">
        <v>2439.13333333334</v>
      </c>
      <c r="FY7">
        <v>2284.7619047619</v>
      </c>
      <c r="FZ7">
        <v>2130.3904761904701</v>
      </c>
      <c r="GA7">
        <v>1976.0190476190401</v>
      </c>
      <c r="GB7">
        <v>1821.6476190476201</v>
      </c>
    </row>
    <row r="8" spans="1:184" x14ac:dyDescent="0.3">
      <c r="A8" t="s">
        <v>23</v>
      </c>
      <c r="B8" t="s">
        <v>22</v>
      </c>
      <c r="C8">
        <f>_xll.BDH($B8,$B$1:$B$1,"1/1/2005","","Dir=H","Dts=H","Sort=A","Quote=C","QtTyp=Y","Days=T","Per=cm","DtFmt=D","UseDPDF=Y","cols=149;rows=1")</f>
        <v>5.3</v>
      </c>
      <c r="D8">
        <v>5.4</v>
      </c>
      <c r="E8">
        <v>5.2</v>
      </c>
      <c r="F8">
        <v>5.2</v>
      </c>
      <c r="G8">
        <v>5.0999999999999996</v>
      </c>
      <c r="H8">
        <v>5</v>
      </c>
      <c r="I8">
        <v>5</v>
      </c>
      <c r="J8">
        <v>4.9000000000000004</v>
      </c>
      <c r="K8">
        <v>5</v>
      </c>
      <c r="L8">
        <v>5</v>
      </c>
      <c r="M8">
        <v>5</v>
      </c>
      <c r="N8">
        <v>4.9000000000000004</v>
      </c>
      <c r="O8">
        <v>4.7</v>
      </c>
      <c r="P8">
        <v>4.8</v>
      </c>
      <c r="Q8">
        <v>4.7</v>
      </c>
      <c r="R8">
        <v>4.7</v>
      </c>
      <c r="S8">
        <v>4.5999999999999996</v>
      </c>
      <c r="T8">
        <v>4.5999999999999996</v>
      </c>
      <c r="U8">
        <v>4.7</v>
      </c>
      <c r="V8">
        <v>4.7</v>
      </c>
      <c r="W8">
        <v>4.5</v>
      </c>
      <c r="X8">
        <v>4.4000000000000004</v>
      </c>
      <c r="Y8">
        <v>4.5</v>
      </c>
      <c r="Z8">
        <v>4.4000000000000004</v>
      </c>
      <c r="AA8">
        <v>4.5999999999999996</v>
      </c>
      <c r="AB8">
        <v>4.5</v>
      </c>
      <c r="AC8">
        <v>4.4000000000000004</v>
      </c>
      <c r="AD8">
        <v>4.5</v>
      </c>
      <c r="AE8">
        <v>4.4000000000000004</v>
      </c>
      <c r="AF8">
        <v>4.5999999999999996</v>
      </c>
      <c r="AG8">
        <v>4.7</v>
      </c>
      <c r="AH8">
        <v>4.5999999999999996</v>
      </c>
      <c r="AI8">
        <v>4.7</v>
      </c>
      <c r="AJ8">
        <v>4.7</v>
      </c>
      <c r="AK8">
        <v>4.7</v>
      </c>
      <c r="AL8">
        <v>5</v>
      </c>
      <c r="AM8">
        <v>5</v>
      </c>
      <c r="AN8">
        <v>4.9000000000000004</v>
      </c>
      <c r="AO8">
        <v>5.0999999999999996</v>
      </c>
      <c r="AP8">
        <v>5</v>
      </c>
      <c r="AQ8">
        <v>5.4</v>
      </c>
      <c r="AR8">
        <v>5.6</v>
      </c>
      <c r="AS8">
        <v>5.8</v>
      </c>
      <c r="AT8">
        <v>6.1</v>
      </c>
      <c r="AU8">
        <v>6.1</v>
      </c>
      <c r="AV8">
        <v>6.5</v>
      </c>
      <c r="AW8">
        <v>6.8</v>
      </c>
      <c r="AX8">
        <v>7.3</v>
      </c>
      <c r="AY8">
        <v>7.8</v>
      </c>
      <c r="AZ8">
        <v>8.3000000000000007</v>
      </c>
      <c r="BA8">
        <v>8.6999999999999993</v>
      </c>
      <c r="BB8">
        <v>9</v>
      </c>
      <c r="BC8">
        <v>9.4</v>
      </c>
      <c r="BD8">
        <v>9.5</v>
      </c>
      <c r="BE8">
        <v>9.5</v>
      </c>
      <c r="BF8">
        <v>9.6</v>
      </c>
      <c r="BG8">
        <v>9.8000000000000007</v>
      </c>
      <c r="BH8">
        <v>10</v>
      </c>
      <c r="BI8">
        <v>9.9</v>
      </c>
      <c r="BJ8">
        <v>9.9</v>
      </c>
      <c r="BK8">
        <v>9.8000000000000007</v>
      </c>
      <c r="BL8">
        <v>9.8000000000000007</v>
      </c>
      <c r="BM8">
        <v>9.9</v>
      </c>
      <c r="BN8">
        <v>9.9</v>
      </c>
      <c r="BO8">
        <v>9.6</v>
      </c>
      <c r="BP8">
        <v>9.4</v>
      </c>
      <c r="BQ8">
        <v>9.4</v>
      </c>
      <c r="BR8">
        <v>9.5</v>
      </c>
      <c r="BS8">
        <v>9.5</v>
      </c>
      <c r="BT8">
        <v>9.4</v>
      </c>
      <c r="BU8">
        <v>9.8000000000000007</v>
      </c>
      <c r="BV8">
        <v>9.3000000000000007</v>
      </c>
      <c r="BW8">
        <v>9.1</v>
      </c>
      <c r="BX8">
        <v>9</v>
      </c>
      <c r="BY8">
        <v>9</v>
      </c>
      <c r="BZ8">
        <v>9.1</v>
      </c>
      <c r="CA8">
        <v>9</v>
      </c>
      <c r="CB8">
        <v>9.1</v>
      </c>
      <c r="CC8">
        <v>9</v>
      </c>
      <c r="CD8">
        <v>9</v>
      </c>
      <c r="CE8">
        <v>9</v>
      </c>
      <c r="CF8">
        <v>8.8000000000000007</v>
      </c>
      <c r="CG8">
        <v>8.6</v>
      </c>
      <c r="CH8">
        <v>8.5</v>
      </c>
      <c r="CI8">
        <v>8.3000000000000007</v>
      </c>
      <c r="CJ8">
        <v>8.3000000000000007</v>
      </c>
      <c r="CK8">
        <v>8.1999999999999993</v>
      </c>
      <c r="CL8">
        <v>8.1999999999999993</v>
      </c>
      <c r="CM8">
        <v>8.1999999999999993</v>
      </c>
      <c r="CN8">
        <v>8.1999999999999993</v>
      </c>
      <c r="CO8">
        <v>8.1999999999999993</v>
      </c>
      <c r="CP8">
        <v>8.1</v>
      </c>
      <c r="CQ8">
        <v>7.8</v>
      </c>
      <c r="CR8">
        <v>7.8</v>
      </c>
      <c r="CS8">
        <v>7.7</v>
      </c>
      <c r="CT8">
        <v>7.9</v>
      </c>
      <c r="CU8">
        <v>8</v>
      </c>
      <c r="CV8">
        <v>7.7</v>
      </c>
      <c r="CW8">
        <v>7.5</v>
      </c>
      <c r="CX8">
        <v>7.6</v>
      </c>
      <c r="CY8">
        <v>7.5</v>
      </c>
      <c r="CZ8">
        <v>7.5</v>
      </c>
      <c r="DA8">
        <v>7.3</v>
      </c>
      <c r="DB8">
        <v>7.3</v>
      </c>
      <c r="DC8">
        <v>7.2</v>
      </c>
      <c r="DD8">
        <v>7.2</v>
      </c>
      <c r="DE8">
        <v>6.9</v>
      </c>
      <c r="DF8">
        <v>6.7</v>
      </c>
      <c r="DG8">
        <v>6.6</v>
      </c>
      <c r="DH8">
        <v>6.7</v>
      </c>
      <c r="DI8">
        <v>6.7</v>
      </c>
      <c r="DJ8">
        <v>6.2</v>
      </c>
      <c r="DK8">
        <v>6.3</v>
      </c>
      <c r="DL8">
        <v>6.1</v>
      </c>
      <c r="DM8">
        <v>6.2</v>
      </c>
      <c r="DN8">
        <v>6.2</v>
      </c>
      <c r="DO8">
        <v>5.9</v>
      </c>
      <c r="DP8">
        <v>5.7</v>
      </c>
      <c r="DQ8">
        <v>5.8</v>
      </c>
      <c r="DR8">
        <v>5.6</v>
      </c>
      <c r="DS8">
        <v>5.7</v>
      </c>
      <c r="DT8">
        <v>5.5</v>
      </c>
      <c r="DU8">
        <v>5.4</v>
      </c>
      <c r="DV8">
        <v>5.4</v>
      </c>
      <c r="DW8">
        <v>5.5</v>
      </c>
      <c r="DX8">
        <v>5.3</v>
      </c>
      <c r="DY8">
        <v>5.2</v>
      </c>
      <c r="DZ8">
        <v>5.0999999999999996</v>
      </c>
      <c r="EA8">
        <v>5</v>
      </c>
      <c r="EB8">
        <v>5</v>
      </c>
      <c r="EC8">
        <v>5</v>
      </c>
      <c r="ED8" s="15">
        <v>5</v>
      </c>
      <c r="EE8">
        <v>4.9000000000000004</v>
      </c>
      <c r="EF8">
        <v>4.9000000000000004</v>
      </c>
      <c r="EG8">
        <v>5</v>
      </c>
      <c r="EH8">
        <v>5</v>
      </c>
      <c r="EI8">
        <v>4.7</v>
      </c>
      <c r="EJ8">
        <v>4.9000000000000004</v>
      </c>
      <c r="EK8">
        <v>4.9000000000000004</v>
      </c>
      <c r="EL8">
        <v>4.9000000000000004</v>
      </c>
      <c r="EM8">
        <v>4.9000000000000004</v>
      </c>
      <c r="EN8">
        <v>4.8</v>
      </c>
      <c r="EO8">
        <v>4.5999999999999996</v>
      </c>
      <c r="EP8">
        <v>4.7</v>
      </c>
      <c r="EQ8">
        <v>4.8</v>
      </c>
      <c r="ER8">
        <v>4.7</v>
      </c>
      <c r="ES8">
        <v>4.5</v>
      </c>
      <c r="ET8">
        <v>4.4000000000000004</v>
      </c>
      <c r="EU8">
        <v>4.3</v>
      </c>
      <c r="EV8">
        <v>4.2266666666666701</v>
      </c>
      <c r="EW8">
        <v>4.1295238095238096</v>
      </c>
      <c r="EX8">
        <v>4.03238095238095</v>
      </c>
      <c r="EY8">
        <v>3.9352380952381001</v>
      </c>
      <c r="EZ8">
        <v>3.83809523809524</v>
      </c>
      <c r="FA8">
        <v>3.7409523809523799</v>
      </c>
      <c r="FB8">
        <v>3.6438095238095198</v>
      </c>
      <c r="FC8">
        <v>3.54666666666667</v>
      </c>
      <c r="FD8">
        <v>3.4495238095238099</v>
      </c>
      <c r="FE8">
        <v>3.3523809523809498</v>
      </c>
      <c r="FF8">
        <v>3.2552380952380999</v>
      </c>
      <c r="FG8">
        <v>3.1580952380952398</v>
      </c>
      <c r="FH8">
        <v>3.0609523809523802</v>
      </c>
      <c r="FI8">
        <v>2.9638095238095201</v>
      </c>
      <c r="FJ8">
        <v>2.8666666666666698</v>
      </c>
      <c r="FK8">
        <v>2.7695238095238102</v>
      </c>
      <c r="FL8">
        <v>2.6723809523809501</v>
      </c>
      <c r="FM8">
        <v>2.5752380952381002</v>
      </c>
      <c r="FN8">
        <v>2.4780952380952401</v>
      </c>
      <c r="FO8">
        <v>2.38095238095238</v>
      </c>
      <c r="FP8">
        <v>2.28380952380952</v>
      </c>
      <c r="FQ8">
        <v>2.1866666666666701</v>
      </c>
      <c r="FR8">
        <v>2.08952380952381</v>
      </c>
      <c r="FS8">
        <v>1.9923809523809499</v>
      </c>
      <c r="FT8">
        <v>1.8952380952381001</v>
      </c>
      <c r="FU8">
        <v>1.79809523809524</v>
      </c>
      <c r="FV8">
        <v>1.7009523809523801</v>
      </c>
      <c r="FW8">
        <v>1.60380952380952</v>
      </c>
      <c r="FX8">
        <v>1.5066666666666699</v>
      </c>
      <c r="FY8">
        <v>1.4095238095238101</v>
      </c>
      <c r="FZ8">
        <v>1.31238095238095</v>
      </c>
      <c r="GA8">
        <v>1.2152380952380999</v>
      </c>
      <c r="GB8">
        <v>1.11809523809524</v>
      </c>
    </row>
    <row r="10" spans="1:184" ht="15" thickBot="1" x14ac:dyDescent="0.35">
      <c r="A10" s="4" t="s">
        <v>3</v>
      </c>
      <c r="B10" s="11">
        <v>42886</v>
      </c>
      <c r="C10" s="11">
        <v>42855</v>
      </c>
      <c r="D10" s="11">
        <v>42825</v>
      </c>
      <c r="E10" s="11">
        <v>42794</v>
      </c>
      <c r="F10" s="11">
        <v>42766</v>
      </c>
      <c r="G10" s="11">
        <v>42735</v>
      </c>
      <c r="H10" s="11">
        <v>42704</v>
      </c>
      <c r="I10" s="11">
        <v>42674</v>
      </c>
      <c r="J10" s="11">
        <v>42643</v>
      </c>
      <c r="K10" s="11">
        <v>42613</v>
      </c>
      <c r="L10" s="11">
        <v>42582</v>
      </c>
      <c r="M10" s="11">
        <v>42551</v>
      </c>
      <c r="N10" s="11">
        <v>42521</v>
      </c>
      <c r="O10" s="11">
        <v>42490</v>
      </c>
      <c r="P10" s="11">
        <v>42460</v>
      </c>
      <c r="Q10" s="11">
        <v>42429</v>
      </c>
      <c r="R10" s="11">
        <v>42400</v>
      </c>
      <c r="S10" s="11">
        <v>42369</v>
      </c>
      <c r="T10" s="11">
        <v>42338</v>
      </c>
      <c r="U10" s="11">
        <v>42308</v>
      </c>
      <c r="V10" s="11">
        <v>42277</v>
      </c>
      <c r="W10" s="11">
        <v>42247</v>
      </c>
      <c r="X10" s="11">
        <v>42216</v>
      </c>
      <c r="Y10" s="11">
        <v>42185</v>
      </c>
      <c r="Z10" s="11">
        <v>42155</v>
      </c>
      <c r="AA10" s="11">
        <v>42124</v>
      </c>
      <c r="AB10" s="11">
        <v>42094</v>
      </c>
      <c r="AC10" s="11">
        <v>42063</v>
      </c>
      <c r="AD10" s="11">
        <v>42035</v>
      </c>
      <c r="AE10" s="11">
        <v>42004</v>
      </c>
      <c r="AF10" s="11">
        <v>41973</v>
      </c>
      <c r="AG10" s="11">
        <v>41943</v>
      </c>
      <c r="AH10" s="10">
        <v>41912</v>
      </c>
    </row>
    <row r="11" spans="1:184" ht="15" thickTop="1" x14ac:dyDescent="0.3">
      <c r="A11" s="13" t="s">
        <v>4</v>
      </c>
      <c r="B11" s="5">
        <f t="shared" ref="B11:D11" si="0">HLOOKUP(B10,$2:$8,5,1)</f>
        <v>160500.98095238101</v>
      </c>
      <c r="C11" s="5">
        <f t="shared" si="0"/>
        <v>155181.89523809499</v>
      </c>
      <c r="D11" s="5">
        <f t="shared" si="0"/>
        <v>153000</v>
      </c>
      <c r="E11" s="5">
        <f t="shared" ref="E11:G11" si="1">HLOOKUP(E10,$2:$8,5,1)</f>
        <v>152528</v>
      </c>
      <c r="F11" s="5">
        <f t="shared" si="1"/>
        <v>152081</v>
      </c>
      <c r="G11" s="5">
        <f t="shared" si="1"/>
        <v>152111</v>
      </c>
      <c r="H11" s="5">
        <f t="shared" ref="H11:J11" si="2">HLOOKUP(H10,$2:$8,5,1)</f>
        <v>152048</v>
      </c>
      <c r="I11" s="5">
        <f t="shared" si="2"/>
        <v>151902</v>
      </c>
      <c r="J11" s="5">
        <f t="shared" si="2"/>
        <v>151926</v>
      </c>
      <c r="K11" s="5">
        <f t="shared" ref="K11:M11" si="3">HLOOKUP(K10,$2:$8,5,1)</f>
        <v>151655</v>
      </c>
      <c r="L11" s="5">
        <f t="shared" si="3"/>
        <v>151546</v>
      </c>
      <c r="M11" s="5">
        <f t="shared" si="3"/>
        <v>151090</v>
      </c>
      <c r="N11" s="5">
        <f t="shared" ref="N11:P11" si="4">HLOOKUP(N10,$2:$8,5,1)</f>
        <v>151058</v>
      </c>
      <c r="O11" s="5">
        <f t="shared" si="4"/>
        <v>151028</v>
      </c>
      <c r="P11" s="5">
        <f t="shared" si="4"/>
        <v>151301</v>
      </c>
      <c r="Q11" s="5">
        <f t="shared" ref="Q11" si="5">HLOOKUP(Q10,$2:$8,5,1)</f>
        <v>151043</v>
      </c>
      <c r="R11" s="5">
        <f t="shared" ref="R11:W11" si="6">HLOOKUP(R10,$2:$8,5,1)</f>
        <v>150533</v>
      </c>
      <c r="S11" s="5">
        <f t="shared" si="6"/>
        <v>150030</v>
      </c>
      <c r="T11" s="5">
        <f t="shared" si="6"/>
        <v>149419</v>
      </c>
      <c r="U11" s="5">
        <f t="shared" si="6"/>
        <v>149255</v>
      </c>
      <c r="V11" s="5">
        <f t="shared" si="6"/>
        <v>148932</v>
      </c>
      <c r="W11" s="5">
        <f t="shared" si="6"/>
        <v>149092</v>
      </c>
      <c r="X11" s="5">
        <f t="shared" ref="X11:AB11" si="7">HLOOKUP(X10,$2:$8,5,1)</f>
        <v>148890</v>
      </c>
      <c r="Y11" s="5">
        <f t="shared" si="7"/>
        <v>148742</v>
      </c>
      <c r="Z11" s="5">
        <f t="shared" si="7"/>
        <v>148792</v>
      </c>
      <c r="AA11" s="5">
        <f t="shared" si="7"/>
        <v>148522</v>
      </c>
      <c r="AB11" s="5">
        <f t="shared" si="7"/>
        <v>148244</v>
      </c>
      <c r="AC11" s="5">
        <f t="shared" ref="AC11:AH11" si="8">HLOOKUP(AC10,$2:$8,5,1)</f>
        <v>148108</v>
      </c>
      <c r="AD11" s="5">
        <f t="shared" si="8"/>
        <v>148061</v>
      </c>
      <c r="AE11" s="5">
        <f t="shared" si="8"/>
        <v>147521</v>
      </c>
      <c r="AF11" s="5">
        <f t="shared" si="8"/>
        <v>147361</v>
      </c>
      <c r="AG11" s="5">
        <f t="shared" si="8"/>
        <v>147426</v>
      </c>
      <c r="AH11" s="5">
        <f t="shared" si="8"/>
        <v>146845</v>
      </c>
    </row>
    <row r="12" spans="1:184" x14ac:dyDescent="0.3">
      <c r="A12" s="12" t="s">
        <v>24</v>
      </c>
      <c r="B12" s="6">
        <f t="shared" ref="B12" si="9">B11-C11</f>
        <v>5319.0857142860186</v>
      </c>
      <c r="C12" s="6">
        <f t="shared" ref="C12" si="10">C11-D11</f>
        <v>2181.8952380949922</v>
      </c>
      <c r="D12" s="6">
        <f t="shared" ref="D12" si="11">D11-E11</f>
        <v>472</v>
      </c>
      <c r="E12" s="6">
        <f t="shared" ref="E12:F12" si="12">E11-F11</f>
        <v>447</v>
      </c>
      <c r="F12" s="6">
        <f t="shared" si="12"/>
        <v>-30</v>
      </c>
      <c r="G12" s="6">
        <f t="shared" ref="G12" si="13">G11-H11</f>
        <v>63</v>
      </c>
      <c r="H12" s="6">
        <f>H11-I11</f>
        <v>146</v>
      </c>
      <c r="I12" s="6">
        <f t="shared" ref="I12" si="14">I11-J11</f>
        <v>-24</v>
      </c>
      <c r="J12" s="6">
        <f t="shared" ref="J12" si="15">J11-K11</f>
        <v>271</v>
      </c>
      <c r="K12" s="6">
        <f t="shared" ref="K12" si="16">K11-L11</f>
        <v>109</v>
      </c>
      <c r="L12" s="6">
        <f t="shared" ref="L12" si="17">L11-M11</f>
        <v>456</v>
      </c>
      <c r="M12" s="6">
        <f t="shared" ref="M12:O12" si="18">M11-N11</f>
        <v>32</v>
      </c>
      <c r="N12" s="6">
        <f t="shared" ref="N12" si="19">N11-O11</f>
        <v>30</v>
      </c>
      <c r="O12" s="6">
        <f t="shared" si="18"/>
        <v>-273</v>
      </c>
      <c r="P12" s="6">
        <f t="shared" ref="P12" si="20">P11-Q11</f>
        <v>258</v>
      </c>
      <c r="Q12" s="6">
        <f t="shared" ref="Q12:AB12" si="21">Q11-R11</f>
        <v>510</v>
      </c>
      <c r="R12" s="6">
        <f t="shared" si="21"/>
        <v>503</v>
      </c>
      <c r="S12" s="6">
        <f t="shared" si="21"/>
        <v>611</v>
      </c>
      <c r="T12" s="6">
        <f t="shared" si="21"/>
        <v>164</v>
      </c>
      <c r="U12" s="6">
        <f t="shared" si="21"/>
        <v>323</v>
      </c>
      <c r="V12" s="6">
        <f t="shared" si="21"/>
        <v>-160</v>
      </c>
      <c r="W12" s="6">
        <f t="shared" si="21"/>
        <v>202</v>
      </c>
      <c r="X12" s="6">
        <f t="shared" si="21"/>
        <v>148</v>
      </c>
      <c r="Y12" s="6">
        <f t="shared" si="21"/>
        <v>-50</v>
      </c>
      <c r="Z12" s="6">
        <f t="shared" si="21"/>
        <v>270</v>
      </c>
      <c r="AA12" s="6">
        <f t="shared" si="21"/>
        <v>278</v>
      </c>
      <c r="AB12" s="6">
        <f t="shared" si="21"/>
        <v>136</v>
      </c>
      <c r="AC12" s="6">
        <f t="shared" ref="AC12:AF12" si="22">AC11-AD11</f>
        <v>47</v>
      </c>
      <c r="AD12" s="7">
        <f t="shared" si="22"/>
        <v>540</v>
      </c>
      <c r="AE12" s="7">
        <f t="shared" si="22"/>
        <v>160</v>
      </c>
      <c r="AF12" s="8">
        <f t="shared" si="22"/>
        <v>-65</v>
      </c>
      <c r="AG12" s="7">
        <f>AG11-AH11</f>
        <v>581</v>
      </c>
      <c r="AH12" s="5"/>
    </row>
    <row r="13" spans="1:184" x14ac:dyDescent="0.3">
      <c r="A13" s="13" t="s">
        <v>5</v>
      </c>
      <c r="B13" s="5">
        <f t="shared" ref="B13:C13" si="23">HLOOKUP(B10,$2:$8,6,1)</f>
        <v>1821.6476190476201</v>
      </c>
      <c r="C13" s="5">
        <f t="shared" si="23"/>
        <v>5526.5619047619002</v>
      </c>
      <c r="D13" s="5">
        <f t="shared" ref="D13:F13" si="24">HLOOKUP(D10,$2:$8,6,1)</f>
        <v>7202</v>
      </c>
      <c r="E13" s="5">
        <f t="shared" si="24"/>
        <v>7528</v>
      </c>
      <c r="F13" s="5">
        <f t="shared" si="24"/>
        <v>7635</v>
      </c>
      <c r="G13" s="5">
        <f t="shared" ref="G13:I13" si="25">HLOOKUP(G10,$2:$8,6,1)</f>
        <v>7529</v>
      </c>
      <c r="H13" s="5">
        <f t="shared" si="25"/>
        <v>7409</v>
      </c>
      <c r="I13" s="5">
        <f t="shared" si="25"/>
        <v>7740</v>
      </c>
      <c r="J13" s="5">
        <f>HLOOKUP(J10,$2:$8,6,1)</f>
        <v>7904</v>
      </c>
      <c r="K13" s="5">
        <f t="shared" ref="K13:M13" si="26">HLOOKUP(K10,$2:$8,6,1)</f>
        <v>7853</v>
      </c>
      <c r="L13" s="5">
        <f t="shared" si="26"/>
        <v>7749</v>
      </c>
      <c r="M13" s="5">
        <f t="shared" si="26"/>
        <v>7799</v>
      </c>
      <c r="N13" s="5">
        <f t="shared" ref="N13:P13" si="27">HLOOKUP(N10,$2:$8,6,1)</f>
        <v>7451</v>
      </c>
      <c r="O13" s="5">
        <f t="shared" si="27"/>
        <v>7910</v>
      </c>
      <c r="P13" s="5">
        <f t="shared" si="27"/>
        <v>7977</v>
      </c>
      <c r="Q13" s="5">
        <f t="shared" ref="Q13" si="28">HLOOKUP(Q10,$2:$8,6,1)</f>
        <v>7845</v>
      </c>
      <c r="R13" s="5">
        <f t="shared" ref="R13:S13" si="29">HLOOKUP(R10,$2:$8,6,1)</f>
        <v>7829</v>
      </c>
      <c r="S13" s="5">
        <f t="shared" si="29"/>
        <v>7927</v>
      </c>
      <c r="T13" s="5">
        <f t="shared" ref="T13" si="30">HLOOKUP(T10,$2:$8,6,1)</f>
        <v>7939</v>
      </c>
      <c r="U13" s="5">
        <f t="shared" ref="U13:V13" si="31">HLOOKUP(U10,$2:$8,6,1)</f>
        <v>7869</v>
      </c>
      <c r="V13" s="5">
        <f t="shared" si="31"/>
        <v>7877</v>
      </c>
      <c r="W13" s="5">
        <f t="shared" ref="W13:AB13" si="32">HLOOKUP(W10,$2:$8,6,1)</f>
        <v>8017</v>
      </c>
      <c r="X13" s="5">
        <f t="shared" si="32"/>
        <v>8235</v>
      </c>
      <c r="Y13" s="5">
        <f t="shared" si="32"/>
        <v>8251</v>
      </c>
      <c r="Z13" s="5">
        <f t="shared" si="32"/>
        <v>8655</v>
      </c>
      <c r="AA13" s="5">
        <f t="shared" si="32"/>
        <v>8521</v>
      </c>
      <c r="AB13" s="5">
        <f t="shared" si="32"/>
        <v>8538</v>
      </c>
      <c r="AC13" s="5">
        <f t="shared" ref="AC13:AH13" si="33">HLOOKUP(AC10,$2:$8,6,1)</f>
        <v>8663</v>
      </c>
      <c r="AD13" s="5">
        <f t="shared" si="33"/>
        <v>8962</v>
      </c>
      <c r="AE13" s="5">
        <f t="shared" si="33"/>
        <v>8718</v>
      </c>
      <c r="AF13" s="5">
        <f t="shared" si="33"/>
        <v>9060</v>
      </c>
      <c r="AG13" s="5">
        <f t="shared" si="33"/>
        <v>8964</v>
      </c>
      <c r="AH13" s="5">
        <f t="shared" si="33"/>
        <v>9255</v>
      </c>
    </row>
    <row r="14" spans="1:184" x14ac:dyDescent="0.3">
      <c r="A14" s="12" t="s">
        <v>25</v>
      </c>
      <c r="B14" s="6">
        <f t="shared" ref="B14" si="34">B13-C13</f>
        <v>-3704.9142857142801</v>
      </c>
      <c r="C14" s="6">
        <f t="shared" ref="C14" si="35">C13-D13</f>
        <v>-1675.4380952380998</v>
      </c>
      <c r="D14" s="6">
        <f t="shared" ref="D14" si="36">D13-E13</f>
        <v>-326</v>
      </c>
      <c r="E14" s="6">
        <f t="shared" ref="E14:F14" si="37">E13-F13</f>
        <v>-107</v>
      </c>
      <c r="F14" s="6">
        <f t="shared" si="37"/>
        <v>106</v>
      </c>
      <c r="G14" s="6">
        <f t="shared" ref="G14" si="38">G13-H13</f>
        <v>120</v>
      </c>
      <c r="H14" s="6">
        <f>H13-I13</f>
        <v>-331</v>
      </c>
      <c r="I14" s="6">
        <f t="shared" ref="I14" si="39">I13-J13</f>
        <v>-164</v>
      </c>
      <c r="J14" s="6">
        <f t="shared" ref="J14" si="40">J13-K13</f>
        <v>51</v>
      </c>
      <c r="K14" s="6">
        <f t="shared" ref="K14" si="41">K13-L13</f>
        <v>104</v>
      </c>
      <c r="L14" s="6">
        <f t="shared" ref="L14" si="42">L13-M13</f>
        <v>-50</v>
      </c>
      <c r="M14" s="6">
        <f t="shared" ref="M14:O14" si="43">M13-N13</f>
        <v>348</v>
      </c>
      <c r="N14" s="6">
        <f t="shared" ref="N14" si="44">N13-O13</f>
        <v>-459</v>
      </c>
      <c r="O14" s="6">
        <f t="shared" si="43"/>
        <v>-67</v>
      </c>
      <c r="P14" s="6">
        <f t="shared" ref="P14" si="45">P13-Q13</f>
        <v>132</v>
      </c>
      <c r="Q14" s="6">
        <f t="shared" ref="Q14:AB14" si="46">Q13-R13</f>
        <v>16</v>
      </c>
      <c r="R14" s="6">
        <f t="shared" si="46"/>
        <v>-98</v>
      </c>
      <c r="S14" s="6">
        <f t="shared" si="46"/>
        <v>-12</v>
      </c>
      <c r="T14" s="6">
        <f t="shared" si="46"/>
        <v>70</v>
      </c>
      <c r="U14" s="6">
        <f t="shared" si="46"/>
        <v>-8</v>
      </c>
      <c r="V14" s="6">
        <f t="shared" si="46"/>
        <v>-140</v>
      </c>
      <c r="W14" s="6">
        <f t="shared" si="46"/>
        <v>-218</v>
      </c>
      <c r="X14" s="6">
        <f t="shared" si="46"/>
        <v>-16</v>
      </c>
      <c r="Y14" s="6">
        <f t="shared" si="46"/>
        <v>-404</v>
      </c>
      <c r="Z14" s="6">
        <f t="shared" si="46"/>
        <v>134</v>
      </c>
      <c r="AA14" s="6">
        <f t="shared" si="46"/>
        <v>-17</v>
      </c>
      <c r="AB14" s="6">
        <f t="shared" si="46"/>
        <v>-125</v>
      </c>
      <c r="AC14" s="6">
        <f t="shared" ref="AC14" si="47">AC13-AD13</f>
        <v>-299</v>
      </c>
      <c r="AD14" s="7">
        <f t="shared" ref="AD14" si="48">AD13-AE13</f>
        <v>244</v>
      </c>
      <c r="AE14" s="7">
        <f t="shared" ref="AE14" si="49">AE13-AF13</f>
        <v>-342</v>
      </c>
      <c r="AF14" s="8">
        <f t="shared" ref="AF14" si="50">AF13-AG13</f>
        <v>96</v>
      </c>
      <c r="AG14" s="7">
        <f>AG13-AH13</f>
        <v>-291</v>
      </c>
      <c r="AH14" s="5"/>
    </row>
    <row r="15" spans="1:184" x14ac:dyDescent="0.3">
      <c r="A15" s="13" t="s">
        <v>9</v>
      </c>
      <c r="B15" s="5">
        <f t="shared" ref="B15:D15" si="51">HLOOKUP(B10,$2:$8,4,1)</f>
        <v>62.866666666666703</v>
      </c>
      <c r="C15" s="5">
        <f t="shared" si="51"/>
        <v>62.866666666666703</v>
      </c>
      <c r="D15" s="5">
        <f t="shared" si="51"/>
        <v>63</v>
      </c>
      <c r="E15" s="5">
        <f t="shared" ref="E15:G15" si="52">HLOOKUP(E10,$2:$8,4,1)</f>
        <v>63</v>
      </c>
      <c r="F15" s="5">
        <f t="shared" si="52"/>
        <v>62.9</v>
      </c>
      <c r="G15" s="5">
        <f t="shared" si="52"/>
        <v>62.7</v>
      </c>
      <c r="H15" s="5">
        <f t="shared" ref="H15:J15" si="53">HLOOKUP(H10,$2:$8,4,1)</f>
        <v>62.6</v>
      </c>
      <c r="I15" s="5">
        <f t="shared" si="53"/>
        <v>62.8</v>
      </c>
      <c r="J15" s="5">
        <f t="shared" si="53"/>
        <v>62.9</v>
      </c>
      <c r="K15" s="5">
        <f t="shared" ref="K15:M15" si="54">HLOOKUP(K10,$2:$8,4,1)</f>
        <v>62.8</v>
      </c>
      <c r="L15" s="5">
        <f t="shared" si="54"/>
        <v>62.8</v>
      </c>
      <c r="M15" s="5">
        <f t="shared" si="54"/>
        <v>62.7</v>
      </c>
      <c r="N15" s="5">
        <f t="shared" ref="N15:P15" si="55">HLOOKUP(N10,$2:$8,4,1)</f>
        <v>62.6</v>
      </c>
      <c r="O15" s="5">
        <f t="shared" si="55"/>
        <v>62.8</v>
      </c>
      <c r="P15" s="5">
        <f t="shared" si="55"/>
        <v>63</v>
      </c>
      <c r="Q15" s="5">
        <f t="shared" ref="Q15" si="56">HLOOKUP(Q10,$2:$8,4,1)</f>
        <v>62.9</v>
      </c>
      <c r="R15" s="5">
        <f t="shared" ref="R15:S15" si="57">HLOOKUP(R10,$2:$8,4,1)</f>
        <v>62.7</v>
      </c>
      <c r="S15" s="5">
        <f t="shared" si="57"/>
        <v>62.7</v>
      </c>
      <c r="T15" s="5">
        <f t="shared" ref="T15" si="58">HLOOKUP(T10,$2:$8,4,1)</f>
        <v>62.5</v>
      </c>
      <c r="U15" s="5">
        <f t="shared" ref="U15:V15" si="59">HLOOKUP(U10,$2:$8,4,1)</f>
        <v>62.5</v>
      </c>
      <c r="V15" s="5">
        <f t="shared" si="59"/>
        <v>62.4</v>
      </c>
      <c r="W15" s="5">
        <f t="shared" ref="W15" si="60">HLOOKUP(W10,$2:$8,4,1)</f>
        <v>62.6</v>
      </c>
      <c r="X15" s="5">
        <f t="shared" ref="X15:Y15" si="61">HLOOKUP(X10,$2:$8,4,1)</f>
        <v>62.6</v>
      </c>
      <c r="Y15" s="5">
        <f t="shared" si="61"/>
        <v>62.6</v>
      </c>
      <c r="Z15" s="5">
        <f t="shared" ref="Z15:AH15" si="62">HLOOKUP(Z10,$2:$8,4,1)</f>
        <v>62.9</v>
      </c>
      <c r="AA15" s="5">
        <f t="shared" si="62"/>
        <v>62.8</v>
      </c>
      <c r="AB15" s="5">
        <f t="shared" si="62"/>
        <v>62.7</v>
      </c>
      <c r="AC15" s="5">
        <f t="shared" si="62"/>
        <v>62.7</v>
      </c>
      <c r="AD15" s="5">
        <f t="shared" si="62"/>
        <v>62.9</v>
      </c>
      <c r="AE15" s="5">
        <f t="shared" si="62"/>
        <v>62.7</v>
      </c>
      <c r="AF15" s="5">
        <f t="shared" si="62"/>
        <v>62.9</v>
      </c>
      <c r="AG15" s="5">
        <f t="shared" si="62"/>
        <v>62.9</v>
      </c>
      <c r="AH15" s="5">
        <f t="shared" si="62"/>
        <v>62.8</v>
      </c>
    </row>
    <row r="16" spans="1:184" x14ac:dyDescent="0.3">
      <c r="A16" s="12" t="s">
        <v>6</v>
      </c>
      <c r="B16" s="5">
        <f t="shared" ref="B16:D16" si="63">HLOOKUP(B10,$2:$8,3,1)</f>
        <v>162324.657142857</v>
      </c>
      <c r="C16" s="5">
        <f t="shared" si="63"/>
        <v>160709.11428571399</v>
      </c>
      <c r="D16" s="5">
        <f t="shared" si="63"/>
        <v>160201</v>
      </c>
      <c r="E16" s="5">
        <f t="shared" ref="E16:G16" si="64">HLOOKUP(E10,$2:$8,3,1)</f>
        <v>160056</v>
      </c>
      <c r="F16" s="5">
        <f t="shared" si="64"/>
        <v>159716</v>
      </c>
      <c r="G16" s="5">
        <f t="shared" si="64"/>
        <v>159640</v>
      </c>
      <c r="H16" s="5">
        <f t="shared" ref="H16:J16" si="65">HLOOKUP(H10,$2:$8,3,1)</f>
        <v>159456</v>
      </c>
      <c r="I16" s="5">
        <f t="shared" si="65"/>
        <v>159643</v>
      </c>
      <c r="J16" s="5">
        <f t="shared" si="65"/>
        <v>159830</v>
      </c>
      <c r="K16" s="5">
        <f t="shared" ref="K16:M16" si="66">HLOOKUP(K10,$2:$8,3,1)</f>
        <v>159508</v>
      </c>
      <c r="L16" s="5">
        <f t="shared" si="66"/>
        <v>159295</v>
      </c>
      <c r="M16" s="5">
        <f t="shared" si="66"/>
        <v>158889</v>
      </c>
      <c r="N16" s="5">
        <f t="shared" ref="N16:P16" si="67">HLOOKUP(N10,$2:$8,3,1)</f>
        <v>158510</v>
      </c>
      <c r="O16" s="5">
        <f t="shared" si="67"/>
        <v>158938</v>
      </c>
      <c r="P16" s="5">
        <f t="shared" si="67"/>
        <v>159278</v>
      </c>
      <c r="Q16" s="5">
        <f t="shared" ref="Q16" si="68">HLOOKUP(Q10,$2:$8,3,1)</f>
        <v>158888</v>
      </c>
      <c r="R16" s="5">
        <f t="shared" ref="R16:S16" si="69">HLOOKUP(R10,$2:$8,3,1)</f>
        <v>158362</v>
      </c>
      <c r="S16" s="5">
        <f t="shared" si="69"/>
        <v>157957</v>
      </c>
      <c r="T16" s="5">
        <f t="shared" ref="T16:Y16" si="70">HLOOKUP(T10,$2:$8,3,1)</f>
        <v>157358</v>
      </c>
      <c r="U16" s="5">
        <f t="shared" si="70"/>
        <v>157123</v>
      </c>
      <c r="V16" s="5">
        <f t="shared" si="70"/>
        <v>156809</v>
      </c>
      <c r="W16" s="5">
        <f t="shared" si="70"/>
        <v>157109</v>
      </c>
      <c r="X16" s="5">
        <f t="shared" si="70"/>
        <v>157125</v>
      </c>
      <c r="Y16" s="5">
        <f t="shared" si="70"/>
        <v>156993</v>
      </c>
      <c r="Z16" s="5">
        <f t="shared" ref="Z16:AH16" si="71">HLOOKUP(Z10,$2:$8,3,1)</f>
        <v>157447</v>
      </c>
      <c r="AA16" s="5">
        <f t="shared" si="71"/>
        <v>157043</v>
      </c>
      <c r="AB16" s="5">
        <f t="shared" si="71"/>
        <v>156781</v>
      </c>
      <c r="AC16" s="5">
        <f t="shared" si="71"/>
        <v>156771</v>
      </c>
      <c r="AD16" s="5">
        <f t="shared" si="71"/>
        <v>157022</v>
      </c>
      <c r="AE16" s="5">
        <f t="shared" si="71"/>
        <v>156238</v>
      </c>
      <c r="AF16" s="5">
        <f t="shared" si="71"/>
        <v>156421</v>
      </c>
      <c r="AG16" s="5">
        <f t="shared" si="71"/>
        <v>156389</v>
      </c>
      <c r="AH16" s="5">
        <f t="shared" si="71"/>
        <v>156100</v>
      </c>
    </row>
    <row r="17" spans="1:34" x14ac:dyDescent="0.3">
      <c r="A17" s="13" t="s">
        <v>26</v>
      </c>
      <c r="B17" s="5">
        <f t="shared" ref="B17" si="72">B16-C16</f>
        <v>1615.5428571430093</v>
      </c>
      <c r="C17" s="5">
        <f t="shared" ref="C17" si="73">C16-D16</f>
        <v>508.11428571399301</v>
      </c>
      <c r="D17" s="5">
        <f t="shared" ref="D17" si="74">D16-E16</f>
        <v>145</v>
      </c>
      <c r="E17" s="5">
        <f t="shared" ref="E17:F17" si="75">E16-F16</f>
        <v>340</v>
      </c>
      <c r="F17" s="5">
        <f t="shared" si="75"/>
        <v>76</v>
      </c>
      <c r="G17" s="5">
        <f t="shared" ref="G17" si="76">G16-H16</f>
        <v>184</v>
      </c>
      <c r="H17" s="5">
        <f>H16-I16</f>
        <v>-187</v>
      </c>
      <c r="I17" s="5">
        <f t="shared" ref="I17" si="77">I16-J16</f>
        <v>-187</v>
      </c>
      <c r="J17" s="5">
        <f t="shared" ref="J17" si="78">J16-K16</f>
        <v>322</v>
      </c>
      <c r="K17" s="5">
        <f t="shared" ref="K17" si="79">K16-L16</f>
        <v>213</v>
      </c>
      <c r="L17" s="5">
        <f t="shared" ref="L17" si="80">L16-M16</f>
        <v>406</v>
      </c>
      <c r="M17" s="5">
        <f t="shared" ref="M17:O17" si="81">M16-N16</f>
        <v>379</v>
      </c>
      <c r="N17" s="5">
        <f t="shared" ref="N17" si="82">N16-O16</f>
        <v>-428</v>
      </c>
      <c r="O17" s="5">
        <f t="shared" si="81"/>
        <v>-340</v>
      </c>
      <c r="P17" s="5">
        <f t="shared" ref="P17" si="83">P16-Q16</f>
        <v>390</v>
      </c>
      <c r="Q17" s="5">
        <f t="shared" ref="Q17:AB17" si="84">Q16-R16</f>
        <v>526</v>
      </c>
      <c r="R17" s="5">
        <f t="shared" si="84"/>
        <v>405</v>
      </c>
      <c r="S17" s="5">
        <f t="shared" si="84"/>
        <v>599</v>
      </c>
      <c r="T17" s="5">
        <f t="shared" si="84"/>
        <v>235</v>
      </c>
      <c r="U17" s="5">
        <f t="shared" si="84"/>
        <v>314</v>
      </c>
      <c r="V17" s="5">
        <f t="shared" si="84"/>
        <v>-300</v>
      </c>
      <c r="W17" s="5">
        <f t="shared" si="84"/>
        <v>-16</v>
      </c>
      <c r="X17" s="5">
        <f t="shared" si="84"/>
        <v>132</v>
      </c>
      <c r="Y17" s="5">
        <f t="shared" si="84"/>
        <v>-454</v>
      </c>
      <c r="Z17" s="5">
        <f t="shared" si="84"/>
        <v>404</v>
      </c>
      <c r="AA17" s="5">
        <f t="shared" si="84"/>
        <v>262</v>
      </c>
      <c r="AB17" s="5">
        <f t="shared" si="84"/>
        <v>10</v>
      </c>
      <c r="AC17" s="5">
        <f t="shared" ref="AC17:AG17" si="85">AC16-AD16</f>
        <v>-251</v>
      </c>
      <c r="AD17" s="5">
        <f t="shared" si="85"/>
        <v>784</v>
      </c>
      <c r="AE17" s="5">
        <f t="shared" si="85"/>
        <v>-183</v>
      </c>
      <c r="AF17" s="5">
        <f t="shared" si="85"/>
        <v>32</v>
      </c>
      <c r="AG17" s="5">
        <f t="shared" si="85"/>
        <v>289</v>
      </c>
      <c r="AH17" s="5"/>
    </row>
    <row r="18" spans="1:34" x14ac:dyDescent="0.3">
      <c r="A18" s="9" t="s">
        <v>7</v>
      </c>
      <c r="B18" s="47">
        <f t="shared" ref="B18:D18" si="86">HLOOKUP(B10,$2:$8,7,1)</f>
        <v>1.11809523809524</v>
      </c>
      <c r="C18" s="47">
        <f t="shared" si="86"/>
        <v>3.4495238095238099</v>
      </c>
      <c r="D18" s="47">
        <f t="shared" si="86"/>
        <v>4.5</v>
      </c>
      <c r="E18" s="47">
        <f t="shared" ref="E18:G18" si="87">HLOOKUP(E10,$2:$8,7,1)</f>
        <v>4.7</v>
      </c>
      <c r="F18" s="47">
        <f t="shared" si="87"/>
        <v>4.8</v>
      </c>
      <c r="G18" s="47">
        <f t="shared" si="87"/>
        <v>4.7</v>
      </c>
      <c r="H18" s="47">
        <f t="shared" ref="H18:J18" si="88">HLOOKUP(H10,$2:$8,7,1)</f>
        <v>4.5999999999999996</v>
      </c>
      <c r="I18" s="47">
        <f t="shared" si="88"/>
        <v>4.8</v>
      </c>
      <c r="J18" s="47">
        <f t="shared" si="88"/>
        <v>4.9000000000000004</v>
      </c>
      <c r="K18" s="47">
        <f t="shared" ref="K18:M18" si="89">HLOOKUP(K10,$2:$8,7,1)</f>
        <v>4.9000000000000004</v>
      </c>
      <c r="L18" s="47">
        <f t="shared" si="89"/>
        <v>4.9000000000000004</v>
      </c>
      <c r="M18" s="47">
        <f t="shared" si="89"/>
        <v>4.9000000000000004</v>
      </c>
      <c r="N18" s="47">
        <f t="shared" ref="N18:P18" si="90">HLOOKUP(N10,$2:$8,7,1)</f>
        <v>4.7</v>
      </c>
      <c r="O18" s="47">
        <f t="shared" si="90"/>
        <v>5</v>
      </c>
      <c r="P18" s="47">
        <f t="shared" si="90"/>
        <v>5</v>
      </c>
      <c r="Q18" s="47">
        <f>HLOOKUP(Q10,$2:$8,7,1)</f>
        <v>4.9000000000000004</v>
      </c>
      <c r="R18" s="47">
        <f t="shared" ref="R18:S18" si="91">HLOOKUP(R10,$2:$8,7,1)</f>
        <v>4.9000000000000004</v>
      </c>
      <c r="S18" s="47">
        <f t="shared" si="91"/>
        <v>5</v>
      </c>
      <c r="T18" s="47">
        <f t="shared" ref="T18" si="92">HLOOKUP(T10,$2:$8,7,1)</f>
        <v>5</v>
      </c>
      <c r="U18" s="47">
        <f t="shared" ref="U18:V18" si="93">HLOOKUP(U10,$2:$8,7,1)</f>
        <v>5</v>
      </c>
      <c r="V18" s="5">
        <f t="shared" si="93"/>
        <v>5</v>
      </c>
      <c r="W18" s="5">
        <f t="shared" ref="W18" si="94">HLOOKUP(W10,$2:$8,7,1)</f>
        <v>5.0999999999999996</v>
      </c>
      <c r="X18" s="5">
        <f t="shared" ref="X18:Y18" si="95">HLOOKUP(X10,$2:$8,7,1)</f>
        <v>5.2</v>
      </c>
      <c r="Y18" s="5">
        <f t="shared" si="95"/>
        <v>5.3</v>
      </c>
      <c r="Z18" s="5">
        <f t="shared" ref="Z18:AH18" si="96">HLOOKUP(Z10,$2:$8,7,1)</f>
        <v>5.5</v>
      </c>
      <c r="AA18" s="5">
        <f t="shared" si="96"/>
        <v>5.4</v>
      </c>
      <c r="AB18" s="5">
        <f t="shared" si="96"/>
        <v>5.4</v>
      </c>
      <c r="AC18" s="5">
        <f t="shared" si="96"/>
        <v>5.5</v>
      </c>
      <c r="AD18" s="5">
        <f t="shared" si="96"/>
        <v>5.7</v>
      </c>
      <c r="AE18" s="5">
        <f t="shared" si="96"/>
        <v>5.6</v>
      </c>
      <c r="AF18" s="5">
        <f t="shared" si="96"/>
        <v>5.8</v>
      </c>
      <c r="AG18" s="5">
        <f t="shared" si="96"/>
        <v>5.7</v>
      </c>
      <c r="AH18" s="5">
        <f t="shared" si="96"/>
        <v>5.9</v>
      </c>
    </row>
  </sheetData>
  <conditionalFormatting sqref="B12:AG12">
    <cfRule type="colorScale" priority="12">
      <colorScale>
        <cfvo type="min"/>
        <cfvo type="percentile" val="50"/>
        <cfvo type="max"/>
        <color rgb="FFC00000"/>
        <color rgb="FFFFFF00"/>
        <color rgb="FF00B050"/>
      </colorScale>
    </cfRule>
  </conditionalFormatting>
  <conditionalFormatting sqref="B14:AG14">
    <cfRule type="colorScale" priority="11">
      <colorScale>
        <cfvo type="min"/>
        <cfvo type="percentile" val="50"/>
        <cfvo type="max"/>
        <color rgb="FF00B050"/>
        <color rgb="FFFFFF00"/>
        <color rgb="FFC00000"/>
      </colorScale>
    </cfRule>
  </conditionalFormatting>
  <conditionalFormatting sqref="B17:AG17">
    <cfRule type="colorScale" priority="9">
      <colorScale>
        <cfvo type="min"/>
        <cfvo type="percentile" val="50"/>
        <cfvo type="max"/>
        <color rgb="FFC00000"/>
        <color rgb="FFFFFF00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4:FG112"/>
  <sheetViews>
    <sheetView topLeftCell="A7" zoomScaleNormal="100" workbookViewId="0">
      <selection activeCell="FH32" sqref="FH32"/>
    </sheetView>
  </sheetViews>
  <sheetFormatPr baseColWidth="10" defaultRowHeight="14.4" x14ac:dyDescent="0.3"/>
  <cols>
    <col min="1" max="1" width="20.88671875" bestFit="1" customWidth="1"/>
    <col min="2" max="2" width="17.109375" customWidth="1"/>
    <col min="3" max="9" width="10.77734375" bestFit="1" customWidth="1"/>
    <col min="10" max="10" width="16.21875" bestFit="1" customWidth="1"/>
    <col min="11" max="14" width="10.77734375" bestFit="1" customWidth="1"/>
    <col min="15" max="15" width="16.21875" bestFit="1" customWidth="1"/>
    <col min="16" max="157" width="10.77734375" bestFit="1" customWidth="1"/>
  </cols>
  <sheetData>
    <row r="14" spans="1:163" s="3" customFormat="1" x14ac:dyDescent="0.3">
      <c r="B14" s="3" t="s">
        <v>2</v>
      </c>
      <c r="C14" s="14">
        <f>_xll.BDH($B$15,$B$14,"12/1/2004","","Dir=H","Dts=S","Sort=A","Quote=C","QtTyp=Y","Days=T","Per=cm","DtFmt=D","UseDPDF=Y","cols=161;rows=2")</f>
        <v>38017</v>
      </c>
      <c r="D14" s="14">
        <v>38046</v>
      </c>
      <c r="E14" s="14">
        <v>38077</v>
      </c>
      <c r="F14" s="14">
        <v>38107</v>
      </c>
      <c r="G14" s="14">
        <v>38138</v>
      </c>
      <c r="H14" s="14">
        <v>38168</v>
      </c>
      <c r="I14" s="14">
        <v>38199</v>
      </c>
      <c r="J14" s="14">
        <v>38230</v>
      </c>
      <c r="K14" s="14">
        <v>38260</v>
      </c>
      <c r="L14" s="14">
        <v>38291</v>
      </c>
      <c r="M14" s="14">
        <v>38321</v>
      </c>
      <c r="N14" s="14">
        <v>38352</v>
      </c>
      <c r="O14" s="14">
        <v>38383</v>
      </c>
      <c r="P14" s="14">
        <v>38411</v>
      </c>
      <c r="Q14" s="14">
        <v>38442</v>
      </c>
      <c r="R14" s="14">
        <v>38472</v>
      </c>
      <c r="S14" s="14">
        <v>38503</v>
      </c>
      <c r="T14" s="14">
        <v>38533</v>
      </c>
      <c r="U14" s="14">
        <v>38564</v>
      </c>
      <c r="V14" s="14">
        <v>38595</v>
      </c>
      <c r="W14" s="14">
        <v>38625</v>
      </c>
      <c r="X14" s="14">
        <v>38656</v>
      </c>
      <c r="Y14" s="14">
        <v>38686</v>
      </c>
      <c r="Z14" s="14">
        <v>38717</v>
      </c>
      <c r="AA14" s="14">
        <v>38748</v>
      </c>
      <c r="AB14" s="14">
        <v>38776</v>
      </c>
      <c r="AC14" s="14">
        <v>38807</v>
      </c>
      <c r="AD14" s="14">
        <v>38837</v>
      </c>
      <c r="AE14" s="14">
        <v>38868</v>
      </c>
      <c r="AF14" s="14">
        <v>38898</v>
      </c>
      <c r="AG14" s="14">
        <v>38929</v>
      </c>
      <c r="AH14" s="14">
        <v>38960</v>
      </c>
      <c r="AI14" s="14">
        <v>38990</v>
      </c>
      <c r="AJ14" s="14">
        <v>39021</v>
      </c>
      <c r="AK14" s="14">
        <v>39051</v>
      </c>
      <c r="AL14" s="14">
        <v>39082</v>
      </c>
      <c r="AM14" s="14">
        <v>39113</v>
      </c>
      <c r="AN14" s="14">
        <v>39141</v>
      </c>
      <c r="AO14" s="14">
        <v>39172</v>
      </c>
      <c r="AP14" s="14">
        <v>39202</v>
      </c>
      <c r="AQ14" s="14">
        <v>39233</v>
      </c>
      <c r="AR14" s="14">
        <v>39263</v>
      </c>
      <c r="AS14" s="14">
        <v>39294</v>
      </c>
      <c r="AT14" s="14">
        <v>39325</v>
      </c>
      <c r="AU14" s="14">
        <v>39355</v>
      </c>
      <c r="AV14" s="14">
        <v>39386</v>
      </c>
      <c r="AW14" s="14">
        <v>39416</v>
      </c>
      <c r="AX14" s="14">
        <v>39447</v>
      </c>
      <c r="AY14" s="14">
        <v>39478</v>
      </c>
      <c r="AZ14" s="14">
        <v>39507</v>
      </c>
      <c r="BA14" s="14">
        <v>39538</v>
      </c>
      <c r="BB14" s="14">
        <v>39568</v>
      </c>
      <c r="BC14" s="14">
        <v>39599</v>
      </c>
      <c r="BD14" s="14">
        <v>39629</v>
      </c>
      <c r="BE14" s="14">
        <v>39660</v>
      </c>
      <c r="BF14" s="14">
        <v>39691</v>
      </c>
      <c r="BG14" s="14">
        <v>39721</v>
      </c>
      <c r="BH14" s="14">
        <v>39752</v>
      </c>
      <c r="BI14" s="14">
        <v>39782</v>
      </c>
      <c r="BJ14" s="14">
        <v>39813</v>
      </c>
      <c r="BK14" s="14">
        <v>39844</v>
      </c>
      <c r="BL14" s="14">
        <v>39872</v>
      </c>
      <c r="BM14" s="14">
        <v>39903</v>
      </c>
      <c r="BN14" s="14">
        <v>39933</v>
      </c>
      <c r="BO14" s="14">
        <v>39964</v>
      </c>
      <c r="BP14" s="14">
        <v>39994</v>
      </c>
      <c r="BQ14" s="14">
        <v>40025</v>
      </c>
      <c r="BR14" s="14">
        <v>40056</v>
      </c>
      <c r="BS14" s="14">
        <v>40086</v>
      </c>
      <c r="BT14" s="14">
        <v>40117</v>
      </c>
      <c r="BU14" s="14">
        <v>40147</v>
      </c>
      <c r="BV14" s="14">
        <v>40178</v>
      </c>
      <c r="BW14" s="14">
        <v>40209</v>
      </c>
      <c r="BX14" s="14">
        <v>40237</v>
      </c>
      <c r="BY14" s="14">
        <v>40268</v>
      </c>
      <c r="BZ14" s="14">
        <v>40298</v>
      </c>
      <c r="CA14" s="14">
        <v>40329</v>
      </c>
      <c r="CB14" s="14">
        <v>40359</v>
      </c>
      <c r="CC14" s="14">
        <v>40390</v>
      </c>
      <c r="CD14" s="14">
        <v>40421</v>
      </c>
      <c r="CE14" s="14">
        <v>40451</v>
      </c>
      <c r="CF14" s="14">
        <v>40482</v>
      </c>
      <c r="CG14" s="14">
        <v>40512</v>
      </c>
      <c r="CH14" s="14">
        <v>40543</v>
      </c>
      <c r="CI14" s="14">
        <v>40574</v>
      </c>
      <c r="CJ14" s="14">
        <v>40602</v>
      </c>
      <c r="CK14" s="14">
        <v>40633</v>
      </c>
      <c r="CL14" s="14">
        <v>40663</v>
      </c>
      <c r="CM14" s="14">
        <v>40694</v>
      </c>
      <c r="CN14" s="14">
        <v>40724</v>
      </c>
      <c r="CO14" s="14">
        <v>40755</v>
      </c>
      <c r="CP14" s="14">
        <v>40786</v>
      </c>
      <c r="CQ14" s="14">
        <v>40816</v>
      </c>
      <c r="CR14" s="14">
        <v>40847</v>
      </c>
      <c r="CS14" s="14">
        <v>40877</v>
      </c>
      <c r="CT14" s="14">
        <v>40908</v>
      </c>
      <c r="CU14" s="14">
        <v>40939</v>
      </c>
      <c r="CV14" s="14">
        <v>40968</v>
      </c>
      <c r="CW14" s="14">
        <v>40999</v>
      </c>
      <c r="CX14" s="14">
        <v>41029</v>
      </c>
      <c r="CY14" s="14">
        <v>41060</v>
      </c>
      <c r="CZ14" s="14">
        <v>41090</v>
      </c>
      <c r="DA14" s="14">
        <v>41121</v>
      </c>
      <c r="DB14" s="14">
        <v>41152</v>
      </c>
      <c r="DC14" s="14">
        <v>41182</v>
      </c>
      <c r="DD14" s="14">
        <v>41213</v>
      </c>
      <c r="DE14" s="14">
        <v>41243</v>
      </c>
      <c r="DF14" s="14">
        <v>41274</v>
      </c>
      <c r="DG14" s="14">
        <v>41305</v>
      </c>
      <c r="DH14" s="14">
        <v>41333</v>
      </c>
      <c r="DI14" s="14">
        <v>41364</v>
      </c>
      <c r="DJ14" s="14">
        <v>41394</v>
      </c>
      <c r="DK14" s="14">
        <v>41425</v>
      </c>
      <c r="DL14" s="14">
        <v>41455</v>
      </c>
      <c r="DM14" s="14">
        <v>41486</v>
      </c>
      <c r="DN14" s="14">
        <v>41517</v>
      </c>
      <c r="DO14" s="14">
        <v>41547</v>
      </c>
      <c r="DP14" s="14">
        <v>41578</v>
      </c>
      <c r="DQ14" s="14">
        <v>41608</v>
      </c>
      <c r="DR14" s="14">
        <v>41639</v>
      </c>
      <c r="DS14" s="14">
        <v>41670</v>
      </c>
      <c r="DT14" s="14">
        <v>41698</v>
      </c>
      <c r="DU14" s="14">
        <v>41729</v>
      </c>
      <c r="DV14" s="14">
        <v>41759</v>
      </c>
      <c r="DW14" s="14">
        <v>41790</v>
      </c>
      <c r="DX14" s="14">
        <v>41820</v>
      </c>
      <c r="DY14" s="14">
        <v>41851</v>
      </c>
      <c r="DZ14" s="14">
        <v>41882</v>
      </c>
      <c r="EA14" s="14">
        <v>41912</v>
      </c>
      <c r="EB14" s="14">
        <v>41943</v>
      </c>
      <c r="EC14" s="14">
        <v>41973</v>
      </c>
      <c r="ED14" s="14">
        <v>42004</v>
      </c>
      <c r="EE14" s="14">
        <v>42035</v>
      </c>
      <c r="EF14" s="14">
        <v>42063</v>
      </c>
      <c r="EG14" s="14">
        <v>42094</v>
      </c>
      <c r="EH14" s="14">
        <v>42124</v>
      </c>
      <c r="EI14" s="14">
        <v>42155</v>
      </c>
      <c r="EJ14" s="14">
        <v>42185</v>
      </c>
      <c r="EK14" s="14">
        <v>42216</v>
      </c>
      <c r="EL14" s="14">
        <v>42247</v>
      </c>
      <c r="EM14" s="14">
        <v>42277</v>
      </c>
      <c r="EN14" s="14">
        <v>42308</v>
      </c>
      <c r="EO14" s="14">
        <v>42338</v>
      </c>
      <c r="EP14" s="14">
        <v>42369</v>
      </c>
      <c r="EQ14" s="14">
        <v>42400</v>
      </c>
      <c r="ER14" s="14">
        <v>42429</v>
      </c>
      <c r="ES14" s="14">
        <v>42460</v>
      </c>
      <c r="ET14" s="14">
        <v>42490</v>
      </c>
      <c r="EU14" s="14">
        <v>42521</v>
      </c>
      <c r="EV14" s="14">
        <v>42551</v>
      </c>
      <c r="EW14" s="14">
        <v>42582</v>
      </c>
      <c r="EX14" s="14">
        <v>42613</v>
      </c>
      <c r="EY14" s="14">
        <v>42643</v>
      </c>
      <c r="EZ14" s="14">
        <v>42674</v>
      </c>
      <c r="FA14" s="14">
        <v>42704</v>
      </c>
      <c r="FB14" s="14">
        <v>42735</v>
      </c>
      <c r="FC14" s="14">
        <v>42766</v>
      </c>
      <c r="FD14" s="14">
        <v>42794</v>
      </c>
      <c r="FE14" s="14">
        <v>42825</v>
      </c>
      <c r="FF14" s="14">
        <v>42855</v>
      </c>
      <c r="FG14" s="14">
        <v>42886</v>
      </c>
    </row>
    <row r="15" spans="1:163" x14ac:dyDescent="0.3">
      <c r="A15" s="16" t="s">
        <v>27</v>
      </c>
      <c r="B15" t="s">
        <v>0</v>
      </c>
      <c r="C15">
        <v>159</v>
      </c>
      <c r="D15">
        <v>48</v>
      </c>
      <c r="E15">
        <v>331</v>
      </c>
      <c r="F15">
        <v>251</v>
      </c>
      <c r="G15">
        <v>307</v>
      </c>
      <c r="H15">
        <v>77</v>
      </c>
      <c r="I15">
        <v>45</v>
      </c>
      <c r="J15">
        <v>119</v>
      </c>
      <c r="K15">
        <v>162</v>
      </c>
      <c r="L15">
        <v>346</v>
      </c>
      <c r="M15">
        <v>66</v>
      </c>
      <c r="N15">
        <v>129</v>
      </c>
      <c r="O15">
        <v>136</v>
      </c>
      <c r="P15">
        <v>239</v>
      </c>
      <c r="Q15">
        <v>135</v>
      </c>
      <c r="R15">
        <v>364</v>
      </c>
      <c r="S15">
        <v>177</v>
      </c>
      <c r="T15">
        <v>245</v>
      </c>
      <c r="U15">
        <v>374</v>
      </c>
      <c r="V15">
        <v>196</v>
      </c>
      <c r="W15">
        <v>67</v>
      </c>
      <c r="X15">
        <v>84</v>
      </c>
      <c r="Y15">
        <v>341</v>
      </c>
      <c r="Z15">
        <v>157</v>
      </c>
      <c r="AA15">
        <v>278</v>
      </c>
      <c r="AB15">
        <v>315</v>
      </c>
      <c r="AC15">
        <v>282</v>
      </c>
      <c r="AD15">
        <v>183</v>
      </c>
      <c r="AE15">
        <v>25</v>
      </c>
      <c r="AF15">
        <v>79</v>
      </c>
      <c r="AG15">
        <v>206</v>
      </c>
      <c r="AH15">
        <v>183</v>
      </c>
      <c r="AI15">
        <v>153</v>
      </c>
      <c r="AJ15">
        <v>8</v>
      </c>
      <c r="AK15">
        <v>209</v>
      </c>
      <c r="AL15">
        <v>171</v>
      </c>
      <c r="AM15">
        <v>240</v>
      </c>
      <c r="AN15">
        <v>89</v>
      </c>
      <c r="AO15">
        <v>190</v>
      </c>
      <c r="AP15">
        <v>80</v>
      </c>
      <c r="AQ15">
        <v>143</v>
      </c>
      <c r="AR15">
        <v>75</v>
      </c>
      <c r="AS15">
        <v>-34</v>
      </c>
      <c r="AT15">
        <v>-20</v>
      </c>
      <c r="AU15">
        <v>88</v>
      </c>
      <c r="AV15">
        <v>84</v>
      </c>
      <c r="AW15">
        <v>114</v>
      </c>
      <c r="AX15">
        <v>98</v>
      </c>
      <c r="AY15">
        <v>17</v>
      </c>
      <c r="AZ15">
        <v>-84</v>
      </c>
      <c r="BA15">
        <v>-78</v>
      </c>
      <c r="BB15">
        <v>-210</v>
      </c>
      <c r="BC15">
        <v>-186</v>
      </c>
      <c r="BD15">
        <v>-162</v>
      </c>
      <c r="BE15">
        <v>-213</v>
      </c>
      <c r="BF15">
        <v>-267</v>
      </c>
      <c r="BG15">
        <v>-450</v>
      </c>
      <c r="BH15">
        <v>-474</v>
      </c>
      <c r="BI15">
        <v>-766</v>
      </c>
      <c r="BJ15">
        <v>-694</v>
      </c>
      <c r="BK15">
        <v>-793</v>
      </c>
      <c r="BL15">
        <v>-702</v>
      </c>
      <c r="BM15">
        <v>-823</v>
      </c>
      <c r="BN15">
        <v>-687</v>
      </c>
      <c r="BO15">
        <v>-349</v>
      </c>
      <c r="BP15">
        <v>-471</v>
      </c>
      <c r="BQ15">
        <v>-329</v>
      </c>
      <c r="BR15">
        <v>-213</v>
      </c>
      <c r="BS15">
        <v>-220</v>
      </c>
      <c r="BT15">
        <v>-204</v>
      </c>
      <c r="BU15">
        <v>-2</v>
      </c>
      <c r="BV15">
        <v>-275</v>
      </c>
      <c r="BW15">
        <v>23</v>
      </c>
      <c r="BX15">
        <v>-68</v>
      </c>
      <c r="BY15">
        <v>164</v>
      </c>
      <c r="BZ15">
        <v>243</v>
      </c>
      <c r="CA15">
        <v>524</v>
      </c>
      <c r="CB15">
        <v>-137</v>
      </c>
      <c r="CC15">
        <v>-68</v>
      </c>
      <c r="CD15">
        <v>-36</v>
      </c>
      <c r="CE15">
        <v>-52</v>
      </c>
      <c r="CF15">
        <v>262</v>
      </c>
      <c r="CG15">
        <v>119</v>
      </c>
      <c r="CH15">
        <v>87</v>
      </c>
      <c r="CI15">
        <v>43</v>
      </c>
      <c r="CJ15">
        <v>189</v>
      </c>
      <c r="CK15">
        <v>225</v>
      </c>
      <c r="CL15">
        <v>346</v>
      </c>
      <c r="CM15">
        <v>77</v>
      </c>
      <c r="CN15">
        <v>225</v>
      </c>
      <c r="CO15">
        <v>69</v>
      </c>
      <c r="CP15">
        <v>110</v>
      </c>
      <c r="CQ15">
        <v>248</v>
      </c>
      <c r="CR15">
        <v>209</v>
      </c>
      <c r="CS15">
        <v>141</v>
      </c>
      <c r="CT15">
        <v>209</v>
      </c>
      <c r="CU15">
        <v>358</v>
      </c>
      <c r="CV15">
        <v>237</v>
      </c>
      <c r="CW15">
        <v>233</v>
      </c>
      <c r="CX15">
        <v>78</v>
      </c>
      <c r="CY15">
        <v>115</v>
      </c>
      <c r="CZ15">
        <v>76</v>
      </c>
      <c r="DA15">
        <v>143</v>
      </c>
      <c r="DB15">
        <v>177</v>
      </c>
      <c r="DC15">
        <v>203</v>
      </c>
      <c r="DD15">
        <v>146</v>
      </c>
      <c r="DE15">
        <v>132</v>
      </c>
      <c r="DF15">
        <v>244</v>
      </c>
      <c r="DG15">
        <v>211</v>
      </c>
      <c r="DH15">
        <v>286</v>
      </c>
      <c r="DI15">
        <v>130</v>
      </c>
      <c r="DJ15">
        <v>197</v>
      </c>
      <c r="DK15">
        <v>226</v>
      </c>
      <c r="DL15">
        <v>162</v>
      </c>
      <c r="DM15">
        <v>122</v>
      </c>
      <c r="DN15">
        <v>261</v>
      </c>
      <c r="DO15">
        <v>190</v>
      </c>
      <c r="DP15">
        <v>212</v>
      </c>
      <c r="DQ15">
        <v>258</v>
      </c>
      <c r="DR15">
        <v>47</v>
      </c>
      <c r="DS15">
        <v>190</v>
      </c>
      <c r="DT15">
        <v>151</v>
      </c>
      <c r="DU15">
        <v>272</v>
      </c>
      <c r="DV15">
        <v>329</v>
      </c>
      <c r="DW15">
        <v>246</v>
      </c>
      <c r="DX15">
        <v>304</v>
      </c>
      <c r="DY15">
        <v>202</v>
      </c>
      <c r="DZ15">
        <v>230</v>
      </c>
      <c r="EA15">
        <v>280</v>
      </c>
      <c r="EB15">
        <v>227</v>
      </c>
      <c r="EC15">
        <v>312</v>
      </c>
      <c r="ED15">
        <v>255</v>
      </c>
      <c r="EE15">
        <v>234</v>
      </c>
      <c r="EF15">
        <v>238</v>
      </c>
      <c r="EG15">
        <v>86</v>
      </c>
      <c r="EH15">
        <v>262</v>
      </c>
      <c r="EI15">
        <v>344</v>
      </c>
      <c r="EJ15">
        <v>206</v>
      </c>
      <c r="EK15">
        <v>254</v>
      </c>
      <c r="EL15">
        <v>157</v>
      </c>
      <c r="EM15">
        <v>100</v>
      </c>
      <c r="EN15">
        <v>321</v>
      </c>
      <c r="EO15">
        <v>272</v>
      </c>
      <c r="EP15">
        <v>239</v>
      </c>
      <c r="EQ15">
        <v>126</v>
      </c>
      <c r="ER15">
        <v>237</v>
      </c>
      <c r="ES15">
        <v>225</v>
      </c>
      <c r="ET15">
        <v>153</v>
      </c>
      <c r="EU15">
        <v>43</v>
      </c>
      <c r="EV15">
        <v>297</v>
      </c>
      <c r="EW15">
        <v>291</v>
      </c>
      <c r="EX15">
        <v>176</v>
      </c>
      <c r="EY15">
        <v>249</v>
      </c>
      <c r="EZ15">
        <v>124</v>
      </c>
      <c r="FA15">
        <v>164</v>
      </c>
      <c r="FB15">
        <v>155</v>
      </c>
      <c r="FC15">
        <v>216</v>
      </c>
      <c r="FD15">
        <v>232</v>
      </c>
      <c r="FE15">
        <v>50</v>
      </c>
      <c r="FF15">
        <v>174</v>
      </c>
      <c r="FG15">
        <v>138</v>
      </c>
    </row>
    <row r="16" spans="1:163" x14ac:dyDescent="0.3">
      <c r="A16" s="16" t="s">
        <v>28</v>
      </c>
      <c r="B16" t="s">
        <v>43</v>
      </c>
      <c r="C16">
        <f>_xll.BDH($B16,$B$14,"12/1/2004","","Dir=H","Dts=H","Sort=A","Quote=C","QtTyp=Y","Days=T","Per=cm","DtFmt=D","UseDPDF=Y","cols=161;rows=1")</f>
        <v>167</v>
      </c>
      <c r="D16">
        <v>36</v>
      </c>
      <c r="E16">
        <v>293</v>
      </c>
      <c r="F16">
        <v>225</v>
      </c>
      <c r="G16">
        <v>307</v>
      </c>
      <c r="H16">
        <v>90</v>
      </c>
      <c r="I16">
        <v>40</v>
      </c>
      <c r="J16">
        <v>99</v>
      </c>
      <c r="K16">
        <v>153</v>
      </c>
      <c r="L16">
        <v>325</v>
      </c>
      <c r="M16">
        <v>30</v>
      </c>
      <c r="N16">
        <v>128</v>
      </c>
      <c r="O16">
        <v>94</v>
      </c>
      <c r="P16">
        <v>230</v>
      </c>
      <c r="Q16">
        <v>139</v>
      </c>
      <c r="R16">
        <v>350</v>
      </c>
      <c r="S16">
        <v>150</v>
      </c>
      <c r="T16">
        <v>263</v>
      </c>
      <c r="U16">
        <v>280</v>
      </c>
      <c r="V16">
        <v>190</v>
      </c>
      <c r="W16">
        <v>85</v>
      </c>
      <c r="X16">
        <v>100</v>
      </c>
      <c r="Y16">
        <v>311</v>
      </c>
      <c r="Z16">
        <v>137</v>
      </c>
      <c r="AA16">
        <v>310</v>
      </c>
      <c r="AB16">
        <v>284</v>
      </c>
      <c r="AC16">
        <v>257</v>
      </c>
      <c r="AD16">
        <v>167</v>
      </c>
      <c r="AE16">
        <v>18</v>
      </c>
      <c r="AF16">
        <v>83</v>
      </c>
      <c r="AG16">
        <v>155</v>
      </c>
      <c r="AH16">
        <v>145</v>
      </c>
      <c r="AI16">
        <v>82</v>
      </c>
      <c r="AJ16">
        <v>22</v>
      </c>
      <c r="AK16">
        <v>194</v>
      </c>
      <c r="AL16">
        <v>166</v>
      </c>
      <c r="AM16">
        <v>233</v>
      </c>
      <c r="AN16">
        <v>53</v>
      </c>
      <c r="AO16">
        <v>172</v>
      </c>
      <c r="AP16">
        <v>54</v>
      </c>
      <c r="AQ16">
        <v>125</v>
      </c>
      <c r="AR16">
        <v>61</v>
      </c>
      <c r="AS16">
        <v>2</v>
      </c>
      <c r="AT16">
        <v>-75</v>
      </c>
      <c r="AU16">
        <v>35</v>
      </c>
      <c r="AV16">
        <v>66</v>
      </c>
      <c r="AW16">
        <v>77</v>
      </c>
      <c r="AX16">
        <v>56</v>
      </c>
      <c r="AY16">
        <v>5</v>
      </c>
      <c r="AZ16">
        <v>-113</v>
      </c>
      <c r="BA16">
        <v>-104</v>
      </c>
      <c r="BB16">
        <v>-217</v>
      </c>
      <c r="BC16">
        <v>-219</v>
      </c>
      <c r="BD16">
        <v>-196</v>
      </c>
      <c r="BE16">
        <v>-264</v>
      </c>
      <c r="BF16">
        <v>-266</v>
      </c>
      <c r="BG16">
        <v>-420</v>
      </c>
      <c r="BH16">
        <v>-486</v>
      </c>
      <c r="BI16">
        <v>-777</v>
      </c>
      <c r="BJ16">
        <v>-690</v>
      </c>
      <c r="BK16">
        <v>-816</v>
      </c>
      <c r="BL16">
        <v>-699</v>
      </c>
      <c r="BM16">
        <v>-807</v>
      </c>
      <c r="BN16">
        <v>-804</v>
      </c>
      <c r="BO16">
        <v>-289</v>
      </c>
      <c r="BP16">
        <v>-430</v>
      </c>
      <c r="BQ16">
        <v>-274</v>
      </c>
      <c r="BR16">
        <v>-229</v>
      </c>
      <c r="BS16">
        <v>-134</v>
      </c>
      <c r="BT16">
        <v>-277</v>
      </c>
      <c r="BU16">
        <v>-11</v>
      </c>
      <c r="BV16">
        <v>-224</v>
      </c>
      <c r="BW16">
        <v>14</v>
      </c>
      <c r="BX16">
        <v>-53</v>
      </c>
      <c r="BY16">
        <v>122</v>
      </c>
      <c r="BZ16">
        <v>192</v>
      </c>
      <c r="CA16">
        <v>97</v>
      </c>
      <c r="CB16">
        <v>119</v>
      </c>
      <c r="CC16">
        <v>103</v>
      </c>
      <c r="CD16">
        <v>113</v>
      </c>
      <c r="CE16">
        <v>121</v>
      </c>
      <c r="CF16">
        <v>212</v>
      </c>
      <c r="CG16">
        <v>129</v>
      </c>
      <c r="CH16">
        <v>108</v>
      </c>
      <c r="CI16">
        <v>51</v>
      </c>
      <c r="CJ16">
        <v>232</v>
      </c>
      <c r="CK16">
        <v>248</v>
      </c>
      <c r="CL16">
        <v>354</v>
      </c>
      <c r="CM16">
        <v>132</v>
      </c>
      <c r="CN16">
        <v>190</v>
      </c>
      <c r="CO16">
        <v>184</v>
      </c>
      <c r="CP16">
        <v>142</v>
      </c>
      <c r="CQ16">
        <v>282</v>
      </c>
      <c r="CR16">
        <v>194</v>
      </c>
      <c r="CS16">
        <v>168</v>
      </c>
      <c r="CT16">
        <v>226</v>
      </c>
      <c r="CU16">
        <v>366</v>
      </c>
      <c r="CV16">
        <v>236</v>
      </c>
      <c r="CW16">
        <v>237</v>
      </c>
      <c r="CX16">
        <v>90</v>
      </c>
      <c r="CY16">
        <v>135</v>
      </c>
      <c r="CZ16">
        <v>57</v>
      </c>
      <c r="DA16">
        <v>160</v>
      </c>
      <c r="DB16">
        <v>174</v>
      </c>
      <c r="DC16">
        <v>194</v>
      </c>
      <c r="DD16">
        <v>168</v>
      </c>
      <c r="DE16">
        <v>152</v>
      </c>
      <c r="DF16">
        <v>240</v>
      </c>
      <c r="DG16">
        <v>226</v>
      </c>
      <c r="DH16">
        <v>267</v>
      </c>
      <c r="DI16">
        <v>152</v>
      </c>
      <c r="DJ16">
        <v>195</v>
      </c>
      <c r="DK16">
        <v>242</v>
      </c>
      <c r="DL16">
        <v>179</v>
      </c>
      <c r="DM16">
        <v>146</v>
      </c>
      <c r="DN16">
        <v>242</v>
      </c>
      <c r="DO16">
        <v>184</v>
      </c>
      <c r="DP16">
        <v>214</v>
      </c>
      <c r="DQ16">
        <v>250</v>
      </c>
      <c r="DR16">
        <v>73</v>
      </c>
      <c r="DS16">
        <v>204</v>
      </c>
      <c r="DT16">
        <v>139</v>
      </c>
      <c r="DU16">
        <v>261</v>
      </c>
      <c r="DV16">
        <v>299</v>
      </c>
      <c r="DW16">
        <v>252</v>
      </c>
      <c r="DX16">
        <v>259</v>
      </c>
      <c r="DY16">
        <v>226</v>
      </c>
      <c r="DZ16">
        <v>238</v>
      </c>
      <c r="EA16">
        <v>237</v>
      </c>
      <c r="EB16">
        <v>214</v>
      </c>
      <c r="EC16">
        <v>302</v>
      </c>
      <c r="ED16">
        <v>240</v>
      </c>
      <c r="EE16">
        <v>227</v>
      </c>
      <c r="EF16">
        <v>222</v>
      </c>
      <c r="EG16">
        <v>97</v>
      </c>
      <c r="EH16">
        <v>235</v>
      </c>
      <c r="EI16">
        <v>324</v>
      </c>
      <c r="EJ16">
        <v>195</v>
      </c>
      <c r="EK16">
        <v>239</v>
      </c>
      <c r="EL16">
        <v>115</v>
      </c>
      <c r="EM16">
        <v>116</v>
      </c>
      <c r="EN16">
        <v>314</v>
      </c>
      <c r="EO16">
        <v>260</v>
      </c>
      <c r="EP16">
        <v>217</v>
      </c>
      <c r="EQ16">
        <v>110</v>
      </c>
      <c r="ER16">
        <v>221</v>
      </c>
      <c r="ES16">
        <v>189</v>
      </c>
      <c r="ET16">
        <v>158</v>
      </c>
      <c r="EU16">
        <v>17</v>
      </c>
      <c r="EV16">
        <v>269</v>
      </c>
      <c r="EW16">
        <v>249</v>
      </c>
      <c r="EX16">
        <v>143</v>
      </c>
      <c r="EY16">
        <v>223</v>
      </c>
      <c r="EZ16">
        <v>132</v>
      </c>
      <c r="FA16">
        <v>178</v>
      </c>
      <c r="FB16">
        <v>150</v>
      </c>
      <c r="FC16">
        <v>204</v>
      </c>
      <c r="FD16">
        <v>222</v>
      </c>
      <c r="FE16">
        <v>59</v>
      </c>
      <c r="FF16">
        <v>173</v>
      </c>
      <c r="FG16">
        <v>147</v>
      </c>
    </row>
    <row r="17" spans="1:163" x14ac:dyDescent="0.3">
      <c r="A17" s="16" t="s">
        <v>29</v>
      </c>
      <c r="B17" t="s">
        <v>44</v>
      </c>
      <c r="C17">
        <f>_xll.BDH($B17,$B$14,"12/1/2004","","Dir=H","Dts=H","Sort=A","Quote=C","QtTyp=Y","Days=T","Per=cm","DtFmt=D","UseDPDF=Y","cols=161;rows=1")</f>
        <v>12</v>
      </c>
      <c r="D17">
        <v>-22</v>
      </c>
      <c r="E17">
        <v>65</v>
      </c>
      <c r="F17">
        <v>44</v>
      </c>
      <c r="G17">
        <v>79</v>
      </c>
      <c r="H17">
        <v>4</v>
      </c>
      <c r="I17">
        <v>15</v>
      </c>
      <c r="J17">
        <v>44</v>
      </c>
      <c r="K17">
        <v>13</v>
      </c>
      <c r="L17">
        <v>47</v>
      </c>
      <c r="M17">
        <v>-7</v>
      </c>
      <c r="N17">
        <v>8</v>
      </c>
      <c r="O17">
        <v>-47</v>
      </c>
      <c r="P17">
        <v>78</v>
      </c>
      <c r="Q17">
        <v>30</v>
      </c>
      <c r="R17">
        <v>70</v>
      </c>
      <c r="S17">
        <v>36</v>
      </c>
      <c r="T17">
        <v>13</v>
      </c>
      <c r="U17">
        <v>20</v>
      </c>
      <c r="V17">
        <v>23</v>
      </c>
      <c r="W17">
        <v>-2</v>
      </c>
      <c r="X17">
        <v>66</v>
      </c>
      <c r="Y17">
        <v>65</v>
      </c>
      <c r="Z17">
        <v>19</v>
      </c>
      <c r="AA17">
        <v>91</v>
      </c>
      <c r="AB17">
        <v>68</v>
      </c>
      <c r="AC17">
        <v>37</v>
      </c>
      <c r="AD17">
        <v>59</v>
      </c>
      <c r="AE17">
        <v>-34</v>
      </c>
      <c r="AF17">
        <v>1</v>
      </c>
      <c r="AG17">
        <v>-8</v>
      </c>
      <c r="AH17">
        <v>-18</v>
      </c>
      <c r="AI17">
        <v>-35</v>
      </c>
      <c r="AJ17">
        <v>-81</v>
      </c>
      <c r="AK17">
        <v>-48</v>
      </c>
      <c r="AL17">
        <v>-3</v>
      </c>
      <c r="AM17">
        <v>34</v>
      </c>
      <c r="AN17">
        <v>-105</v>
      </c>
      <c r="AO17">
        <v>57</v>
      </c>
      <c r="AP17">
        <v>-41</v>
      </c>
      <c r="AQ17">
        <v>-27</v>
      </c>
      <c r="AR17">
        <v>0</v>
      </c>
      <c r="AS17">
        <v>-46</v>
      </c>
      <c r="AT17">
        <v>-112</v>
      </c>
      <c r="AU17">
        <v>-72</v>
      </c>
      <c r="AV17">
        <v>-37</v>
      </c>
      <c r="AW17">
        <v>-41</v>
      </c>
      <c r="AX17">
        <v>-39</v>
      </c>
      <c r="AY17">
        <v>-29</v>
      </c>
      <c r="AZ17">
        <v>-50</v>
      </c>
      <c r="BA17">
        <v>-77</v>
      </c>
      <c r="BB17">
        <v>-139</v>
      </c>
      <c r="BC17">
        <v>-82</v>
      </c>
      <c r="BD17">
        <v>-116</v>
      </c>
      <c r="BE17">
        <v>-123</v>
      </c>
      <c r="BF17">
        <v>-110</v>
      </c>
      <c r="BG17">
        <v>-149</v>
      </c>
      <c r="BH17">
        <v>-206</v>
      </c>
      <c r="BI17">
        <v>-272</v>
      </c>
      <c r="BJ17">
        <v>-301</v>
      </c>
      <c r="BK17">
        <v>-433</v>
      </c>
      <c r="BL17">
        <v>-314</v>
      </c>
      <c r="BM17">
        <v>-348</v>
      </c>
      <c r="BN17">
        <v>-333</v>
      </c>
      <c r="BO17">
        <v>-239</v>
      </c>
      <c r="BP17">
        <v>-233</v>
      </c>
      <c r="BQ17">
        <v>-144</v>
      </c>
      <c r="BR17">
        <v>-127</v>
      </c>
      <c r="BS17">
        <v>-108</v>
      </c>
      <c r="BT17">
        <v>-128</v>
      </c>
      <c r="BU17">
        <v>-46</v>
      </c>
      <c r="BV17">
        <v>-77</v>
      </c>
      <c r="BW17">
        <v>-85</v>
      </c>
      <c r="BX17">
        <v>-80</v>
      </c>
      <c r="BY17">
        <v>45</v>
      </c>
      <c r="BZ17">
        <v>57</v>
      </c>
      <c r="CA17">
        <v>13</v>
      </c>
      <c r="CB17">
        <v>21</v>
      </c>
      <c r="CC17">
        <v>14</v>
      </c>
      <c r="CD17">
        <v>16</v>
      </c>
      <c r="CE17">
        <v>-6</v>
      </c>
      <c r="CF17">
        <v>14</v>
      </c>
      <c r="CG17">
        <v>26</v>
      </c>
      <c r="CH17">
        <v>-31</v>
      </c>
      <c r="CI17">
        <v>-12</v>
      </c>
      <c r="CJ17">
        <v>60</v>
      </c>
      <c r="CK17">
        <v>62</v>
      </c>
      <c r="CL17">
        <v>51</v>
      </c>
      <c r="CM17">
        <v>50</v>
      </c>
      <c r="CN17">
        <v>38</v>
      </c>
      <c r="CO17">
        <v>49</v>
      </c>
      <c r="CP17">
        <v>26</v>
      </c>
      <c r="CQ17">
        <v>47</v>
      </c>
      <c r="CR17">
        <v>21</v>
      </c>
      <c r="CS17">
        <v>-1</v>
      </c>
      <c r="CT17">
        <v>57</v>
      </c>
      <c r="CU17">
        <v>60</v>
      </c>
      <c r="CV17">
        <v>30</v>
      </c>
      <c r="CW17">
        <v>38</v>
      </c>
      <c r="CX17">
        <v>12</v>
      </c>
      <c r="CY17">
        <v>2</v>
      </c>
      <c r="CZ17">
        <v>25</v>
      </c>
      <c r="DA17">
        <v>36</v>
      </c>
      <c r="DB17">
        <v>12</v>
      </c>
      <c r="DC17">
        <v>2</v>
      </c>
      <c r="DD17">
        <v>11</v>
      </c>
      <c r="DE17">
        <v>5</v>
      </c>
      <c r="DF17">
        <v>55</v>
      </c>
      <c r="DG17">
        <v>40</v>
      </c>
      <c r="DH17">
        <v>78</v>
      </c>
      <c r="DI17">
        <v>18</v>
      </c>
      <c r="DJ17">
        <v>-8</v>
      </c>
      <c r="DK17">
        <v>33</v>
      </c>
      <c r="DL17">
        <v>31</v>
      </c>
      <c r="DM17">
        <v>-22</v>
      </c>
      <c r="DN17">
        <v>58</v>
      </c>
      <c r="DO17">
        <v>49</v>
      </c>
      <c r="DP17">
        <v>42</v>
      </c>
      <c r="DQ17">
        <v>49</v>
      </c>
      <c r="DR17">
        <v>-19</v>
      </c>
      <c r="DS17">
        <v>66</v>
      </c>
      <c r="DT17">
        <v>47</v>
      </c>
      <c r="DU17">
        <v>58</v>
      </c>
      <c r="DV17">
        <v>62</v>
      </c>
      <c r="DW17">
        <v>36</v>
      </c>
      <c r="DX17">
        <v>46</v>
      </c>
      <c r="DY17">
        <v>60</v>
      </c>
      <c r="DZ17">
        <v>55</v>
      </c>
      <c r="EA17">
        <v>49</v>
      </c>
      <c r="EB17">
        <v>42</v>
      </c>
      <c r="EC17">
        <v>40</v>
      </c>
      <c r="ED17">
        <v>35</v>
      </c>
      <c r="EE17">
        <v>44</v>
      </c>
      <c r="EF17">
        <v>21</v>
      </c>
      <c r="EG17">
        <v>-12</v>
      </c>
      <c r="EH17">
        <v>30</v>
      </c>
      <c r="EI17">
        <v>31</v>
      </c>
      <c r="EJ17">
        <v>12</v>
      </c>
      <c r="EK17">
        <v>24</v>
      </c>
      <c r="EL17">
        <v>-3</v>
      </c>
      <c r="EM17">
        <v>-10</v>
      </c>
      <c r="EN17">
        <v>42</v>
      </c>
      <c r="EO17">
        <v>32</v>
      </c>
      <c r="EP17">
        <v>42</v>
      </c>
      <c r="EQ17">
        <v>24</v>
      </c>
      <c r="ER17">
        <v>-7</v>
      </c>
      <c r="ES17">
        <v>5</v>
      </c>
      <c r="ET17">
        <v>-9</v>
      </c>
      <c r="EU17">
        <v>-44</v>
      </c>
      <c r="EV17">
        <v>6</v>
      </c>
      <c r="EW17">
        <v>26</v>
      </c>
      <c r="EX17">
        <v>-24</v>
      </c>
      <c r="EY17">
        <v>11</v>
      </c>
      <c r="EZ17">
        <v>9</v>
      </c>
      <c r="FA17">
        <v>35</v>
      </c>
      <c r="FB17">
        <v>32</v>
      </c>
      <c r="FC17">
        <v>51</v>
      </c>
      <c r="FD17">
        <v>88</v>
      </c>
      <c r="FE17">
        <v>17</v>
      </c>
      <c r="FF17">
        <v>19</v>
      </c>
      <c r="FG17">
        <v>16</v>
      </c>
    </row>
    <row r="18" spans="1:163" x14ac:dyDescent="0.3">
      <c r="A18" s="16" t="s">
        <v>30</v>
      </c>
      <c r="B18" t="s">
        <v>45</v>
      </c>
      <c r="C18">
        <f>_xll.BDH($B18,$B$14,"12/1/2004","","Dir=H","Dts=H","Sort=A","Quote=C","QtTyp=Y","Days=T","Per=cm","DtFmt=D","UseDPDF=Y","cols=161;rows=1")</f>
        <v>6848</v>
      </c>
      <c r="D18">
        <v>6838</v>
      </c>
      <c r="E18">
        <v>6887</v>
      </c>
      <c r="F18">
        <v>6901</v>
      </c>
      <c r="G18">
        <v>6948</v>
      </c>
      <c r="H18">
        <v>6962</v>
      </c>
      <c r="I18">
        <v>6977</v>
      </c>
      <c r="J18">
        <v>7003</v>
      </c>
      <c r="K18">
        <v>7029</v>
      </c>
      <c r="L18">
        <v>7077</v>
      </c>
      <c r="M18">
        <v>7091</v>
      </c>
      <c r="N18">
        <v>7117</v>
      </c>
      <c r="O18">
        <v>7095</v>
      </c>
      <c r="P18">
        <v>7153</v>
      </c>
      <c r="Q18">
        <v>7181</v>
      </c>
      <c r="R18">
        <v>7266</v>
      </c>
      <c r="S18">
        <v>7294</v>
      </c>
      <c r="T18">
        <v>7333</v>
      </c>
      <c r="U18">
        <v>7353</v>
      </c>
      <c r="V18">
        <v>7394</v>
      </c>
      <c r="W18">
        <v>7415</v>
      </c>
      <c r="X18">
        <v>7460</v>
      </c>
      <c r="Y18">
        <v>7524</v>
      </c>
      <c r="Z18">
        <v>7533</v>
      </c>
      <c r="AA18">
        <v>7601</v>
      </c>
      <c r="AB18">
        <v>7664</v>
      </c>
      <c r="AC18">
        <v>7689</v>
      </c>
      <c r="AD18">
        <v>7726</v>
      </c>
      <c r="AE18">
        <v>7713</v>
      </c>
      <c r="AF18">
        <v>7699</v>
      </c>
      <c r="AG18">
        <v>7712</v>
      </c>
      <c r="AH18">
        <v>7720</v>
      </c>
      <c r="AI18">
        <v>7718</v>
      </c>
      <c r="AJ18">
        <v>7682</v>
      </c>
      <c r="AK18">
        <v>7666</v>
      </c>
      <c r="AL18">
        <v>7685</v>
      </c>
      <c r="AM18">
        <v>7725</v>
      </c>
      <c r="AN18">
        <v>7626</v>
      </c>
      <c r="AO18">
        <v>7706</v>
      </c>
      <c r="AP18">
        <v>7686</v>
      </c>
      <c r="AQ18">
        <v>7673</v>
      </c>
      <c r="AR18">
        <v>7687</v>
      </c>
      <c r="AS18">
        <v>7660</v>
      </c>
      <c r="AT18">
        <v>7610</v>
      </c>
      <c r="AU18">
        <v>7577</v>
      </c>
      <c r="AV18">
        <v>7565</v>
      </c>
      <c r="AW18">
        <v>7523</v>
      </c>
      <c r="AX18">
        <v>7490</v>
      </c>
      <c r="AY18">
        <v>7476</v>
      </c>
      <c r="AZ18">
        <v>7453</v>
      </c>
      <c r="BA18">
        <v>7406</v>
      </c>
      <c r="BB18">
        <v>7327</v>
      </c>
      <c r="BC18">
        <v>7274</v>
      </c>
      <c r="BD18">
        <v>7213</v>
      </c>
      <c r="BE18">
        <v>7160</v>
      </c>
      <c r="BF18">
        <v>7114</v>
      </c>
      <c r="BG18">
        <v>7044</v>
      </c>
      <c r="BH18">
        <v>6967</v>
      </c>
      <c r="BI18">
        <v>6813</v>
      </c>
      <c r="BJ18">
        <v>6701</v>
      </c>
      <c r="BK18">
        <v>6567</v>
      </c>
      <c r="BL18">
        <v>6446</v>
      </c>
      <c r="BM18">
        <v>6291</v>
      </c>
      <c r="BN18">
        <v>6154</v>
      </c>
      <c r="BO18">
        <v>6100</v>
      </c>
      <c r="BP18">
        <v>6010</v>
      </c>
      <c r="BQ18">
        <v>5932</v>
      </c>
      <c r="BR18">
        <v>5855</v>
      </c>
      <c r="BS18">
        <v>5787</v>
      </c>
      <c r="BT18">
        <v>5716</v>
      </c>
      <c r="BU18">
        <v>5696</v>
      </c>
      <c r="BV18">
        <v>5654</v>
      </c>
      <c r="BW18">
        <v>5580</v>
      </c>
      <c r="BX18">
        <v>5500</v>
      </c>
      <c r="BY18">
        <v>5537</v>
      </c>
      <c r="BZ18">
        <v>5553</v>
      </c>
      <c r="CA18">
        <v>5520</v>
      </c>
      <c r="CB18">
        <v>5516</v>
      </c>
      <c r="CC18">
        <v>5508</v>
      </c>
      <c r="CD18">
        <v>5524</v>
      </c>
      <c r="CE18">
        <v>5501</v>
      </c>
      <c r="CF18">
        <v>5508</v>
      </c>
      <c r="CG18">
        <v>5506</v>
      </c>
      <c r="CH18">
        <v>5467</v>
      </c>
      <c r="CI18">
        <v>5427</v>
      </c>
      <c r="CJ18">
        <v>5451</v>
      </c>
      <c r="CK18">
        <v>5477</v>
      </c>
      <c r="CL18">
        <v>5485</v>
      </c>
      <c r="CM18">
        <v>5516</v>
      </c>
      <c r="CN18">
        <v>5528</v>
      </c>
      <c r="CO18">
        <v>5547</v>
      </c>
      <c r="CP18">
        <v>5552</v>
      </c>
      <c r="CQ18">
        <v>5584</v>
      </c>
      <c r="CR18">
        <v>5588</v>
      </c>
      <c r="CS18">
        <v>5593</v>
      </c>
      <c r="CT18">
        <v>5611</v>
      </c>
      <c r="CU18">
        <v>5626</v>
      </c>
      <c r="CV18">
        <v>5629</v>
      </c>
      <c r="CW18">
        <v>5625</v>
      </c>
      <c r="CX18">
        <v>5618</v>
      </c>
      <c r="CY18">
        <v>5604</v>
      </c>
      <c r="CZ18">
        <v>5621</v>
      </c>
      <c r="DA18">
        <v>5632</v>
      </c>
      <c r="DB18">
        <v>5648</v>
      </c>
      <c r="DC18">
        <v>5661</v>
      </c>
      <c r="DD18">
        <v>5674</v>
      </c>
      <c r="DE18">
        <v>5684</v>
      </c>
      <c r="DF18">
        <v>5724</v>
      </c>
      <c r="DG18">
        <v>5741</v>
      </c>
      <c r="DH18">
        <v>5793</v>
      </c>
      <c r="DI18">
        <v>5806</v>
      </c>
      <c r="DJ18">
        <v>5798</v>
      </c>
      <c r="DK18">
        <v>5828</v>
      </c>
      <c r="DL18">
        <v>5856</v>
      </c>
      <c r="DM18">
        <v>5859</v>
      </c>
      <c r="DN18">
        <v>5878</v>
      </c>
      <c r="DO18">
        <v>5908</v>
      </c>
      <c r="DP18">
        <v>5928</v>
      </c>
      <c r="DQ18">
        <v>5957</v>
      </c>
      <c r="DR18">
        <v>5933</v>
      </c>
      <c r="DS18">
        <v>5989</v>
      </c>
      <c r="DT18">
        <v>6010</v>
      </c>
      <c r="DU18">
        <v>6047</v>
      </c>
      <c r="DV18">
        <v>6086</v>
      </c>
      <c r="DW18">
        <v>6112</v>
      </c>
      <c r="DX18">
        <v>6132</v>
      </c>
      <c r="DY18">
        <v>6174</v>
      </c>
      <c r="DZ18">
        <v>6204</v>
      </c>
      <c r="EA18">
        <v>6231</v>
      </c>
      <c r="EB18">
        <v>6251</v>
      </c>
      <c r="EC18">
        <v>6269</v>
      </c>
      <c r="ED18">
        <v>6292</v>
      </c>
      <c r="EE18">
        <v>6336</v>
      </c>
      <c r="EF18">
        <v>6362</v>
      </c>
      <c r="EG18">
        <v>6351</v>
      </c>
      <c r="EH18">
        <v>6395</v>
      </c>
      <c r="EI18">
        <v>6432</v>
      </c>
      <c r="EJ18">
        <v>6446</v>
      </c>
      <c r="EK18">
        <v>6467</v>
      </c>
      <c r="EL18">
        <v>6482</v>
      </c>
      <c r="EM18">
        <v>6490</v>
      </c>
      <c r="EN18">
        <v>6534</v>
      </c>
      <c r="EO18">
        <v>6589</v>
      </c>
      <c r="EP18">
        <v>6628</v>
      </c>
      <c r="EQ18">
        <v>6639</v>
      </c>
      <c r="ER18">
        <v>6662</v>
      </c>
      <c r="ES18">
        <v>6705</v>
      </c>
      <c r="ET18">
        <v>6704</v>
      </c>
      <c r="EU18">
        <v>6690</v>
      </c>
      <c r="EV18">
        <v>6690</v>
      </c>
      <c r="EW18">
        <v>6708</v>
      </c>
      <c r="EX18">
        <v>6704</v>
      </c>
      <c r="EY18">
        <v>6727</v>
      </c>
      <c r="EZ18">
        <v>6743</v>
      </c>
      <c r="FA18">
        <v>6771</v>
      </c>
      <c r="FB18">
        <v>6783</v>
      </c>
      <c r="FC18">
        <v>6817</v>
      </c>
      <c r="FD18">
        <v>6871</v>
      </c>
      <c r="FE18">
        <v>6871</v>
      </c>
      <c r="FF18">
        <v>6870</v>
      </c>
      <c r="FG18">
        <v>6881</v>
      </c>
    </row>
    <row r="19" spans="1:163" x14ac:dyDescent="0.3">
      <c r="A19" s="16" t="s">
        <v>31</v>
      </c>
      <c r="B19" t="s">
        <v>46</v>
      </c>
      <c r="C19">
        <f>_xll.BDH($B19,$B$14,"12/1/2004","","Dir=H","Dts=H","Sort=A","Quote=C","QtTyp=Y","Days=T","Per=cm","DtFmt=D","UseDPDF=Y","cols=161;rows=1")</f>
        <v>-10</v>
      </c>
      <c r="D19">
        <v>-11</v>
      </c>
      <c r="E19">
        <v>8</v>
      </c>
      <c r="F19">
        <v>28</v>
      </c>
      <c r="G19">
        <v>27</v>
      </c>
      <c r="H19">
        <v>-10</v>
      </c>
      <c r="I19">
        <v>-2</v>
      </c>
      <c r="J19">
        <v>15</v>
      </c>
      <c r="K19">
        <v>-14</v>
      </c>
      <c r="L19">
        <v>1</v>
      </c>
      <c r="M19">
        <v>-25</v>
      </c>
      <c r="N19">
        <v>-20</v>
      </c>
      <c r="O19">
        <v>-30</v>
      </c>
      <c r="P19">
        <v>16</v>
      </c>
      <c r="Q19">
        <v>-4</v>
      </c>
      <c r="R19">
        <v>-19</v>
      </c>
      <c r="S19">
        <v>6</v>
      </c>
      <c r="T19">
        <v>-29</v>
      </c>
      <c r="U19">
        <v>-1</v>
      </c>
      <c r="V19">
        <v>-23</v>
      </c>
      <c r="W19">
        <v>-28</v>
      </c>
      <c r="X19">
        <v>17</v>
      </c>
      <c r="Y19">
        <v>-5</v>
      </c>
      <c r="Z19">
        <v>6</v>
      </c>
      <c r="AA19">
        <v>17</v>
      </c>
      <c r="AB19">
        <v>-1</v>
      </c>
      <c r="AC19">
        <v>5</v>
      </c>
      <c r="AD19">
        <v>12</v>
      </c>
      <c r="AE19">
        <v>-23</v>
      </c>
      <c r="AF19">
        <v>10</v>
      </c>
      <c r="AG19">
        <v>-25</v>
      </c>
      <c r="AH19">
        <v>-29</v>
      </c>
      <c r="AI19">
        <v>-34</v>
      </c>
      <c r="AJ19">
        <v>-50</v>
      </c>
      <c r="AK19">
        <v>-34</v>
      </c>
      <c r="AL19">
        <v>-26</v>
      </c>
      <c r="AM19">
        <v>-7</v>
      </c>
      <c r="AN19">
        <v>-11</v>
      </c>
      <c r="AO19">
        <v>-27</v>
      </c>
      <c r="AP19">
        <v>-25</v>
      </c>
      <c r="AQ19">
        <v>-16</v>
      </c>
      <c r="AR19">
        <v>-18</v>
      </c>
      <c r="AS19">
        <v>-22</v>
      </c>
      <c r="AT19">
        <v>-61</v>
      </c>
      <c r="AU19">
        <v>-38</v>
      </c>
      <c r="AV19">
        <v>-26</v>
      </c>
      <c r="AW19">
        <v>-7</v>
      </c>
      <c r="AX19">
        <v>-11</v>
      </c>
      <c r="AY19">
        <v>-21</v>
      </c>
      <c r="AZ19">
        <v>-29</v>
      </c>
      <c r="BA19">
        <v>-37</v>
      </c>
      <c r="BB19">
        <v>-60</v>
      </c>
      <c r="BC19">
        <v>-35</v>
      </c>
      <c r="BD19">
        <v>-60</v>
      </c>
      <c r="BE19">
        <v>-74</v>
      </c>
      <c r="BF19">
        <v>-72</v>
      </c>
      <c r="BG19">
        <v>-83</v>
      </c>
      <c r="BH19">
        <v>-128</v>
      </c>
      <c r="BI19">
        <v>-113</v>
      </c>
      <c r="BJ19">
        <v>-184</v>
      </c>
      <c r="BK19">
        <v>-289</v>
      </c>
      <c r="BL19">
        <v>-181</v>
      </c>
      <c r="BM19">
        <v>-172</v>
      </c>
      <c r="BN19">
        <v>-178</v>
      </c>
      <c r="BO19">
        <v>-168</v>
      </c>
      <c r="BP19">
        <v>-136</v>
      </c>
      <c r="BQ19">
        <v>-58</v>
      </c>
      <c r="BR19">
        <v>-42</v>
      </c>
      <c r="BS19">
        <v>-35</v>
      </c>
      <c r="BT19">
        <v>-53</v>
      </c>
      <c r="BU19">
        <v>-29</v>
      </c>
      <c r="BV19">
        <v>-34</v>
      </c>
      <c r="BW19">
        <v>-15</v>
      </c>
      <c r="BX19">
        <v>-7</v>
      </c>
      <c r="BY19">
        <v>0</v>
      </c>
      <c r="BZ19">
        <v>36</v>
      </c>
      <c r="CA19">
        <v>36</v>
      </c>
      <c r="CB19">
        <v>20</v>
      </c>
      <c r="CC19">
        <v>16</v>
      </c>
      <c r="CD19">
        <v>-8</v>
      </c>
      <c r="CE19">
        <v>10</v>
      </c>
      <c r="CF19">
        <v>-1</v>
      </c>
      <c r="CG19">
        <v>23</v>
      </c>
      <c r="CH19">
        <v>10</v>
      </c>
      <c r="CI19">
        <v>26</v>
      </c>
      <c r="CJ19">
        <v>33</v>
      </c>
      <c r="CK19">
        <v>21</v>
      </c>
      <c r="CL19">
        <v>29</v>
      </c>
      <c r="CM19">
        <v>9</v>
      </c>
      <c r="CN19">
        <v>14</v>
      </c>
      <c r="CO19">
        <v>19</v>
      </c>
      <c r="CP19">
        <v>18</v>
      </c>
      <c r="CQ19">
        <v>5</v>
      </c>
      <c r="CR19">
        <v>11</v>
      </c>
      <c r="CS19">
        <v>-10</v>
      </c>
      <c r="CT19">
        <v>32</v>
      </c>
      <c r="CU19">
        <v>36</v>
      </c>
      <c r="CV19">
        <v>22</v>
      </c>
      <c r="CW19">
        <v>38</v>
      </c>
      <c r="CX19">
        <v>18</v>
      </c>
      <c r="CY19">
        <v>11</v>
      </c>
      <c r="CZ19">
        <v>9</v>
      </c>
      <c r="DA19">
        <v>28</v>
      </c>
      <c r="DB19">
        <v>-4</v>
      </c>
      <c r="DC19">
        <v>-6</v>
      </c>
      <c r="DD19">
        <v>7</v>
      </c>
      <c r="DE19">
        <v>-11</v>
      </c>
      <c r="DF19">
        <v>10</v>
      </c>
      <c r="DG19">
        <v>19</v>
      </c>
      <c r="DH19">
        <v>21</v>
      </c>
      <c r="DI19">
        <v>2</v>
      </c>
      <c r="DJ19">
        <v>3</v>
      </c>
      <c r="DK19">
        <v>-2</v>
      </c>
      <c r="DL19">
        <v>0</v>
      </c>
      <c r="DM19">
        <v>-23</v>
      </c>
      <c r="DN19">
        <v>36</v>
      </c>
      <c r="DO19">
        <v>17</v>
      </c>
      <c r="DP19">
        <v>21</v>
      </c>
      <c r="DQ19">
        <v>22</v>
      </c>
      <c r="DR19">
        <v>7</v>
      </c>
      <c r="DS19">
        <v>5</v>
      </c>
      <c r="DT19">
        <v>22</v>
      </c>
      <c r="DU19">
        <v>15</v>
      </c>
      <c r="DV19">
        <v>17</v>
      </c>
      <c r="DW19">
        <v>8</v>
      </c>
      <c r="DX19">
        <v>21</v>
      </c>
      <c r="DY19">
        <v>13</v>
      </c>
      <c r="DZ19">
        <v>24</v>
      </c>
      <c r="EA19">
        <v>17</v>
      </c>
      <c r="EB19">
        <v>27</v>
      </c>
      <c r="EC19">
        <v>23</v>
      </c>
      <c r="ED19">
        <v>16</v>
      </c>
      <c r="EE19">
        <v>8</v>
      </c>
      <c r="EF19">
        <v>7</v>
      </c>
      <c r="EG19">
        <v>13</v>
      </c>
      <c r="EH19">
        <v>2</v>
      </c>
      <c r="EI19">
        <v>16</v>
      </c>
      <c r="EJ19">
        <v>1</v>
      </c>
      <c r="EK19">
        <v>14</v>
      </c>
      <c r="EL19">
        <v>-5</v>
      </c>
      <c r="EM19">
        <v>-1</v>
      </c>
      <c r="EN19">
        <v>7</v>
      </c>
      <c r="EO19">
        <v>-7</v>
      </c>
      <c r="EP19">
        <v>13</v>
      </c>
      <c r="EQ19">
        <v>28</v>
      </c>
      <c r="ER19">
        <v>-12</v>
      </c>
      <c r="ES19">
        <v>-20</v>
      </c>
      <c r="ET19">
        <v>1</v>
      </c>
      <c r="EU19">
        <v>-21</v>
      </c>
      <c r="EV19">
        <v>12</v>
      </c>
      <c r="EW19">
        <v>12</v>
      </c>
      <c r="EX19">
        <v>-17</v>
      </c>
      <c r="EY19">
        <v>-12</v>
      </c>
      <c r="EZ19">
        <v>-5</v>
      </c>
      <c r="FA19">
        <v>0</v>
      </c>
      <c r="FB19">
        <v>18</v>
      </c>
      <c r="FC19">
        <v>12</v>
      </c>
      <c r="FD19">
        <v>22</v>
      </c>
      <c r="FE19">
        <v>11</v>
      </c>
      <c r="FF19">
        <v>11</v>
      </c>
      <c r="FG19">
        <v>-1</v>
      </c>
    </row>
    <row r="20" spans="1:163" x14ac:dyDescent="0.3">
      <c r="A20" s="16" t="s">
        <v>69</v>
      </c>
      <c r="B20" t="s">
        <v>70</v>
      </c>
      <c r="C20">
        <f>_xll.BDH($B20,$B$14,"12/1/2004","","Dir=H","Dts=H","Sort=A","Quote=C","QtTyp=Y","Days=T","Per=cm","DtFmt=D","UseDPDF=Y","cols=161;rows=1")</f>
        <v>509.1</v>
      </c>
      <c r="D20">
        <v>509.9</v>
      </c>
      <c r="E20">
        <v>515.20000000000005</v>
      </c>
      <c r="F20">
        <v>517.70000000000005</v>
      </c>
      <c r="G20">
        <v>522.29999999999995</v>
      </c>
      <c r="H20">
        <v>522.4</v>
      </c>
      <c r="I20">
        <v>526</v>
      </c>
      <c r="J20">
        <v>528.20000000000005</v>
      </c>
      <c r="K20">
        <v>529.29999999999995</v>
      </c>
      <c r="L20">
        <v>527.29999999999995</v>
      </c>
      <c r="M20">
        <v>531.9</v>
      </c>
      <c r="N20">
        <v>534.29999999999995</v>
      </c>
      <c r="O20">
        <v>539.29999999999995</v>
      </c>
      <c r="P20">
        <v>544</v>
      </c>
      <c r="Q20">
        <v>548.6</v>
      </c>
      <c r="R20">
        <v>555.29999999999995</v>
      </c>
      <c r="S20">
        <v>557.4</v>
      </c>
      <c r="T20">
        <v>561.1</v>
      </c>
      <c r="U20">
        <v>560.70000000000005</v>
      </c>
      <c r="V20">
        <v>565</v>
      </c>
      <c r="W20">
        <v>570.4</v>
      </c>
      <c r="X20">
        <v>575.29999999999995</v>
      </c>
      <c r="Y20">
        <v>581.6</v>
      </c>
      <c r="Z20">
        <v>585.29999999999995</v>
      </c>
      <c r="AA20">
        <v>591</v>
      </c>
      <c r="AB20">
        <v>596.79999999999995</v>
      </c>
      <c r="AC20">
        <v>602.9</v>
      </c>
      <c r="AD20">
        <v>612.9</v>
      </c>
      <c r="AE20">
        <v>614.29999999999995</v>
      </c>
      <c r="AF20">
        <v>620.29999999999995</v>
      </c>
      <c r="AG20">
        <v>624.5</v>
      </c>
      <c r="AH20">
        <v>628.29999999999995</v>
      </c>
      <c r="AI20">
        <v>631</v>
      </c>
      <c r="AJ20">
        <v>636.20000000000005</v>
      </c>
      <c r="AK20">
        <v>638.1</v>
      </c>
      <c r="AL20">
        <v>642.20000000000005</v>
      </c>
      <c r="AM20">
        <v>644.1</v>
      </c>
      <c r="AN20">
        <v>649.20000000000005</v>
      </c>
      <c r="AO20">
        <v>653.6</v>
      </c>
      <c r="AP20">
        <v>657.4</v>
      </c>
      <c r="AQ20">
        <v>660.7</v>
      </c>
      <c r="AR20">
        <v>663.3</v>
      </c>
      <c r="AS20">
        <v>668.8</v>
      </c>
      <c r="AT20">
        <v>668.1</v>
      </c>
      <c r="AU20">
        <v>667.9</v>
      </c>
      <c r="AV20">
        <v>669.4</v>
      </c>
      <c r="AW20">
        <v>676.2</v>
      </c>
      <c r="AX20">
        <v>680.8</v>
      </c>
      <c r="AY20">
        <v>687.3</v>
      </c>
      <c r="AZ20">
        <v>689.3</v>
      </c>
      <c r="BA20">
        <v>697.1</v>
      </c>
      <c r="BB20">
        <v>696</v>
      </c>
      <c r="BC20">
        <v>702.9</v>
      </c>
      <c r="BD20">
        <v>710.7</v>
      </c>
      <c r="BE20">
        <v>715.2</v>
      </c>
      <c r="BF20">
        <v>722.9</v>
      </c>
      <c r="BG20">
        <v>726.5</v>
      </c>
      <c r="BH20">
        <v>725.4</v>
      </c>
      <c r="BI20">
        <v>720.4</v>
      </c>
      <c r="BJ20">
        <v>715.9</v>
      </c>
      <c r="BK20">
        <v>707.4</v>
      </c>
      <c r="BL20">
        <v>694.4</v>
      </c>
      <c r="BM20">
        <v>677</v>
      </c>
      <c r="BN20">
        <v>660.8</v>
      </c>
      <c r="BO20">
        <v>644</v>
      </c>
      <c r="BP20">
        <v>635.9</v>
      </c>
      <c r="BQ20">
        <v>628.5</v>
      </c>
      <c r="BR20">
        <v>619.6</v>
      </c>
      <c r="BS20">
        <v>614.29999999999995</v>
      </c>
      <c r="BT20">
        <v>611.4</v>
      </c>
      <c r="BU20">
        <v>614.5</v>
      </c>
      <c r="BV20">
        <v>614.1</v>
      </c>
      <c r="BW20">
        <v>619.1</v>
      </c>
      <c r="BX20">
        <v>624.79999999999995</v>
      </c>
      <c r="BY20">
        <v>631.20000000000005</v>
      </c>
      <c r="BZ20">
        <v>635.9</v>
      </c>
      <c r="CA20">
        <v>645.70000000000005</v>
      </c>
      <c r="CB20">
        <v>650.9</v>
      </c>
      <c r="CC20">
        <v>657.5</v>
      </c>
      <c r="CD20">
        <v>665.4</v>
      </c>
      <c r="CE20">
        <v>673.1</v>
      </c>
      <c r="CF20">
        <v>681.1</v>
      </c>
      <c r="CG20">
        <v>687.5</v>
      </c>
      <c r="CH20">
        <v>685.8</v>
      </c>
      <c r="CI20">
        <v>686.5</v>
      </c>
      <c r="CJ20">
        <v>689</v>
      </c>
      <c r="CK20">
        <v>703.2</v>
      </c>
      <c r="CL20">
        <v>719.4</v>
      </c>
      <c r="CM20">
        <v>729.9</v>
      </c>
      <c r="CN20">
        <v>741.7</v>
      </c>
      <c r="CO20">
        <v>752.2</v>
      </c>
      <c r="CP20">
        <v>756.2</v>
      </c>
      <c r="CQ20">
        <v>765.5</v>
      </c>
      <c r="CR20">
        <v>772.3</v>
      </c>
      <c r="CS20">
        <v>775.1</v>
      </c>
      <c r="CT20">
        <v>781.4</v>
      </c>
      <c r="CU20">
        <v>789.1</v>
      </c>
      <c r="CV20">
        <v>795.5</v>
      </c>
      <c r="CW20">
        <v>799</v>
      </c>
      <c r="CX20">
        <v>801.5</v>
      </c>
      <c r="CY20">
        <v>803.7</v>
      </c>
      <c r="CZ20">
        <v>803</v>
      </c>
      <c r="DA20">
        <v>800.2</v>
      </c>
      <c r="DB20">
        <v>799.2</v>
      </c>
      <c r="DC20">
        <v>794.4</v>
      </c>
      <c r="DD20">
        <v>785.5</v>
      </c>
      <c r="DE20">
        <v>792.1</v>
      </c>
      <c r="DF20">
        <v>796.4</v>
      </c>
      <c r="DG20">
        <v>801.4</v>
      </c>
      <c r="DH20">
        <v>805.9</v>
      </c>
      <c r="DI20">
        <v>808.3</v>
      </c>
      <c r="DJ20">
        <v>805.4</v>
      </c>
      <c r="DK20">
        <v>810.3</v>
      </c>
      <c r="DL20">
        <v>812.5</v>
      </c>
      <c r="DM20">
        <v>812.8</v>
      </c>
      <c r="DN20">
        <v>814.3</v>
      </c>
      <c r="DO20">
        <v>816</v>
      </c>
      <c r="DP20">
        <v>816.9</v>
      </c>
      <c r="DQ20">
        <v>813.6</v>
      </c>
      <c r="DR20">
        <v>812.4</v>
      </c>
      <c r="DS20">
        <v>817.6</v>
      </c>
      <c r="DT20">
        <v>822.1</v>
      </c>
      <c r="DU20">
        <v>827.4</v>
      </c>
      <c r="DV20">
        <v>835.4</v>
      </c>
      <c r="DW20">
        <v>837.2</v>
      </c>
      <c r="DX20">
        <v>840.9</v>
      </c>
      <c r="DY20">
        <v>846.4</v>
      </c>
      <c r="DZ20">
        <v>846.4</v>
      </c>
      <c r="EA20">
        <v>851.8</v>
      </c>
      <c r="EB20">
        <v>847</v>
      </c>
      <c r="EC20">
        <v>845.6</v>
      </c>
      <c r="ED20">
        <v>842.2</v>
      </c>
      <c r="EE20">
        <v>833.5</v>
      </c>
      <c r="EF20">
        <v>821.3</v>
      </c>
      <c r="EG20">
        <v>806.8</v>
      </c>
      <c r="EH20">
        <v>791.3</v>
      </c>
      <c r="EI20">
        <v>769.4</v>
      </c>
      <c r="EJ20">
        <v>766</v>
      </c>
      <c r="EK20">
        <v>755.1</v>
      </c>
      <c r="EL20">
        <v>741.9</v>
      </c>
      <c r="EM20">
        <v>726.3</v>
      </c>
      <c r="EN20">
        <v>717.2</v>
      </c>
      <c r="EO20">
        <v>702.1</v>
      </c>
      <c r="EP20">
        <v>691.4</v>
      </c>
      <c r="EQ20">
        <v>676.9</v>
      </c>
      <c r="ER20">
        <v>656.9</v>
      </c>
      <c r="ES20">
        <v>639.79999999999995</v>
      </c>
      <c r="ET20">
        <v>631</v>
      </c>
      <c r="EU20">
        <v>622.6</v>
      </c>
      <c r="EV20">
        <v>616.6</v>
      </c>
      <c r="EW20">
        <v>612.6</v>
      </c>
      <c r="EX20">
        <v>610.79999999999995</v>
      </c>
      <c r="EY20">
        <v>610.20000000000005</v>
      </c>
      <c r="EZ20">
        <v>608.6</v>
      </c>
      <c r="FA20">
        <v>615.1</v>
      </c>
      <c r="FB20">
        <v>616.79999999999995</v>
      </c>
      <c r="FC20">
        <v>622.70000000000005</v>
      </c>
      <c r="FD20">
        <v>633.20000000000005</v>
      </c>
      <c r="FE20">
        <v>640.4</v>
      </c>
      <c r="FF20">
        <v>648.70000000000005</v>
      </c>
      <c r="FG20">
        <v>655.29999999999995</v>
      </c>
    </row>
    <row r="21" spans="1:163" x14ac:dyDescent="0.3">
      <c r="A21" s="16" t="s">
        <v>32</v>
      </c>
      <c r="B21" t="s">
        <v>47</v>
      </c>
      <c r="C21">
        <f>_xll.BDH($B21,$B$14,"12/1/2004","","Dir=H","Dts=H","Sort=A","Quote=C","QtTyp=Y","Days=T","Per=cm","DtFmt=D","UseDPDF=Y","cols=161;rows=1")</f>
        <v>87525</v>
      </c>
      <c r="D21">
        <v>87583</v>
      </c>
      <c r="E21">
        <v>87811</v>
      </c>
      <c r="F21">
        <v>87992</v>
      </c>
      <c r="G21">
        <v>88220</v>
      </c>
      <c r="H21">
        <v>88306</v>
      </c>
      <c r="I21">
        <v>88331</v>
      </c>
      <c r="J21">
        <v>88386</v>
      </c>
      <c r="K21">
        <v>88526</v>
      </c>
      <c r="L21">
        <v>88804</v>
      </c>
      <c r="M21">
        <v>88841</v>
      </c>
      <c r="N21">
        <v>88961</v>
      </c>
      <c r="O21">
        <v>89102</v>
      </c>
      <c r="P21">
        <v>89254</v>
      </c>
      <c r="Q21">
        <v>89363</v>
      </c>
      <c r="R21">
        <v>89643</v>
      </c>
      <c r="S21">
        <v>89757</v>
      </c>
      <c r="T21">
        <v>90007</v>
      </c>
      <c r="U21">
        <v>90267</v>
      </c>
      <c r="V21">
        <v>90434</v>
      </c>
      <c r="W21">
        <v>90521</v>
      </c>
      <c r="X21">
        <v>90555</v>
      </c>
      <c r="Y21">
        <v>90801</v>
      </c>
      <c r="Z21">
        <v>90919</v>
      </c>
      <c r="AA21">
        <v>91138</v>
      </c>
      <c r="AB21">
        <v>91354</v>
      </c>
      <c r="AC21">
        <v>91574</v>
      </c>
      <c r="AD21">
        <v>91682</v>
      </c>
      <c r="AE21">
        <v>91734</v>
      </c>
      <c r="AF21">
        <v>91816</v>
      </c>
      <c r="AG21">
        <v>91979</v>
      </c>
      <c r="AH21">
        <v>92142</v>
      </c>
      <c r="AI21">
        <v>92259</v>
      </c>
      <c r="AJ21">
        <v>92362</v>
      </c>
      <c r="AK21">
        <v>92604</v>
      </c>
      <c r="AL21">
        <v>92773</v>
      </c>
      <c r="AM21">
        <v>92972</v>
      </c>
      <c r="AN21">
        <v>93130</v>
      </c>
      <c r="AO21">
        <v>93245</v>
      </c>
      <c r="AP21">
        <v>93340</v>
      </c>
      <c r="AQ21">
        <v>93492</v>
      </c>
      <c r="AR21">
        <v>93553</v>
      </c>
      <c r="AS21">
        <v>93601</v>
      </c>
      <c r="AT21">
        <v>93638</v>
      </c>
      <c r="AU21">
        <v>93745</v>
      </c>
      <c r="AV21">
        <v>93848</v>
      </c>
      <c r="AW21">
        <v>93966</v>
      </c>
      <c r="AX21">
        <v>94061</v>
      </c>
      <c r="AY21">
        <v>94095</v>
      </c>
      <c r="AZ21">
        <v>94032</v>
      </c>
      <c r="BA21">
        <v>94005</v>
      </c>
      <c r="BB21">
        <v>93927</v>
      </c>
      <c r="BC21">
        <v>93790</v>
      </c>
      <c r="BD21">
        <v>93710</v>
      </c>
      <c r="BE21">
        <v>93569</v>
      </c>
      <c r="BF21">
        <v>93413</v>
      </c>
      <c r="BG21">
        <v>93142</v>
      </c>
      <c r="BH21">
        <v>92862</v>
      </c>
      <c r="BI21">
        <v>92357</v>
      </c>
      <c r="BJ21">
        <v>91968</v>
      </c>
      <c r="BK21">
        <v>91585</v>
      </c>
      <c r="BL21">
        <v>91200</v>
      </c>
      <c r="BM21">
        <v>90741</v>
      </c>
      <c r="BN21">
        <v>90270</v>
      </c>
      <c r="BO21">
        <v>90220</v>
      </c>
      <c r="BP21">
        <v>90023</v>
      </c>
      <c r="BQ21">
        <v>89893</v>
      </c>
      <c r="BR21">
        <v>89791</v>
      </c>
      <c r="BS21">
        <v>89765</v>
      </c>
      <c r="BT21">
        <v>89616</v>
      </c>
      <c r="BU21">
        <v>89651</v>
      </c>
      <c r="BV21">
        <v>89504</v>
      </c>
      <c r="BW21">
        <v>89603</v>
      </c>
      <c r="BX21">
        <v>89630</v>
      </c>
      <c r="BY21">
        <v>89707</v>
      </c>
      <c r="BZ21">
        <v>89842</v>
      </c>
      <c r="CA21">
        <v>89926</v>
      </c>
      <c r="CB21">
        <v>90024</v>
      </c>
      <c r="CC21">
        <v>90113</v>
      </c>
      <c r="CD21">
        <v>90210</v>
      </c>
      <c r="CE21">
        <v>90337</v>
      </c>
      <c r="CF21">
        <v>90535</v>
      </c>
      <c r="CG21">
        <v>90638</v>
      </c>
      <c r="CH21">
        <v>90777</v>
      </c>
      <c r="CI21">
        <v>90840</v>
      </c>
      <c r="CJ21">
        <v>91012</v>
      </c>
      <c r="CK21">
        <v>91198</v>
      </c>
      <c r="CL21">
        <v>91501</v>
      </c>
      <c r="CM21">
        <v>91583</v>
      </c>
      <c r="CN21">
        <v>91735</v>
      </c>
      <c r="CO21">
        <v>91870</v>
      </c>
      <c r="CP21">
        <v>91986</v>
      </c>
      <c r="CQ21">
        <v>92221</v>
      </c>
      <c r="CR21">
        <v>92394</v>
      </c>
      <c r="CS21">
        <v>92563</v>
      </c>
      <c r="CT21">
        <v>92732</v>
      </c>
      <c r="CU21">
        <v>93038</v>
      </c>
      <c r="CV21">
        <v>93244</v>
      </c>
      <c r="CW21">
        <v>93443</v>
      </c>
      <c r="CX21">
        <v>93521</v>
      </c>
      <c r="CY21">
        <v>93654</v>
      </c>
      <c r="CZ21">
        <v>93686</v>
      </c>
      <c r="DA21">
        <v>93810</v>
      </c>
      <c r="DB21">
        <v>93972</v>
      </c>
      <c r="DC21">
        <v>94164</v>
      </c>
      <c r="DD21">
        <v>94321</v>
      </c>
      <c r="DE21">
        <v>94468</v>
      </c>
      <c r="DF21">
        <v>94653</v>
      </c>
      <c r="DG21">
        <v>94839</v>
      </c>
      <c r="DH21">
        <v>95028</v>
      </c>
      <c r="DI21">
        <v>95162</v>
      </c>
      <c r="DJ21">
        <v>95365</v>
      </c>
      <c r="DK21">
        <v>95574</v>
      </c>
      <c r="DL21">
        <v>95722</v>
      </c>
      <c r="DM21">
        <v>95890</v>
      </c>
      <c r="DN21">
        <v>96074</v>
      </c>
      <c r="DO21">
        <v>96209</v>
      </c>
      <c r="DP21">
        <v>96381</v>
      </c>
      <c r="DQ21">
        <v>96582</v>
      </c>
      <c r="DR21">
        <v>96674</v>
      </c>
      <c r="DS21">
        <v>96812</v>
      </c>
      <c r="DT21">
        <v>96904</v>
      </c>
      <c r="DU21">
        <v>97107</v>
      </c>
      <c r="DV21">
        <v>97344</v>
      </c>
      <c r="DW21">
        <v>97560</v>
      </c>
      <c r="DX21">
        <v>97773</v>
      </c>
      <c r="DY21">
        <v>97939</v>
      </c>
      <c r="DZ21">
        <v>98122</v>
      </c>
      <c r="EA21">
        <v>98310</v>
      </c>
      <c r="EB21">
        <v>98482</v>
      </c>
      <c r="EC21">
        <v>98744</v>
      </c>
      <c r="ED21">
        <v>98949</v>
      </c>
      <c r="EE21">
        <v>99132</v>
      </c>
      <c r="EF21">
        <v>99333</v>
      </c>
      <c r="EG21">
        <v>99442</v>
      </c>
      <c r="EH21">
        <v>99647</v>
      </c>
      <c r="EI21">
        <v>99940</v>
      </c>
      <c r="EJ21">
        <v>100123</v>
      </c>
      <c r="EK21">
        <v>100338</v>
      </c>
      <c r="EL21">
        <v>100456</v>
      </c>
      <c r="EM21">
        <v>100582</v>
      </c>
      <c r="EN21">
        <v>100854</v>
      </c>
      <c r="EO21">
        <v>101082</v>
      </c>
      <c r="EP21">
        <v>101257</v>
      </c>
      <c r="EQ21">
        <v>101343</v>
      </c>
      <c r="ER21">
        <v>101571</v>
      </c>
      <c r="ES21">
        <v>101755</v>
      </c>
      <c r="ET21">
        <v>101922</v>
      </c>
      <c r="EU21">
        <v>101983</v>
      </c>
      <c r="EV21">
        <v>102246</v>
      </c>
      <c r="EW21">
        <v>102469</v>
      </c>
      <c r="EX21">
        <v>102636</v>
      </c>
      <c r="EY21">
        <v>102848</v>
      </c>
      <c r="EZ21">
        <v>102971</v>
      </c>
      <c r="FA21">
        <v>103114</v>
      </c>
      <c r="FB21">
        <v>103232</v>
      </c>
      <c r="FC21">
        <v>103385</v>
      </c>
      <c r="FD21">
        <v>103519</v>
      </c>
      <c r="FE21">
        <v>103561</v>
      </c>
      <c r="FF21">
        <v>103715</v>
      </c>
      <c r="FG21">
        <v>103846</v>
      </c>
    </row>
    <row r="22" spans="1:163" x14ac:dyDescent="0.3">
      <c r="A22" s="16" t="s">
        <v>33</v>
      </c>
      <c r="B22" t="s">
        <v>48</v>
      </c>
      <c r="C22">
        <f>_xll.BDH($B22,$B$14,"12/1/2004","","Dir=H","Dts=H","Sort=A","Quote=C","QtTyp=Y","Days=T","Per=cm","DtFmt=D","UseDPDF=Y","cols=161;rows=1")</f>
        <v>25359</v>
      </c>
      <c r="D22">
        <v>25365</v>
      </c>
      <c r="E22">
        <v>25441</v>
      </c>
      <c r="F22">
        <v>25468</v>
      </c>
      <c r="G22">
        <v>25509</v>
      </c>
      <c r="H22">
        <v>25547</v>
      </c>
      <c r="I22">
        <v>25539</v>
      </c>
      <c r="J22">
        <v>25564</v>
      </c>
      <c r="K22">
        <v>25621</v>
      </c>
      <c r="L22">
        <v>25661</v>
      </c>
      <c r="M22">
        <v>25664</v>
      </c>
      <c r="N22">
        <v>25689</v>
      </c>
      <c r="O22">
        <v>25718</v>
      </c>
      <c r="P22">
        <v>25780</v>
      </c>
      <c r="Q22">
        <v>25806</v>
      </c>
      <c r="R22">
        <v>25882</v>
      </c>
      <c r="S22">
        <v>25928</v>
      </c>
      <c r="T22">
        <v>25969</v>
      </c>
      <c r="U22">
        <v>26034</v>
      </c>
      <c r="V22">
        <v>26068</v>
      </c>
      <c r="W22">
        <v>26054</v>
      </c>
      <c r="X22">
        <v>26060</v>
      </c>
      <c r="Y22">
        <v>26105</v>
      </c>
      <c r="Z22">
        <v>26116</v>
      </c>
      <c r="AA22">
        <v>26165</v>
      </c>
      <c r="AB22">
        <v>26198</v>
      </c>
      <c r="AC22">
        <v>26228</v>
      </c>
      <c r="AD22">
        <v>26234</v>
      </c>
      <c r="AE22">
        <v>26221</v>
      </c>
      <c r="AF22">
        <v>26241</v>
      </c>
      <c r="AG22">
        <v>26263</v>
      </c>
      <c r="AH22">
        <v>26283</v>
      </c>
      <c r="AI22">
        <v>26314</v>
      </c>
      <c r="AJ22">
        <v>26339</v>
      </c>
      <c r="AK22">
        <v>26397</v>
      </c>
      <c r="AL22">
        <v>26440</v>
      </c>
      <c r="AM22">
        <v>26499</v>
      </c>
      <c r="AN22">
        <v>26544</v>
      </c>
      <c r="AO22">
        <v>26596</v>
      </c>
      <c r="AP22">
        <v>26607</v>
      </c>
      <c r="AQ22">
        <v>26634</v>
      </c>
      <c r="AR22">
        <v>26627</v>
      </c>
      <c r="AS22">
        <v>26630</v>
      </c>
      <c r="AT22">
        <v>26628</v>
      </c>
      <c r="AU22">
        <v>26657</v>
      </c>
      <c r="AV22">
        <v>26663</v>
      </c>
      <c r="AW22">
        <v>26725</v>
      </c>
      <c r="AX22">
        <v>26714</v>
      </c>
      <c r="AY22">
        <v>26714</v>
      </c>
      <c r="AZ22">
        <v>26663</v>
      </c>
      <c r="BA22">
        <v>26633</v>
      </c>
      <c r="BB22">
        <v>26539</v>
      </c>
      <c r="BC22">
        <v>26460</v>
      </c>
      <c r="BD22">
        <v>26395</v>
      </c>
      <c r="BE22">
        <v>26332</v>
      </c>
      <c r="BF22">
        <v>26241</v>
      </c>
      <c r="BG22">
        <v>26123</v>
      </c>
      <c r="BH22">
        <v>26004</v>
      </c>
      <c r="BI22">
        <v>25802</v>
      </c>
      <c r="BJ22">
        <v>25625</v>
      </c>
      <c r="BK22">
        <v>25480</v>
      </c>
      <c r="BL22">
        <v>25343</v>
      </c>
      <c r="BM22">
        <v>25168</v>
      </c>
      <c r="BN22">
        <v>25007</v>
      </c>
      <c r="BO22">
        <v>24966</v>
      </c>
      <c r="BP22">
        <v>24908</v>
      </c>
      <c r="BQ22">
        <v>24817</v>
      </c>
      <c r="BR22">
        <v>24771</v>
      </c>
      <c r="BS22">
        <v>24717</v>
      </c>
      <c r="BT22">
        <v>24619</v>
      </c>
      <c r="BU22">
        <v>24588</v>
      </c>
      <c r="BV22">
        <v>24473</v>
      </c>
      <c r="BW22">
        <v>24538</v>
      </c>
      <c r="BX22">
        <v>24537</v>
      </c>
      <c r="BY22">
        <v>24573</v>
      </c>
      <c r="BZ22">
        <v>24579</v>
      </c>
      <c r="CA22">
        <v>24597</v>
      </c>
      <c r="CB22">
        <v>24623</v>
      </c>
      <c r="CC22">
        <v>24660</v>
      </c>
      <c r="CD22">
        <v>24650</v>
      </c>
      <c r="CE22">
        <v>24698</v>
      </c>
      <c r="CF22">
        <v>24745</v>
      </c>
      <c r="CG22">
        <v>24730</v>
      </c>
      <c r="CH22">
        <v>24765</v>
      </c>
      <c r="CI22">
        <v>24799</v>
      </c>
      <c r="CJ22">
        <v>24873</v>
      </c>
      <c r="CK22">
        <v>24903</v>
      </c>
      <c r="CL22">
        <v>25018</v>
      </c>
      <c r="CM22">
        <v>25025</v>
      </c>
      <c r="CN22">
        <v>25084</v>
      </c>
      <c r="CO22">
        <v>25126</v>
      </c>
      <c r="CP22">
        <v>25141</v>
      </c>
      <c r="CQ22">
        <v>25180</v>
      </c>
      <c r="CR22">
        <v>25207</v>
      </c>
      <c r="CS22">
        <v>25233</v>
      </c>
      <c r="CT22">
        <v>25260</v>
      </c>
      <c r="CU22">
        <v>25354</v>
      </c>
      <c r="CV22">
        <v>25366</v>
      </c>
      <c r="CW22">
        <v>25391</v>
      </c>
      <c r="CX22">
        <v>25409</v>
      </c>
      <c r="CY22">
        <v>25457</v>
      </c>
      <c r="CZ22">
        <v>25445</v>
      </c>
      <c r="DA22">
        <v>25445</v>
      </c>
      <c r="DB22">
        <v>25481</v>
      </c>
      <c r="DC22">
        <v>25510</v>
      </c>
      <c r="DD22">
        <v>25559</v>
      </c>
      <c r="DE22">
        <v>25615</v>
      </c>
      <c r="DF22">
        <v>25631</v>
      </c>
      <c r="DG22">
        <v>25688</v>
      </c>
      <c r="DH22">
        <v>25687</v>
      </c>
      <c r="DI22">
        <v>25678</v>
      </c>
      <c r="DJ22">
        <v>25710</v>
      </c>
      <c r="DK22">
        <v>25749</v>
      </c>
      <c r="DL22">
        <v>25804</v>
      </c>
      <c r="DM22">
        <v>25842</v>
      </c>
      <c r="DN22">
        <v>25910</v>
      </c>
      <c r="DO22">
        <v>25984</v>
      </c>
      <c r="DP22">
        <v>26019</v>
      </c>
      <c r="DQ22">
        <v>26064</v>
      </c>
      <c r="DR22">
        <v>26146</v>
      </c>
      <c r="DS22">
        <v>26150</v>
      </c>
      <c r="DT22">
        <v>26134</v>
      </c>
      <c r="DU22">
        <v>26167</v>
      </c>
      <c r="DV22">
        <v>26243</v>
      </c>
      <c r="DW22">
        <v>26293</v>
      </c>
      <c r="DX22">
        <v>26365</v>
      </c>
      <c r="DY22">
        <v>26415</v>
      </c>
      <c r="DZ22">
        <v>26439</v>
      </c>
      <c r="EA22">
        <v>26490</v>
      </c>
      <c r="EB22">
        <v>26545</v>
      </c>
      <c r="EC22">
        <v>26627</v>
      </c>
      <c r="ED22">
        <v>26664</v>
      </c>
      <c r="EE22">
        <v>26705</v>
      </c>
      <c r="EF22">
        <v>26738</v>
      </c>
      <c r="EG22">
        <v>26765</v>
      </c>
      <c r="EH22">
        <v>26783</v>
      </c>
      <c r="EI22">
        <v>26846</v>
      </c>
      <c r="EJ22">
        <v>26888</v>
      </c>
      <c r="EK22">
        <v>26935</v>
      </c>
      <c r="EL22">
        <v>26935</v>
      </c>
      <c r="EM22">
        <v>26938</v>
      </c>
      <c r="EN22">
        <v>26963</v>
      </c>
      <c r="EO22">
        <v>27041</v>
      </c>
      <c r="EP22">
        <v>27043</v>
      </c>
      <c r="EQ22">
        <v>27072</v>
      </c>
      <c r="ER22">
        <v>27123</v>
      </c>
      <c r="ES22">
        <v>27167</v>
      </c>
      <c r="ET22">
        <v>27177</v>
      </c>
      <c r="EU22">
        <v>27187</v>
      </c>
      <c r="EV22">
        <v>27209</v>
      </c>
      <c r="EW22">
        <v>27245</v>
      </c>
      <c r="EX22">
        <v>27282</v>
      </c>
      <c r="EY22">
        <v>27322</v>
      </c>
      <c r="EZ22">
        <v>27331</v>
      </c>
      <c r="FA22">
        <v>27346</v>
      </c>
      <c r="FB22">
        <v>27374</v>
      </c>
      <c r="FC22">
        <v>27402</v>
      </c>
      <c r="FD22">
        <v>27391</v>
      </c>
      <c r="FE22">
        <v>27352</v>
      </c>
      <c r="FF22">
        <v>27352</v>
      </c>
      <c r="FG22">
        <v>27346</v>
      </c>
    </row>
    <row r="23" spans="1:163" x14ac:dyDescent="0.3">
      <c r="A23" s="16" t="s">
        <v>34</v>
      </c>
      <c r="B23" t="s">
        <v>49</v>
      </c>
      <c r="C23">
        <f>_xll.BDH($B23,$B$14,"12/1/2004","","Dir=H","Dts=H","Sort=A","Quote=C","QtTyp=Y","Days=T","Per=cm","DtFmt=D","UseDPDF=Y","cols=161;rows=1")</f>
        <v>14963.6</v>
      </c>
      <c r="D23" s="15">
        <v>14968.9</v>
      </c>
      <c r="E23" s="15">
        <v>15016.6</v>
      </c>
      <c r="F23" s="15">
        <v>15034</v>
      </c>
      <c r="G23" s="15">
        <v>15056.1</v>
      </c>
      <c r="H23" s="15">
        <v>15078.3</v>
      </c>
      <c r="I23" s="15">
        <v>15061.5</v>
      </c>
      <c r="J23" s="15">
        <v>15066.1</v>
      </c>
      <c r="K23" s="15">
        <v>15100.4</v>
      </c>
      <c r="L23" s="15">
        <v>15124.1</v>
      </c>
      <c r="M23" s="15">
        <v>15130.3</v>
      </c>
      <c r="N23" s="15">
        <v>15123.9</v>
      </c>
      <c r="O23" s="15">
        <v>15151.5</v>
      </c>
      <c r="P23" s="15">
        <v>15187.1</v>
      </c>
      <c r="Q23" s="15">
        <v>15190.3</v>
      </c>
      <c r="R23" s="15">
        <v>15240.8</v>
      </c>
      <c r="S23" s="15">
        <v>15262.7</v>
      </c>
      <c r="T23" s="15">
        <v>15296.4</v>
      </c>
      <c r="U23" s="15">
        <v>15335.9</v>
      </c>
      <c r="V23" s="15">
        <v>15353.7</v>
      </c>
      <c r="W23" s="15">
        <v>15334.4</v>
      </c>
      <c r="X23" s="15">
        <v>15325.7</v>
      </c>
      <c r="Y23" s="15">
        <v>15344.5</v>
      </c>
      <c r="Z23" s="15">
        <v>15344.4</v>
      </c>
      <c r="AA23" s="15">
        <v>15354.5</v>
      </c>
      <c r="AB23" s="15">
        <v>15363.8</v>
      </c>
      <c r="AC23" s="15">
        <v>15377.1</v>
      </c>
      <c r="AD23" s="15">
        <v>15353.2</v>
      </c>
      <c r="AE23" s="15">
        <v>15316.4</v>
      </c>
      <c r="AF23" s="15">
        <v>15325</v>
      </c>
      <c r="AG23" s="15">
        <v>15324.6</v>
      </c>
      <c r="AH23" s="15">
        <v>15337.5</v>
      </c>
      <c r="AI23" s="15">
        <v>15351.4</v>
      </c>
      <c r="AJ23" s="15">
        <v>15370.2</v>
      </c>
      <c r="AK23" s="15">
        <v>15397.3</v>
      </c>
      <c r="AL23" s="15">
        <v>15397.3</v>
      </c>
      <c r="AM23" s="15">
        <v>15450.6</v>
      </c>
      <c r="AN23" s="15">
        <v>15478.5</v>
      </c>
      <c r="AO23" s="15">
        <v>15524.4</v>
      </c>
      <c r="AP23" s="15">
        <v>15514.7</v>
      </c>
      <c r="AQ23" s="15">
        <v>15528.5</v>
      </c>
      <c r="AR23" s="15">
        <v>15509.7</v>
      </c>
      <c r="AS23" s="15">
        <v>15506.4</v>
      </c>
      <c r="AT23" s="15">
        <v>15506.9</v>
      </c>
      <c r="AU23" s="15">
        <v>15512.9</v>
      </c>
      <c r="AV23" s="15">
        <v>15516.2</v>
      </c>
      <c r="AW23" s="15">
        <v>15576.3</v>
      </c>
      <c r="AX23" s="15">
        <v>15570.8</v>
      </c>
      <c r="AY23" s="15">
        <v>15570.3</v>
      </c>
      <c r="AZ23" s="15">
        <v>15527.9</v>
      </c>
      <c r="BA23" s="15">
        <v>15506.2</v>
      </c>
      <c r="BB23" s="15">
        <v>15428.9</v>
      </c>
      <c r="BC23" s="15">
        <v>15379.3</v>
      </c>
      <c r="BD23" s="15">
        <v>15334.5</v>
      </c>
      <c r="BE23" s="15">
        <v>15298.8</v>
      </c>
      <c r="BF23" s="15">
        <v>15245</v>
      </c>
      <c r="BG23" s="15">
        <v>15172</v>
      </c>
      <c r="BH23" s="15">
        <v>15102.9</v>
      </c>
      <c r="BI23" s="15">
        <v>14980.7</v>
      </c>
      <c r="BJ23" s="15">
        <v>14869.9</v>
      </c>
      <c r="BK23" s="15">
        <v>14783</v>
      </c>
      <c r="BL23" s="15">
        <v>14714.5</v>
      </c>
      <c r="BM23" s="15">
        <v>14617.7</v>
      </c>
      <c r="BN23" s="15">
        <v>14549</v>
      </c>
      <c r="BO23" s="15">
        <v>14553.9</v>
      </c>
      <c r="BP23" s="15">
        <v>14536.8</v>
      </c>
      <c r="BQ23" s="15">
        <v>14495.2</v>
      </c>
      <c r="BR23" s="15">
        <v>14479.1</v>
      </c>
      <c r="BS23" s="15">
        <v>14447.2</v>
      </c>
      <c r="BT23" s="15">
        <v>14386.7</v>
      </c>
      <c r="BU23" s="15">
        <v>14372.7</v>
      </c>
      <c r="BV23" s="15">
        <v>14324.5</v>
      </c>
      <c r="BW23" s="15">
        <v>14388.2</v>
      </c>
      <c r="BX23" s="15">
        <v>14399</v>
      </c>
      <c r="BY23" s="15">
        <v>14422.1</v>
      </c>
      <c r="BZ23" s="15">
        <v>14422.8</v>
      </c>
      <c r="CA23" s="15">
        <v>14435.4</v>
      </c>
      <c r="CB23" s="15">
        <v>14438.5</v>
      </c>
      <c r="CC23" s="15">
        <v>14456.4</v>
      </c>
      <c r="CD23" s="15">
        <v>14452.1</v>
      </c>
      <c r="CE23" s="15">
        <v>14474.4</v>
      </c>
      <c r="CF23" s="15">
        <v>14500.5</v>
      </c>
      <c r="CG23" s="15">
        <v>14475.3</v>
      </c>
      <c r="CH23" s="15">
        <v>14473.7</v>
      </c>
      <c r="CI23" s="15">
        <v>14535.7</v>
      </c>
      <c r="CJ23" s="15">
        <v>14561.9</v>
      </c>
      <c r="CK23" s="15">
        <v>14565.5</v>
      </c>
      <c r="CL23" s="15">
        <v>14645.6</v>
      </c>
      <c r="CM23" s="15">
        <v>14640.9</v>
      </c>
      <c r="CN23" s="15">
        <v>14676.1</v>
      </c>
      <c r="CO23" s="15">
        <v>14714</v>
      </c>
      <c r="CP23" s="15">
        <v>14714.3</v>
      </c>
      <c r="CQ23" s="15">
        <v>14739.2</v>
      </c>
      <c r="CR23" s="15">
        <v>14741.7</v>
      </c>
      <c r="CS23" s="15">
        <v>14752.3</v>
      </c>
      <c r="CT23" s="15">
        <v>14758</v>
      </c>
      <c r="CU23" s="15">
        <v>14819.8</v>
      </c>
      <c r="CV23" s="15">
        <v>14798.4</v>
      </c>
      <c r="CW23" s="15">
        <v>14804.1</v>
      </c>
      <c r="CX23" s="15">
        <v>14828.6</v>
      </c>
      <c r="CY23" s="15">
        <v>14829.2</v>
      </c>
      <c r="CZ23" s="15">
        <v>14809.6</v>
      </c>
      <c r="DA23" s="15">
        <v>14799.1</v>
      </c>
      <c r="DB23" s="15">
        <v>14809.4</v>
      </c>
      <c r="DC23" s="15">
        <v>14842.5</v>
      </c>
      <c r="DD23" s="15">
        <v>14865.6</v>
      </c>
      <c r="DE23" s="15">
        <v>14930.3</v>
      </c>
      <c r="DF23" s="15">
        <v>14903.1</v>
      </c>
      <c r="DG23" s="15">
        <v>14945</v>
      </c>
      <c r="DH23" s="15">
        <v>14947.8</v>
      </c>
      <c r="DI23" s="15">
        <v>14938.6</v>
      </c>
      <c r="DJ23" s="15">
        <v>14962.4</v>
      </c>
      <c r="DK23" s="15">
        <v>14999.2</v>
      </c>
      <c r="DL23" s="15">
        <v>15042.7</v>
      </c>
      <c r="DM23" s="15">
        <v>15084.6</v>
      </c>
      <c r="DN23" s="15">
        <v>15128.4</v>
      </c>
      <c r="DO23" s="15">
        <v>15162.4</v>
      </c>
      <c r="DP23" s="15">
        <v>15195.9</v>
      </c>
      <c r="DQ23" s="15">
        <v>15215.2</v>
      </c>
      <c r="DR23" s="15">
        <v>15277.1</v>
      </c>
      <c r="DS23" s="15">
        <v>15254.5</v>
      </c>
      <c r="DT23" s="15">
        <v>15233.2</v>
      </c>
      <c r="DU23" s="15">
        <v>15244.4</v>
      </c>
      <c r="DV23">
        <v>15291.9</v>
      </c>
      <c r="DW23">
        <v>15310</v>
      </c>
      <c r="DX23">
        <v>15347.7</v>
      </c>
      <c r="DY23">
        <v>15370.3</v>
      </c>
      <c r="DZ23">
        <v>15378.6</v>
      </c>
      <c r="EA23">
        <v>15414.1</v>
      </c>
      <c r="EB23">
        <v>15434.6</v>
      </c>
      <c r="EC23">
        <v>15486.1</v>
      </c>
      <c r="ED23">
        <v>15491.4</v>
      </c>
      <c r="EE23">
        <v>15507.8</v>
      </c>
      <c r="EF23">
        <v>15525.3</v>
      </c>
      <c r="EG23">
        <v>15538.3</v>
      </c>
      <c r="EH23">
        <v>15550.1</v>
      </c>
      <c r="EI23">
        <v>15589.8</v>
      </c>
      <c r="EJ23">
        <v>15610.7</v>
      </c>
      <c r="EK23">
        <v>15633.5</v>
      </c>
      <c r="EL23">
        <v>15628</v>
      </c>
      <c r="EM23">
        <v>15630.7</v>
      </c>
      <c r="EN23">
        <v>15650.7</v>
      </c>
      <c r="EO23">
        <v>15690.1</v>
      </c>
      <c r="EP23">
        <v>15677.7</v>
      </c>
      <c r="EQ23">
        <v>15718.1</v>
      </c>
      <c r="ER23">
        <v>15766.5</v>
      </c>
      <c r="ES23">
        <v>15797.2</v>
      </c>
      <c r="ET23">
        <v>15791.5</v>
      </c>
      <c r="EU23">
        <v>15800.3</v>
      </c>
      <c r="EV23">
        <v>15824.8</v>
      </c>
      <c r="EW23">
        <v>15843.4</v>
      </c>
      <c r="EX23">
        <v>15860.1</v>
      </c>
      <c r="EY23">
        <v>15887.4</v>
      </c>
      <c r="EZ23">
        <v>15880.6</v>
      </c>
      <c r="FA23">
        <v>15867.7</v>
      </c>
      <c r="FB23">
        <v>15881</v>
      </c>
      <c r="FC23">
        <v>15916.3</v>
      </c>
      <c r="FD23">
        <v>15887.6</v>
      </c>
      <c r="FE23">
        <v>15848.1</v>
      </c>
      <c r="FF23">
        <v>15842.3</v>
      </c>
      <c r="FG23">
        <v>15836.2</v>
      </c>
    </row>
    <row r="24" spans="1:163" x14ac:dyDescent="0.3">
      <c r="A24" s="16" t="s">
        <v>35</v>
      </c>
      <c r="B24" t="s">
        <v>50</v>
      </c>
      <c r="C24">
        <f>_xll.BDH($B24,$B$14,"12/1/2004","","Dir=H","Dts=H","Sort=A","Quote=C","QtTyp=Y","Days=T","Per=cm","DtFmt=D","UseDPDF=Y","cols=161;rows=1")</f>
        <v>3144</v>
      </c>
      <c r="D24">
        <v>3143</v>
      </c>
      <c r="E24">
        <v>3134</v>
      </c>
      <c r="F24">
        <v>3131</v>
      </c>
      <c r="G24">
        <v>3134</v>
      </c>
      <c r="H24">
        <v>3135</v>
      </c>
      <c r="I24">
        <v>3122</v>
      </c>
      <c r="J24">
        <v>3105</v>
      </c>
      <c r="K24">
        <v>3093</v>
      </c>
      <c r="L24">
        <v>3098</v>
      </c>
      <c r="M24">
        <v>3088</v>
      </c>
      <c r="N24">
        <v>3079</v>
      </c>
      <c r="O24">
        <v>3069</v>
      </c>
      <c r="P24">
        <v>3058</v>
      </c>
      <c r="Q24">
        <v>3062</v>
      </c>
      <c r="R24">
        <v>3068</v>
      </c>
      <c r="S24">
        <v>3062</v>
      </c>
      <c r="T24">
        <v>3057</v>
      </c>
      <c r="U24">
        <v>3061</v>
      </c>
      <c r="V24">
        <v>3062</v>
      </c>
      <c r="W24">
        <v>3069</v>
      </c>
      <c r="X24">
        <v>3055</v>
      </c>
      <c r="Y24">
        <v>3056</v>
      </c>
      <c r="Z24">
        <v>3054</v>
      </c>
      <c r="AA24">
        <v>3053</v>
      </c>
      <c r="AB24">
        <v>3052</v>
      </c>
      <c r="AC24">
        <v>3055</v>
      </c>
      <c r="AD24">
        <v>3045</v>
      </c>
      <c r="AE24">
        <v>3039</v>
      </c>
      <c r="AF24">
        <v>3037</v>
      </c>
      <c r="AG24">
        <v>3032</v>
      </c>
      <c r="AH24">
        <v>3035</v>
      </c>
      <c r="AI24">
        <v>3028</v>
      </c>
      <c r="AJ24">
        <v>3024</v>
      </c>
      <c r="AK24">
        <v>3024</v>
      </c>
      <c r="AL24">
        <v>3032</v>
      </c>
      <c r="AM24">
        <v>3030</v>
      </c>
      <c r="AN24">
        <v>3033</v>
      </c>
      <c r="AO24">
        <v>3030</v>
      </c>
      <c r="AP24">
        <v>3034</v>
      </c>
      <c r="AQ24">
        <v>3040</v>
      </c>
      <c r="AR24">
        <v>3038</v>
      </c>
      <c r="AS24">
        <v>3037</v>
      </c>
      <c r="AT24">
        <v>3030</v>
      </c>
      <c r="AU24">
        <v>3030</v>
      </c>
      <c r="AV24">
        <v>3028</v>
      </c>
      <c r="AW24">
        <v>3024</v>
      </c>
      <c r="AX24">
        <v>3024</v>
      </c>
      <c r="AY24">
        <v>3026</v>
      </c>
      <c r="AZ24">
        <v>3018</v>
      </c>
      <c r="BA24">
        <v>3021</v>
      </c>
      <c r="BB24">
        <v>3012</v>
      </c>
      <c r="BC24">
        <v>3007</v>
      </c>
      <c r="BD24">
        <v>3001</v>
      </c>
      <c r="BE24">
        <v>2987</v>
      </c>
      <c r="BF24">
        <v>2974</v>
      </c>
      <c r="BG24">
        <v>2961</v>
      </c>
      <c r="BH24">
        <v>2949</v>
      </c>
      <c r="BI24">
        <v>2931</v>
      </c>
      <c r="BJ24">
        <v>2909</v>
      </c>
      <c r="BK24">
        <v>2891</v>
      </c>
      <c r="BL24">
        <v>2878</v>
      </c>
      <c r="BM24">
        <v>2864</v>
      </c>
      <c r="BN24">
        <v>2833</v>
      </c>
      <c r="BO24">
        <v>2808</v>
      </c>
      <c r="BP24">
        <v>2796</v>
      </c>
      <c r="BQ24">
        <v>2780</v>
      </c>
      <c r="BR24">
        <v>2767</v>
      </c>
      <c r="BS24">
        <v>2769</v>
      </c>
      <c r="BT24">
        <v>2762</v>
      </c>
      <c r="BU24">
        <v>2752</v>
      </c>
      <c r="BV24">
        <v>2744</v>
      </c>
      <c r="BW24">
        <v>2738</v>
      </c>
      <c r="BX24">
        <v>2738</v>
      </c>
      <c r="BY24">
        <v>2719</v>
      </c>
      <c r="BZ24">
        <v>2715</v>
      </c>
      <c r="CA24">
        <v>2709</v>
      </c>
      <c r="CB24">
        <v>2703</v>
      </c>
      <c r="CC24">
        <v>2704</v>
      </c>
      <c r="CD24">
        <v>2702</v>
      </c>
      <c r="CE24">
        <v>2697</v>
      </c>
      <c r="CF24">
        <v>2695</v>
      </c>
      <c r="CG24">
        <v>2688</v>
      </c>
      <c r="CH24">
        <v>2681</v>
      </c>
      <c r="CI24">
        <v>2676</v>
      </c>
      <c r="CJ24">
        <v>2673</v>
      </c>
      <c r="CK24">
        <v>2672</v>
      </c>
      <c r="CL24">
        <v>2675</v>
      </c>
      <c r="CM24">
        <v>2679</v>
      </c>
      <c r="CN24">
        <v>2684</v>
      </c>
      <c r="CO24">
        <v>2676</v>
      </c>
      <c r="CP24">
        <v>2633</v>
      </c>
      <c r="CQ24">
        <v>2677</v>
      </c>
      <c r="CR24">
        <v>2677</v>
      </c>
      <c r="CS24">
        <v>2675</v>
      </c>
      <c r="CT24">
        <v>2677</v>
      </c>
      <c r="CU24">
        <v>2663</v>
      </c>
      <c r="CV24">
        <v>2676</v>
      </c>
      <c r="CW24">
        <v>2678</v>
      </c>
      <c r="CX24">
        <v>2680</v>
      </c>
      <c r="CY24">
        <v>2685</v>
      </c>
      <c r="CZ24">
        <v>2673</v>
      </c>
      <c r="DA24">
        <v>2678</v>
      </c>
      <c r="DB24">
        <v>2673</v>
      </c>
      <c r="DC24">
        <v>2669</v>
      </c>
      <c r="DD24">
        <v>2667</v>
      </c>
      <c r="DE24">
        <v>2675</v>
      </c>
      <c r="DF24">
        <v>2676</v>
      </c>
      <c r="DG24">
        <v>2662</v>
      </c>
      <c r="DH24">
        <v>2697</v>
      </c>
      <c r="DI24">
        <v>2699</v>
      </c>
      <c r="DJ24">
        <v>2696</v>
      </c>
      <c r="DK24">
        <v>2711</v>
      </c>
      <c r="DL24">
        <v>2706</v>
      </c>
      <c r="DM24">
        <v>2719</v>
      </c>
      <c r="DN24">
        <v>2690</v>
      </c>
      <c r="DO24">
        <v>2708</v>
      </c>
      <c r="DP24">
        <v>2719</v>
      </c>
      <c r="DQ24">
        <v>2729</v>
      </c>
      <c r="DR24">
        <v>2727</v>
      </c>
      <c r="DS24">
        <v>2724</v>
      </c>
      <c r="DT24">
        <v>2718</v>
      </c>
      <c r="DU24">
        <v>2723</v>
      </c>
      <c r="DV24">
        <v>2721</v>
      </c>
      <c r="DW24">
        <v>2717</v>
      </c>
      <c r="DX24">
        <v>2722</v>
      </c>
      <c r="DY24">
        <v>2726</v>
      </c>
      <c r="DZ24">
        <v>2735</v>
      </c>
      <c r="EA24">
        <v>2734</v>
      </c>
      <c r="EB24">
        <v>2728</v>
      </c>
      <c r="EC24">
        <v>2737</v>
      </c>
      <c r="ED24">
        <v>2737</v>
      </c>
      <c r="EE24">
        <v>2739</v>
      </c>
      <c r="EF24">
        <v>2740</v>
      </c>
      <c r="EG24">
        <v>2733</v>
      </c>
      <c r="EH24">
        <v>2740</v>
      </c>
      <c r="EI24">
        <v>2748</v>
      </c>
      <c r="EJ24">
        <v>2747</v>
      </c>
      <c r="EK24">
        <v>2756</v>
      </c>
      <c r="EL24">
        <v>2755</v>
      </c>
      <c r="EM24">
        <v>2764</v>
      </c>
      <c r="EN24">
        <v>2768</v>
      </c>
      <c r="EO24">
        <v>2756</v>
      </c>
      <c r="EP24">
        <v>2762</v>
      </c>
      <c r="EQ24">
        <v>2763</v>
      </c>
      <c r="ER24">
        <v>2773</v>
      </c>
      <c r="ES24">
        <v>2779</v>
      </c>
      <c r="ET24">
        <v>2781</v>
      </c>
      <c r="EU24">
        <v>2739</v>
      </c>
      <c r="EV24">
        <v>2780</v>
      </c>
      <c r="EW24">
        <v>2778</v>
      </c>
      <c r="EX24">
        <v>2778</v>
      </c>
      <c r="EY24">
        <v>2786</v>
      </c>
      <c r="EZ24">
        <v>2780</v>
      </c>
      <c r="FA24">
        <v>2768</v>
      </c>
      <c r="FB24">
        <v>2762</v>
      </c>
      <c r="FC24">
        <v>2754</v>
      </c>
      <c r="FD24">
        <v>2748</v>
      </c>
      <c r="FE24">
        <v>2740</v>
      </c>
      <c r="FF24">
        <v>2725</v>
      </c>
      <c r="FG24">
        <v>2723</v>
      </c>
    </row>
    <row r="25" spans="1:163" x14ac:dyDescent="0.3">
      <c r="A25" s="16" t="s">
        <v>36</v>
      </c>
      <c r="B25" t="s">
        <v>51</v>
      </c>
      <c r="C25">
        <f>_xll.BDH($B25,$B$14,"12/1/2004","","Dir=H","Dts=H","Sort=A","Quote=C","QtTyp=Y","Days=T","Per=cm","DtFmt=D","UseDPDF=Y","cols=161;rows=1")</f>
        <v>8078</v>
      </c>
      <c r="D25">
        <v>8080</v>
      </c>
      <c r="E25">
        <v>8084</v>
      </c>
      <c r="F25">
        <v>8096</v>
      </c>
      <c r="G25">
        <v>8114</v>
      </c>
      <c r="H25">
        <v>8115</v>
      </c>
      <c r="I25">
        <v>8100</v>
      </c>
      <c r="J25">
        <v>8106</v>
      </c>
      <c r="K25">
        <v>8119</v>
      </c>
      <c r="L25">
        <v>8114</v>
      </c>
      <c r="M25">
        <v>8119</v>
      </c>
      <c r="N25">
        <v>8137</v>
      </c>
      <c r="O25">
        <v>8144</v>
      </c>
      <c r="P25">
        <v>8147</v>
      </c>
      <c r="Q25">
        <v>8138</v>
      </c>
      <c r="R25">
        <v>8150</v>
      </c>
      <c r="S25">
        <v>8153</v>
      </c>
      <c r="T25">
        <v>8170</v>
      </c>
      <c r="U25">
        <v>8190</v>
      </c>
      <c r="V25">
        <v>8214</v>
      </c>
      <c r="W25">
        <v>8222</v>
      </c>
      <c r="X25">
        <v>8259</v>
      </c>
      <c r="Y25">
        <v>8283</v>
      </c>
      <c r="Z25">
        <v>8289</v>
      </c>
      <c r="AA25">
        <v>8307</v>
      </c>
      <c r="AB25">
        <v>8332</v>
      </c>
      <c r="AC25">
        <v>8348</v>
      </c>
      <c r="AD25">
        <v>8369</v>
      </c>
      <c r="AE25">
        <v>8376</v>
      </c>
      <c r="AF25">
        <v>8362</v>
      </c>
      <c r="AG25">
        <v>8366</v>
      </c>
      <c r="AH25">
        <v>8374</v>
      </c>
      <c r="AI25">
        <v>8390</v>
      </c>
      <c r="AJ25">
        <v>8385</v>
      </c>
      <c r="AK25">
        <v>8394</v>
      </c>
      <c r="AL25">
        <v>8394</v>
      </c>
      <c r="AM25">
        <v>8389</v>
      </c>
      <c r="AN25">
        <v>8390</v>
      </c>
      <c r="AO25">
        <v>8379</v>
      </c>
      <c r="AP25">
        <v>8360</v>
      </c>
      <c r="AQ25">
        <v>8371</v>
      </c>
      <c r="AR25">
        <v>8369</v>
      </c>
      <c r="AS25">
        <v>8370</v>
      </c>
      <c r="AT25">
        <v>8341</v>
      </c>
      <c r="AU25">
        <v>8319</v>
      </c>
      <c r="AV25">
        <v>8306</v>
      </c>
      <c r="AW25">
        <v>8292</v>
      </c>
      <c r="AX25">
        <v>8282</v>
      </c>
      <c r="AY25">
        <v>8277</v>
      </c>
      <c r="AZ25">
        <v>8268</v>
      </c>
      <c r="BA25">
        <v>8266</v>
      </c>
      <c r="BB25">
        <v>8258</v>
      </c>
      <c r="BC25">
        <v>8246</v>
      </c>
      <c r="BD25">
        <v>8236</v>
      </c>
      <c r="BE25">
        <v>8219</v>
      </c>
      <c r="BF25">
        <v>8204</v>
      </c>
      <c r="BG25">
        <v>8170</v>
      </c>
      <c r="BH25">
        <v>8138</v>
      </c>
      <c r="BI25">
        <v>8101</v>
      </c>
      <c r="BJ25">
        <v>8070</v>
      </c>
      <c r="BK25">
        <v>8018</v>
      </c>
      <c r="BL25">
        <v>7970</v>
      </c>
      <c r="BM25">
        <v>7927</v>
      </c>
      <c r="BN25">
        <v>7870</v>
      </c>
      <c r="BO25">
        <v>7844</v>
      </c>
      <c r="BP25">
        <v>7821</v>
      </c>
      <c r="BQ25">
        <v>7807</v>
      </c>
      <c r="BR25">
        <v>7782</v>
      </c>
      <c r="BS25">
        <v>7769</v>
      </c>
      <c r="BT25">
        <v>7754</v>
      </c>
      <c r="BU25">
        <v>7756</v>
      </c>
      <c r="BV25">
        <v>7743</v>
      </c>
      <c r="BW25">
        <v>7733</v>
      </c>
      <c r="BX25">
        <v>7724</v>
      </c>
      <c r="BY25">
        <v>7708</v>
      </c>
      <c r="BZ25">
        <v>7713</v>
      </c>
      <c r="CA25">
        <v>7699</v>
      </c>
      <c r="CB25">
        <v>7689</v>
      </c>
      <c r="CC25">
        <v>7676</v>
      </c>
      <c r="CD25">
        <v>7676</v>
      </c>
      <c r="CE25">
        <v>7683</v>
      </c>
      <c r="CF25">
        <v>7682</v>
      </c>
      <c r="CG25">
        <v>7679</v>
      </c>
      <c r="CH25">
        <v>7683</v>
      </c>
      <c r="CI25">
        <v>7680</v>
      </c>
      <c r="CJ25">
        <v>7676</v>
      </c>
      <c r="CK25">
        <v>7681</v>
      </c>
      <c r="CL25">
        <v>7685</v>
      </c>
      <c r="CM25">
        <v>7701</v>
      </c>
      <c r="CN25">
        <v>7691</v>
      </c>
      <c r="CO25">
        <v>7694</v>
      </c>
      <c r="CP25">
        <v>7698</v>
      </c>
      <c r="CQ25">
        <v>7693</v>
      </c>
      <c r="CR25">
        <v>7706</v>
      </c>
      <c r="CS25">
        <v>7719</v>
      </c>
      <c r="CT25">
        <v>7727</v>
      </c>
      <c r="CU25">
        <v>7736</v>
      </c>
      <c r="CV25">
        <v>7744</v>
      </c>
      <c r="CW25">
        <v>7768</v>
      </c>
      <c r="CX25">
        <v>7771</v>
      </c>
      <c r="CY25">
        <v>7781</v>
      </c>
      <c r="CZ25">
        <v>7781</v>
      </c>
      <c r="DA25">
        <v>7779</v>
      </c>
      <c r="DB25">
        <v>7787</v>
      </c>
      <c r="DC25">
        <v>7801</v>
      </c>
      <c r="DD25">
        <v>7809</v>
      </c>
      <c r="DE25">
        <v>7816</v>
      </c>
      <c r="DF25">
        <v>7826</v>
      </c>
      <c r="DG25">
        <v>7839</v>
      </c>
      <c r="DH25">
        <v>7852</v>
      </c>
      <c r="DI25">
        <v>7858</v>
      </c>
      <c r="DJ25">
        <v>7871</v>
      </c>
      <c r="DK25">
        <v>7883</v>
      </c>
      <c r="DL25">
        <v>7887</v>
      </c>
      <c r="DM25">
        <v>7903</v>
      </c>
      <c r="DN25">
        <v>7901</v>
      </c>
      <c r="DO25">
        <v>7903</v>
      </c>
      <c r="DP25">
        <v>7911</v>
      </c>
      <c r="DQ25">
        <v>7912</v>
      </c>
      <c r="DR25">
        <v>7914</v>
      </c>
      <c r="DS25">
        <v>7915</v>
      </c>
      <c r="DT25">
        <v>7932</v>
      </c>
      <c r="DU25">
        <v>7935</v>
      </c>
      <c r="DV25">
        <v>7943</v>
      </c>
      <c r="DW25">
        <v>7952</v>
      </c>
      <c r="DX25">
        <v>7965</v>
      </c>
      <c r="DY25">
        <v>7979</v>
      </c>
      <c r="DZ25">
        <v>7991</v>
      </c>
      <c r="EA25">
        <v>8006</v>
      </c>
      <c r="EB25">
        <v>8014</v>
      </c>
      <c r="EC25">
        <v>8032</v>
      </c>
      <c r="ED25">
        <v>8042</v>
      </c>
      <c r="EE25">
        <v>8062</v>
      </c>
      <c r="EF25">
        <v>8072</v>
      </c>
      <c r="EG25">
        <v>8085</v>
      </c>
      <c r="EH25">
        <v>8088</v>
      </c>
      <c r="EI25">
        <v>8097</v>
      </c>
      <c r="EJ25">
        <v>8113</v>
      </c>
      <c r="EK25">
        <v>8131</v>
      </c>
      <c r="EL25">
        <v>8144</v>
      </c>
      <c r="EM25">
        <v>8149</v>
      </c>
      <c r="EN25">
        <v>8162</v>
      </c>
      <c r="EO25">
        <v>8178</v>
      </c>
      <c r="EP25">
        <v>8188</v>
      </c>
      <c r="EQ25">
        <v>8207</v>
      </c>
      <c r="ER25">
        <v>8213</v>
      </c>
      <c r="ES25">
        <v>8231</v>
      </c>
      <c r="ET25">
        <v>8249</v>
      </c>
      <c r="EU25">
        <v>8263</v>
      </c>
      <c r="EV25">
        <v>8280</v>
      </c>
      <c r="EW25">
        <v>8300</v>
      </c>
      <c r="EX25">
        <v>8315</v>
      </c>
      <c r="EY25">
        <v>8324</v>
      </c>
      <c r="EZ25">
        <v>8330</v>
      </c>
      <c r="FA25">
        <v>8342</v>
      </c>
      <c r="FB25">
        <v>8364</v>
      </c>
      <c r="FC25">
        <v>8394</v>
      </c>
      <c r="FD25">
        <v>8399</v>
      </c>
      <c r="FE25">
        <v>8403</v>
      </c>
      <c r="FF25">
        <v>8417</v>
      </c>
      <c r="FG25">
        <v>8428</v>
      </c>
    </row>
    <row r="26" spans="1:163" x14ac:dyDescent="0.3">
      <c r="A26" s="16" t="s">
        <v>37</v>
      </c>
      <c r="B26" t="s">
        <v>52</v>
      </c>
      <c r="C26">
        <f>_xll.BDH($B26,$B$14,"12/1/2004","","Dir=H","Dts=H","Sort=A","Quote=C","QtTyp=Y","Days=T","Per=cm","DtFmt=D","UseDPDF=Y","cols=161;rows=1")</f>
        <v>16146</v>
      </c>
      <c r="D26">
        <v>16151</v>
      </c>
      <c r="E26">
        <v>16195</v>
      </c>
      <c r="F26">
        <v>16292</v>
      </c>
      <c r="G26">
        <v>16379</v>
      </c>
      <c r="H26">
        <v>16393</v>
      </c>
      <c r="I26">
        <v>16427</v>
      </c>
      <c r="J26">
        <v>16444</v>
      </c>
      <c r="K26">
        <v>16475</v>
      </c>
      <c r="L26">
        <v>16587</v>
      </c>
      <c r="M26">
        <v>16573</v>
      </c>
      <c r="N26">
        <v>16594</v>
      </c>
      <c r="O26">
        <v>16638</v>
      </c>
      <c r="P26">
        <v>16706</v>
      </c>
      <c r="Q26">
        <v>16748</v>
      </c>
      <c r="R26">
        <v>16804</v>
      </c>
      <c r="S26">
        <v>16828</v>
      </c>
      <c r="T26">
        <v>16914</v>
      </c>
      <c r="U26">
        <v>16995</v>
      </c>
      <c r="V26">
        <v>17048</v>
      </c>
      <c r="W26">
        <v>17126</v>
      </c>
      <c r="X26">
        <v>17143</v>
      </c>
      <c r="Y26">
        <v>17216</v>
      </c>
      <c r="Z26">
        <v>17256</v>
      </c>
      <c r="AA26">
        <v>17297</v>
      </c>
      <c r="AB26">
        <v>17368</v>
      </c>
      <c r="AC26">
        <v>17440</v>
      </c>
      <c r="AD26">
        <v>17465</v>
      </c>
      <c r="AE26">
        <v>17512</v>
      </c>
      <c r="AF26">
        <v>17581</v>
      </c>
      <c r="AG26">
        <v>17631</v>
      </c>
      <c r="AH26">
        <v>17683</v>
      </c>
      <c r="AI26">
        <v>17681</v>
      </c>
      <c r="AJ26">
        <v>17685</v>
      </c>
      <c r="AK26">
        <v>17747</v>
      </c>
      <c r="AL26">
        <v>17771</v>
      </c>
      <c r="AM26">
        <v>17834</v>
      </c>
      <c r="AN26">
        <v>17877</v>
      </c>
      <c r="AO26">
        <v>17886</v>
      </c>
      <c r="AP26">
        <v>17910</v>
      </c>
      <c r="AQ26">
        <v>17938</v>
      </c>
      <c r="AR26">
        <v>17947</v>
      </c>
      <c r="AS26">
        <v>17956</v>
      </c>
      <c r="AT26">
        <v>17970</v>
      </c>
      <c r="AU26">
        <v>17974</v>
      </c>
      <c r="AV26">
        <v>18009</v>
      </c>
      <c r="AW26">
        <v>18012</v>
      </c>
      <c r="AX26">
        <v>18051</v>
      </c>
      <c r="AY26">
        <v>18037</v>
      </c>
      <c r="AZ26">
        <v>17989</v>
      </c>
      <c r="BA26">
        <v>17947</v>
      </c>
      <c r="BB26">
        <v>17942</v>
      </c>
      <c r="BC26">
        <v>17877</v>
      </c>
      <c r="BD26">
        <v>17847</v>
      </c>
      <c r="BE26">
        <v>17772</v>
      </c>
      <c r="BF26">
        <v>17715</v>
      </c>
      <c r="BG26">
        <v>17654</v>
      </c>
      <c r="BH26">
        <v>17540</v>
      </c>
      <c r="BI26">
        <v>17346</v>
      </c>
      <c r="BJ26">
        <v>17220</v>
      </c>
      <c r="BK26">
        <v>17065</v>
      </c>
      <c r="BL26">
        <v>16898</v>
      </c>
      <c r="BM26">
        <v>16758</v>
      </c>
      <c r="BN26">
        <v>16610</v>
      </c>
      <c r="BO26">
        <v>16543</v>
      </c>
      <c r="BP26">
        <v>16436</v>
      </c>
      <c r="BQ26">
        <v>16413</v>
      </c>
      <c r="BR26">
        <v>16386</v>
      </c>
      <c r="BS26">
        <v>16411</v>
      </c>
      <c r="BT26">
        <v>16417</v>
      </c>
      <c r="BU26">
        <v>16476</v>
      </c>
      <c r="BV26">
        <v>16475</v>
      </c>
      <c r="BW26">
        <v>16520</v>
      </c>
      <c r="BX26">
        <v>16548</v>
      </c>
      <c r="BY26">
        <v>16539</v>
      </c>
      <c r="BZ26">
        <v>16618</v>
      </c>
      <c r="CA26">
        <v>16642</v>
      </c>
      <c r="CB26">
        <v>16705</v>
      </c>
      <c r="CC26">
        <v>16719</v>
      </c>
      <c r="CD26">
        <v>16763</v>
      </c>
      <c r="CE26">
        <v>16790</v>
      </c>
      <c r="CF26">
        <v>16854</v>
      </c>
      <c r="CG26">
        <v>16952</v>
      </c>
      <c r="CH26">
        <v>17020</v>
      </c>
      <c r="CI26">
        <v>17056</v>
      </c>
      <c r="CJ26">
        <v>17100</v>
      </c>
      <c r="CK26">
        <v>17184</v>
      </c>
      <c r="CL26">
        <v>17244</v>
      </c>
      <c r="CM26">
        <v>17283</v>
      </c>
      <c r="CN26">
        <v>17294</v>
      </c>
      <c r="CO26">
        <v>17320</v>
      </c>
      <c r="CP26">
        <v>17380</v>
      </c>
      <c r="CQ26">
        <v>17450</v>
      </c>
      <c r="CR26">
        <v>17500</v>
      </c>
      <c r="CS26">
        <v>17541</v>
      </c>
      <c r="CT26">
        <v>17596</v>
      </c>
      <c r="CU26">
        <v>17697</v>
      </c>
      <c r="CV26">
        <v>17746</v>
      </c>
      <c r="CW26">
        <v>17787</v>
      </c>
      <c r="CX26">
        <v>17831</v>
      </c>
      <c r="CY26">
        <v>17863</v>
      </c>
      <c r="CZ26">
        <v>17918</v>
      </c>
      <c r="DA26">
        <v>17964</v>
      </c>
      <c r="DB26">
        <v>17997</v>
      </c>
      <c r="DC26">
        <v>18026</v>
      </c>
      <c r="DD26">
        <v>18083</v>
      </c>
      <c r="DE26">
        <v>18115</v>
      </c>
      <c r="DF26">
        <v>18158</v>
      </c>
      <c r="DG26">
        <v>18214</v>
      </c>
      <c r="DH26">
        <v>18291</v>
      </c>
      <c r="DI26">
        <v>18362</v>
      </c>
      <c r="DJ26">
        <v>18423</v>
      </c>
      <c r="DK26">
        <v>18487</v>
      </c>
      <c r="DL26">
        <v>18517</v>
      </c>
      <c r="DM26">
        <v>18571</v>
      </c>
      <c r="DN26">
        <v>18605</v>
      </c>
      <c r="DO26">
        <v>18636</v>
      </c>
      <c r="DP26">
        <v>18672</v>
      </c>
      <c r="DQ26">
        <v>18717</v>
      </c>
      <c r="DR26">
        <v>18712</v>
      </c>
      <c r="DS26">
        <v>18772</v>
      </c>
      <c r="DT26">
        <v>18841</v>
      </c>
      <c r="DU26">
        <v>18884</v>
      </c>
      <c r="DV26">
        <v>18946</v>
      </c>
      <c r="DW26">
        <v>18986</v>
      </c>
      <c r="DX26">
        <v>19047</v>
      </c>
      <c r="DY26">
        <v>19090</v>
      </c>
      <c r="DZ26">
        <v>19145</v>
      </c>
      <c r="EA26">
        <v>19189</v>
      </c>
      <c r="EB26">
        <v>19216</v>
      </c>
      <c r="EC26">
        <v>19272</v>
      </c>
      <c r="ED26">
        <v>19344</v>
      </c>
      <c r="EE26">
        <v>19371</v>
      </c>
      <c r="EF26">
        <v>19424</v>
      </c>
      <c r="EG26">
        <v>19447</v>
      </c>
      <c r="EH26">
        <v>19502</v>
      </c>
      <c r="EI26">
        <v>19576</v>
      </c>
      <c r="EJ26">
        <v>19634</v>
      </c>
      <c r="EK26">
        <v>19672</v>
      </c>
      <c r="EL26">
        <v>19703</v>
      </c>
      <c r="EM26">
        <v>19705</v>
      </c>
      <c r="EN26">
        <v>19785</v>
      </c>
      <c r="EO26">
        <v>19826</v>
      </c>
      <c r="EP26">
        <v>19882</v>
      </c>
      <c r="EQ26">
        <v>19877</v>
      </c>
      <c r="ER26">
        <v>19902</v>
      </c>
      <c r="ES26">
        <v>19928</v>
      </c>
      <c r="ET26">
        <v>19994</v>
      </c>
      <c r="EU26">
        <v>20022</v>
      </c>
      <c r="EV26">
        <v>20081</v>
      </c>
      <c r="EW26">
        <v>20165</v>
      </c>
      <c r="EX26">
        <v>20196</v>
      </c>
      <c r="EY26">
        <v>20279</v>
      </c>
      <c r="EZ26">
        <v>20334</v>
      </c>
      <c r="FA26">
        <v>20380</v>
      </c>
      <c r="FB26">
        <v>20416</v>
      </c>
      <c r="FC26">
        <v>20475</v>
      </c>
      <c r="FD26">
        <v>20510</v>
      </c>
      <c r="FE26">
        <v>20568</v>
      </c>
      <c r="FF26">
        <v>20606</v>
      </c>
      <c r="FG26">
        <v>20644</v>
      </c>
    </row>
    <row r="27" spans="1:163" x14ac:dyDescent="0.3">
      <c r="A27" s="16" t="s">
        <v>38</v>
      </c>
      <c r="B27" t="s">
        <v>53</v>
      </c>
      <c r="C27">
        <f>_xll.BDH($B27,$B$14,"12/1/2004","","Dir=H","Dts=H","Sort=A","Quote=C","QtTyp=Y","Days=T","Per=cm","DtFmt=D","UseDPDF=Y","cols=161;rows=1")</f>
        <v>2290.5</v>
      </c>
      <c r="D27">
        <v>2302.6</v>
      </c>
      <c r="E27">
        <v>2314</v>
      </c>
      <c r="F27">
        <v>2346.1999999999998</v>
      </c>
      <c r="G27">
        <v>2378.5</v>
      </c>
      <c r="H27">
        <v>2376.6999999999998</v>
      </c>
      <c r="I27">
        <v>2394.6999999999998</v>
      </c>
      <c r="J27">
        <v>2408.8000000000002</v>
      </c>
      <c r="K27">
        <v>2418.1</v>
      </c>
      <c r="L27">
        <v>2473.5</v>
      </c>
      <c r="M27">
        <v>2456</v>
      </c>
      <c r="N27">
        <v>2445.1</v>
      </c>
      <c r="O27">
        <v>2458.6</v>
      </c>
      <c r="P27">
        <v>2479.5</v>
      </c>
      <c r="Q27">
        <v>2492</v>
      </c>
      <c r="R27">
        <v>2506.9</v>
      </c>
      <c r="S27">
        <v>2505.3000000000002</v>
      </c>
      <c r="T27">
        <v>2530.6</v>
      </c>
      <c r="U27">
        <v>2550.4</v>
      </c>
      <c r="V27">
        <v>2567.3000000000002</v>
      </c>
      <c r="W27">
        <v>2604</v>
      </c>
      <c r="X27">
        <v>2612.1999999999998</v>
      </c>
      <c r="Y27">
        <v>2636.6</v>
      </c>
      <c r="Z27">
        <v>2634</v>
      </c>
      <c r="AA27">
        <v>2621.4</v>
      </c>
      <c r="AB27">
        <v>2631</v>
      </c>
      <c r="AC27">
        <v>2632.9</v>
      </c>
      <c r="AD27">
        <v>2634.2</v>
      </c>
      <c r="AE27">
        <v>2649.6</v>
      </c>
      <c r="AF27">
        <v>2648.7</v>
      </c>
      <c r="AG27">
        <v>2647.9</v>
      </c>
      <c r="AH27">
        <v>2657.4</v>
      </c>
      <c r="AI27">
        <v>2648.2</v>
      </c>
      <c r="AJ27">
        <v>2638.8</v>
      </c>
      <c r="AK27">
        <v>2636.5</v>
      </c>
      <c r="AL27">
        <v>2643.1</v>
      </c>
      <c r="AM27">
        <v>2647.2</v>
      </c>
      <c r="AN27">
        <v>2641.9</v>
      </c>
      <c r="AO27">
        <v>2636.4</v>
      </c>
      <c r="AP27">
        <v>2627.7</v>
      </c>
      <c r="AQ27">
        <v>2608.8000000000002</v>
      </c>
      <c r="AR27">
        <v>2605.4</v>
      </c>
      <c r="AS27">
        <v>2596.1</v>
      </c>
      <c r="AT27">
        <v>2586</v>
      </c>
      <c r="AU27">
        <v>2566.6</v>
      </c>
      <c r="AV27">
        <v>2573.1</v>
      </c>
      <c r="AW27">
        <v>2566.9</v>
      </c>
      <c r="AX27">
        <v>2552.5</v>
      </c>
      <c r="AY27">
        <v>2542.9</v>
      </c>
      <c r="AZ27">
        <v>2505.3000000000002</v>
      </c>
      <c r="BA27">
        <v>2479.9</v>
      </c>
      <c r="BB27">
        <v>2466</v>
      </c>
      <c r="BC27">
        <v>2434.1</v>
      </c>
      <c r="BD27">
        <v>2402.5</v>
      </c>
      <c r="BE27">
        <v>2372</v>
      </c>
      <c r="BF27">
        <v>2338</v>
      </c>
      <c r="BG27">
        <v>2312.6999999999998</v>
      </c>
      <c r="BH27">
        <v>2239.1</v>
      </c>
      <c r="BI27">
        <v>2119.5</v>
      </c>
      <c r="BJ27">
        <v>2045.5</v>
      </c>
      <c r="BK27">
        <v>1961</v>
      </c>
      <c r="BL27">
        <v>1913.8</v>
      </c>
      <c r="BM27">
        <v>1855.5</v>
      </c>
      <c r="BN27">
        <v>1795.8</v>
      </c>
      <c r="BO27">
        <v>1773.4</v>
      </c>
      <c r="BP27">
        <v>1751.7</v>
      </c>
      <c r="BQ27">
        <v>1749.2</v>
      </c>
      <c r="BR27">
        <v>1747.4</v>
      </c>
      <c r="BS27">
        <v>1768.7</v>
      </c>
      <c r="BT27">
        <v>1791.5</v>
      </c>
      <c r="BU27">
        <v>1849.8</v>
      </c>
      <c r="BV27">
        <v>1894.2</v>
      </c>
      <c r="BW27">
        <v>1952.4</v>
      </c>
      <c r="BX27">
        <v>1974.9</v>
      </c>
      <c r="BY27">
        <v>2002.6</v>
      </c>
      <c r="BZ27">
        <v>2031.9</v>
      </c>
      <c r="CA27">
        <v>2064.3000000000002</v>
      </c>
      <c r="CB27">
        <v>2092.5</v>
      </c>
      <c r="CC27">
        <v>2079.1</v>
      </c>
      <c r="CD27">
        <v>2117.6</v>
      </c>
      <c r="CE27">
        <v>2138.6999999999998</v>
      </c>
      <c r="CF27">
        <v>2175.5</v>
      </c>
      <c r="CG27">
        <v>2201.4</v>
      </c>
      <c r="CH27">
        <v>2247.1999999999998</v>
      </c>
      <c r="CI27">
        <v>2239.8000000000002</v>
      </c>
      <c r="CJ27">
        <v>2260.1999999999998</v>
      </c>
      <c r="CK27">
        <v>2293.6</v>
      </c>
      <c r="CL27">
        <v>2299.1999999999998</v>
      </c>
      <c r="CM27">
        <v>2292.5</v>
      </c>
      <c r="CN27">
        <v>2285.4</v>
      </c>
      <c r="CO27">
        <v>2278.6</v>
      </c>
      <c r="CP27">
        <v>2316.1999999999998</v>
      </c>
      <c r="CQ27">
        <v>2343.6</v>
      </c>
      <c r="CR27">
        <v>2365.6</v>
      </c>
      <c r="CS27">
        <v>2378.5</v>
      </c>
      <c r="CT27">
        <v>2390.9</v>
      </c>
      <c r="CU27">
        <v>2425.1999999999998</v>
      </c>
      <c r="CV27">
        <v>2464.8000000000002</v>
      </c>
      <c r="CW27">
        <v>2457.3000000000002</v>
      </c>
      <c r="CX27">
        <v>2466.8000000000002</v>
      </c>
      <c r="CY27">
        <v>2484.1</v>
      </c>
      <c r="CZ27">
        <v>2508.6999999999998</v>
      </c>
      <c r="DA27">
        <v>2523.3000000000002</v>
      </c>
      <c r="DB27">
        <v>2523.5</v>
      </c>
      <c r="DC27">
        <v>2505.9</v>
      </c>
      <c r="DD27">
        <v>2522</v>
      </c>
      <c r="DE27">
        <v>2529.1999999999998</v>
      </c>
      <c r="DF27">
        <v>2532.5</v>
      </c>
      <c r="DG27">
        <v>2544.9</v>
      </c>
      <c r="DH27">
        <v>2563</v>
      </c>
      <c r="DI27">
        <v>2580.4</v>
      </c>
      <c r="DJ27">
        <v>2596</v>
      </c>
      <c r="DK27">
        <v>2611.5</v>
      </c>
      <c r="DL27">
        <v>2623.4</v>
      </c>
      <c r="DM27">
        <v>2632.7</v>
      </c>
      <c r="DN27">
        <v>2640.8</v>
      </c>
      <c r="DO27">
        <v>2654.7</v>
      </c>
      <c r="DP27">
        <v>2647.9</v>
      </c>
      <c r="DQ27">
        <v>2652.4</v>
      </c>
      <c r="DR27">
        <v>2671.5</v>
      </c>
      <c r="DS27">
        <v>2681.9</v>
      </c>
      <c r="DT27">
        <v>2702.7</v>
      </c>
      <c r="DU27">
        <v>2715.9</v>
      </c>
      <c r="DV27">
        <v>2726.1</v>
      </c>
      <c r="DW27">
        <v>2737.8</v>
      </c>
      <c r="DX27">
        <v>2751.4</v>
      </c>
      <c r="DY27">
        <v>2767.6</v>
      </c>
      <c r="DZ27">
        <v>2787.4</v>
      </c>
      <c r="EA27">
        <v>2799.5</v>
      </c>
      <c r="EB27">
        <v>2808.4</v>
      </c>
      <c r="EC27">
        <v>2822.3</v>
      </c>
      <c r="ED27">
        <v>2833.5</v>
      </c>
      <c r="EE27">
        <v>2838.5</v>
      </c>
      <c r="EF27">
        <v>2834.7</v>
      </c>
      <c r="EG27">
        <v>2843.1</v>
      </c>
      <c r="EH27">
        <v>2853.6</v>
      </c>
      <c r="EI27">
        <v>2871.2</v>
      </c>
      <c r="EJ27">
        <v>2886.3</v>
      </c>
      <c r="EK27">
        <v>2881.8</v>
      </c>
      <c r="EL27">
        <v>2887.4</v>
      </c>
      <c r="EM27">
        <v>2873.5</v>
      </c>
      <c r="EN27">
        <v>2900.8</v>
      </c>
      <c r="EO27">
        <v>2905.3</v>
      </c>
      <c r="EP27">
        <v>2930.1</v>
      </c>
      <c r="EQ27">
        <v>2886.9</v>
      </c>
      <c r="ER27">
        <v>2880.2</v>
      </c>
      <c r="ES27">
        <v>2885.9</v>
      </c>
      <c r="ET27">
        <v>2892.9</v>
      </c>
      <c r="EU27">
        <v>2875.8</v>
      </c>
      <c r="EV27">
        <v>2894</v>
      </c>
      <c r="EW27">
        <v>2910.4</v>
      </c>
      <c r="EX27">
        <v>2911.4</v>
      </c>
      <c r="EY27">
        <v>2940.9</v>
      </c>
      <c r="EZ27">
        <v>2953.5</v>
      </c>
      <c r="FA27">
        <v>2979</v>
      </c>
      <c r="FB27">
        <v>2961.6</v>
      </c>
      <c r="FC27">
        <v>2976.7</v>
      </c>
      <c r="FD27">
        <v>2986.5</v>
      </c>
      <c r="FE27">
        <v>2999.3</v>
      </c>
      <c r="FF27">
        <v>3003.4</v>
      </c>
      <c r="FG27">
        <v>3016.3</v>
      </c>
    </row>
    <row r="28" spans="1:163" x14ac:dyDescent="0.3">
      <c r="A28" s="16" t="s">
        <v>39</v>
      </c>
      <c r="B28" t="s">
        <v>54</v>
      </c>
      <c r="C28">
        <f>_xll.BDH($B28,$B$14,"12/1/2004","","Dir=H","Dts=H","Sort=A","Quote=C","QtTyp=Y","Days=T","Per=cm","DtFmt=D","UseDPDF=Y","cols=161;rows=1")</f>
        <v>17047</v>
      </c>
      <c r="D28">
        <v>17066</v>
      </c>
      <c r="E28">
        <v>17114</v>
      </c>
      <c r="F28">
        <v>17151</v>
      </c>
      <c r="G28">
        <v>17185</v>
      </c>
      <c r="H28">
        <v>17201</v>
      </c>
      <c r="I28">
        <v>17235</v>
      </c>
      <c r="J28">
        <v>17270</v>
      </c>
      <c r="K28">
        <v>17261</v>
      </c>
      <c r="L28">
        <v>17364</v>
      </c>
      <c r="M28">
        <v>17391</v>
      </c>
      <c r="N28">
        <v>17436</v>
      </c>
      <c r="O28">
        <v>17470</v>
      </c>
      <c r="P28">
        <v>17480</v>
      </c>
      <c r="Q28">
        <v>17505</v>
      </c>
      <c r="R28">
        <v>17545</v>
      </c>
      <c r="S28">
        <v>17606</v>
      </c>
      <c r="T28">
        <v>17662</v>
      </c>
      <c r="U28">
        <v>17716</v>
      </c>
      <c r="V28">
        <v>17751</v>
      </c>
      <c r="W28">
        <v>17789</v>
      </c>
      <c r="X28">
        <v>17812</v>
      </c>
      <c r="Y28">
        <v>17864</v>
      </c>
      <c r="Z28">
        <v>17894</v>
      </c>
      <c r="AA28">
        <v>17946</v>
      </c>
      <c r="AB28">
        <v>17998</v>
      </c>
      <c r="AC28">
        <v>18044</v>
      </c>
      <c r="AD28">
        <v>18069</v>
      </c>
      <c r="AE28">
        <v>18101</v>
      </c>
      <c r="AF28">
        <v>18102</v>
      </c>
      <c r="AG28">
        <v>18128</v>
      </c>
      <c r="AH28">
        <v>18183</v>
      </c>
      <c r="AI28">
        <v>18248</v>
      </c>
      <c r="AJ28">
        <v>18288</v>
      </c>
      <c r="AK28">
        <v>18336</v>
      </c>
      <c r="AL28">
        <v>18378</v>
      </c>
      <c r="AM28">
        <v>18415</v>
      </c>
      <c r="AN28">
        <v>18451</v>
      </c>
      <c r="AO28">
        <v>18507</v>
      </c>
      <c r="AP28">
        <v>18563</v>
      </c>
      <c r="AQ28">
        <v>18609</v>
      </c>
      <c r="AR28">
        <v>18660</v>
      </c>
      <c r="AS28">
        <v>18691</v>
      </c>
      <c r="AT28">
        <v>18754</v>
      </c>
      <c r="AU28">
        <v>18812</v>
      </c>
      <c r="AV28">
        <v>18849</v>
      </c>
      <c r="AW28">
        <v>18873</v>
      </c>
      <c r="AX28">
        <v>18924</v>
      </c>
      <c r="AY28">
        <v>18977</v>
      </c>
      <c r="AZ28">
        <v>19018</v>
      </c>
      <c r="BA28">
        <v>19068</v>
      </c>
      <c r="BB28">
        <v>19125</v>
      </c>
      <c r="BC28">
        <v>19166</v>
      </c>
      <c r="BD28">
        <v>19224</v>
      </c>
      <c r="BE28">
        <v>19275</v>
      </c>
      <c r="BF28">
        <v>19335</v>
      </c>
      <c r="BG28">
        <v>19343</v>
      </c>
      <c r="BH28">
        <v>19363</v>
      </c>
      <c r="BI28">
        <v>19401</v>
      </c>
      <c r="BJ28">
        <v>19442</v>
      </c>
      <c r="BK28">
        <v>19481</v>
      </c>
      <c r="BL28">
        <v>19507</v>
      </c>
      <c r="BM28">
        <v>19514</v>
      </c>
      <c r="BN28">
        <v>19522</v>
      </c>
      <c r="BO28">
        <v>19584</v>
      </c>
      <c r="BP28">
        <v>19614</v>
      </c>
      <c r="BQ28">
        <v>19630</v>
      </c>
      <c r="BR28">
        <v>19680</v>
      </c>
      <c r="BS28">
        <v>19692</v>
      </c>
      <c r="BT28">
        <v>19736</v>
      </c>
      <c r="BU28">
        <v>19769</v>
      </c>
      <c r="BV28">
        <v>19805</v>
      </c>
      <c r="BW28">
        <v>19819</v>
      </c>
      <c r="BX28">
        <v>19840</v>
      </c>
      <c r="BY28">
        <v>19896</v>
      </c>
      <c r="BZ28">
        <v>19903</v>
      </c>
      <c r="CA28">
        <v>19937</v>
      </c>
      <c r="CB28">
        <v>19955</v>
      </c>
      <c r="CC28">
        <v>19980</v>
      </c>
      <c r="CD28">
        <v>20015</v>
      </c>
      <c r="CE28">
        <v>20000</v>
      </c>
      <c r="CF28">
        <v>20075</v>
      </c>
      <c r="CG28">
        <v>20117</v>
      </c>
      <c r="CH28">
        <v>20134</v>
      </c>
      <c r="CI28">
        <v>20153</v>
      </c>
      <c r="CJ28">
        <v>20165</v>
      </c>
      <c r="CK28">
        <v>20178</v>
      </c>
      <c r="CL28">
        <v>20239</v>
      </c>
      <c r="CM28">
        <v>20256</v>
      </c>
      <c r="CN28">
        <v>20287</v>
      </c>
      <c r="CO28">
        <v>20325</v>
      </c>
      <c r="CP28">
        <v>20363</v>
      </c>
      <c r="CQ28">
        <v>20414</v>
      </c>
      <c r="CR28">
        <v>20458</v>
      </c>
      <c r="CS28">
        <v>20494</v>
      </c>
      <c r="CT28">
        <v>20531</v>
      </c>
      <c r="CU28">
        <v>20574</v>
      </c>
      <c r="CV28">
        <v>20656</v>
      </c>
      <c r="CW28">
        <v>20691</v>
      </c>
      <c r="CX28">
        <v>20704</v>
      </c>
      <c r="CY28">
        <v>20746</v>
      </c>
      <c r="CZ28">
        <v>20743</v>
      </c>
      <c r="DA28">
        <v>20776</v>
      </c>
      <c r="DB28">
        <v>20799</v>
      </c>
      <c r="DC28">
        <v>20844</v>
      </c>
      <c r="DD28">
        <v>20874</v>
      </c>
      <c r="DE28">
        <v>20888</v>
      </c>
      <c r="DF28">
        <v>20932</v>
      </c>
      <c r="DG28">
        <v>20949</v>
      </c>
      <c r="DH28">
        <v>20969</v>
      </c>
      <c r="DI28">
        <v>21001</v>
      </c>
      <c r="DJ28">
        <v>21052</v>
      </c>
      <c r="DK28">
        <v>21071</v>
      </c>
      <c r="DL28">
        <v>21066</v>
      </c>
      <c r="DM28">
        <v>21078</v>
      </c>
      <c r="DN28">
        <v>21144</v>
      </c>
      <c r="DO28">
        <v>21134</v>
      </c>
      <c r="DP28">
        <v>21158</v>
      </c>
      <c r="DQ28">
        <v>21209</v>
      </c>
      <c r="DR28">
        <v>21194</v>
      </c>
      <c r="DS28">
        <v>21226</v>
      </c>
      <c r="DT28">
        <v>21247</v>
      </c>
      <c r="DU28">
        <v>21286</v>
      </c>
      <c r="DV28">
        <v>21312</v>
      </c>
      <c r="DW28">
        <v>21370</v>
      </c>
      <c r="DX28">
        <v>21409</v>
      </c>
      <c r="DY28">
        <v>21453</v>
      </c>
      <c r="DZ28">
        <v>21503</v>
      </c>
      <c r="EA28">
        <v>21541</v>
      </c>
      <c r="EB28">
        <v>21581</v>
      </c>
      <c r="EC28">
        <v>21628</v>
      </c>
      <c r="ED28">
        <v>21674</v>
      </c>
      <c r="EE28">
        <v>21739</v>
      </c>
      <c r="EF28">
        <v>21789</v>
      </c>
      <c r="EG28">
        <v>21824</v>
      </c>
      <c r="EH28">
        <v>21901</v>
      </c>
      <c r="EI28">
        <v>21950</v>
      </c>
      <c r="EJ28">
        <v>21996</v>
      </c>
      <c r="EK28">
        <v>22047</v>
      </c>
      <c r="EL28">
        <v>22100</v>
      </c>
      <c r="EM28">
        <v>22140</v>
      </c>
      <c r="EN28">
        <v>22223</v>
      </c>
      <c r="EO28">
        <v>22266</v>
      </c>
      <c r="EP28">
        <v>22318</v>
      </c>
      <c r="EQ28">
        <v>22334</v>
      </c>
      <c r="ER28">
        <v>22408</v>
      </c>
      <c r="ES28">
        <v>22443</v>
      </c>
      <c r="ET28">
        <v>22495</v>
      </c>
      <c r="EU28">
        <v>22544</v>
      </c>
      <c r="EV28">
        <v>22603</v>
      </c>
      <c r="EW28">
        <v>22644</v>
      </c>
      <c r="EX28">
        <v>22697</v>
      </c>
      <c r="EY28">
        <v>22745</v>
      </c>
      <c r="EZ28">
        <v>22790</v>
      </c>
      <c r="FA28">
        <v>22821</v>
      </c>
      <c r="FB28">
        <v>22871</v>
      </c>
      <c r="FC28">
        <v>22888</v>
      </c>
      <c r="FD28">
        <v>22956</v>
      </c>
      <c r="FE28">
        <v>22972</v>
      </c>
      <c r="FF28">
        <v>23022</v>
      </c>
      <c r="FG28">
        <v>23069</v>
      </c>
    </row>
    <row r="29" spans="1:163" x14ac:dyDescent="0.3">
      <c r="A29" s="16" t="s">
        <v>40</v>
      </c>
      <c r="B29" t="s">
        <v>55</v>
      </c>
      <c r="C29">
        <f>_xll.BDH($B29,$B$14,"12/1/2004","","Dir=H","Dts=H","Sort=A","Quote=C","QtTyp=Y","Days=T","Per=cm","DtFmt=D","UseDPDF=Y","cols=161;rows=1")</f>
        <v>12346</v>
      </c>
      <c r="D29">
        <v>12372</v>
      </c>
      <c r="E29">
        <v>12425</v>
      </c>
      <c r="F29">
        <v>12435</v>
      </c>
      <c r="G29">
        <v>12481</v>
      </c>
      <c r="H29">
        <v>12495</v>
      </c>
      <c r="I29">
        <v>12495</v>
      </c>
      <c r="J29">
        <v>12485</v>
      </c>
      <c r="K29">
        <v>12550</v>
      </c>
      <c r="L29">
        <v>12582</v>
      </c>
      <c r="M29">
        <v>12606</v>
      </c>
      <c r="N29">
        <v>12630</v>
      </c>
      <c r="O29">
        <v>12665</v>
      </c>
      <c r="P29">
        <v>12690</v>
      </c>
      <c r="Q29">
        <v>12718</v>
      </c>
      <c r="R29">
        <v>12802</v>
      </c>
      <c r="S29">
        <v>12797</v>
      </c>
      <c r="T29">
        <v>12837</v>
      </c>
      <c r="U29">
        <v>12867</v>
      </c>
      <c r="V29">
        <v>12891</v>
      </c>
      <c r="W29">
        <v>12862</v>
      </c>
      <c r="X29">
        <v>12840</v>
      </c>
      <c r="Y29">
        <v>12884</v>
      </c>
      <c r="Z29">
        <v>12905</v>
      </c>
      <c r="AA29">
        <v>12945</v>
      </c>
      <c r="AB29">
        <v>12980</v>
      </c>
      <c r="AC29">
        <v>13034</v>
      </c>
      <c r="AD29">
        <v>13074</v>
      </c>
      <c r="AE29">
        <v>13052</v>
      </c>
      <c r="AF29">
        <v>13061</v>
      </c>
      <c r="AG29">
        <v>13130</v>
      </c>
      <c r="AH29">
        <v>13152</v>
      </c>
      <c r="AI29">
        <v>13150</v>
      </c>
      <c r="AJ29">
        <v>13187</v>
      </c>
      <c r="AK29">
        <v>13251</v>
      </c>
      <c r="AL29">
        <v>13292</v>
      </c>
      <c r="AM29">
        <v>13338</v>
      </c>
      <c r="AN29">
        <v>13361</v>
      </c>
      <c r="AO29">
        <v>13363</v>
      </c>
      <c r="AP29">
        <v>13375</v>
      </c>
      <c r="AQ29">
        <v>13404</v>
      </c>
      <c r="AR29">
        <v>13413</v>
      </c>
      <c r="AS29">
        <v>13417</v>
      </c>
      <c r="AT29">
        <v>13419</v>
      </c>
      <c r="AU29">
        <v>13461</v>
      </c>
      <c r="AV29">
        <v>13499</v>
      </c>
      <c r="AW29">
        <v>13535</v>
      </c>
      <c r="AX29">
        <v>13550</v>
      </c>
      <c r="AY29">
        <v>13542</v>
      </c>
      <c r="AZ29">
        <v>13543</v>
      </c>
      <c r="BA29">
        <v>13531</v>
      </c>
      <c r="BB29">
        <v>13511</v>
      </c>
      <c r="BC29">
        <v>13498</v>
      </c>
      <c r="BD29">
        <v>13482</v>
      </c>
      <c r="BE29">
        <v>13463</v>
      </c>
      <c r="BF29">
        <v>13431</v>
      </c>
      <c r="BG29">
        <v>13379</v>
      </c>
      <c r="BH29">
        <v>13352</v>
      </c>
      <c r="BI29">
        <v>13300</v>
      </c>
      <c r="BJ29">
        <v>13256</v>
      </c>
      <c r="BK29">
        <v>13222</v>
      </c>
      <c r="BL29">
        <v>13193</v>
      </c>
      <c r="BM29">
        <v>13127</v>
      </c>
      <c r="BN29">
        <v>13056</v>
      </c>
      <c r="BO29">
        <v>13106</v>
      </c>
      <c r="BP29">
        <v>13076</v>
      </c>
      <c r="BQ29">
        <v>13078</v>
      </c>
      <c r="BR29">
        <v>13046</v>
      </c>
      <c r="BS29">
        <v>13054</v>
      </c>
      <c r="BT29">
        <v>12995</v>
      </c>
      <c r="BU29">
        <v>12986</v>
      </c>
      <c r="BV29">
        <v>12944</v>
      </c>
      <c r="BW29">
        <v>12932</v>
      </c>
      <c r="BX29">
        <v>12927</v>
      </c>
      <c r="BY29">
        <v>12943</v>
      </c>
      <c r="BZ29">
        <v>12979</v>
      </c>
      <c r="CA29">
        <v>13012</v>
      </c>
      <c r="CB29">
        <v>13034</v>
      </c>
      <c r="CC29">
        <v>13048</v>
      </c>
      <c r="CD29">
        <v>13081</v>
      </c>
      <c r="CE29">
        <v>13137</v>
      </c>
      <c r="CF29">
        <v>13127</v>
      </c>
      <c r="CG29">
        <v>13126</v>
      </c>
      <c r="CH29">
        <v>13157</v>
      </c>
      <c r="CI29">
        <v>13149</v>
      </c>
      <c r="CJ29">
        <v>13188</v>
      </c>
      <c r="CK29">
        <v>13247</v>
      </c>
      <c r="CL29">
        <v>13298</v>
      </c>
      <c r="CM29">
        <v>13293</v>
      </c>
      <c r="CN29">
        <v>13343</v>
      </c>
      <c r="CO29">
        <v>13370</v>
      </c>
      <c r="CP29">
        <v>13395</v>
      </c>
      <c r="CQ29">
        <v>13426</v>
      </c>
      <c r="CR29">
        <v>13464</v>
      </c>
      <c r="CS29">
        <v>13511</v>
      </c>
      <c r="CT29">
        <v>13538</v>
      </c>
      <c r="CU29">
        <v>13600</v>
      </c>
      <c r="CV29">
        <v>13641</v>
      </c>
      <c r="CW29">
        <v>13706</v>
      </c>
      <c r="CX29">
        <v>13709</v>
      </c>
      <c r="CY29">
        <v>13705</v>
      </c>
      <c r="CZ29">
        <v>13702</v>
      </c>
      <c r="DA29">
        <v>13735</v>
      </c>
      <c r="DB29">
        <v>13804</v>
      </c>
      <c r="DC29">
        <v>13872</v>
      </c>
      <c r="DD29">
        <v>13883</v>
      </c>
      <c r="DE29">
        <v>13910</v>
      </c>
      <c r="DF29">
        <v>13978</v>
      </c>
      <c r="DG29">
        <v>14030</v>
      </c>
      <c r="DH29">
        <v>14074</v>
      </c>
      <c r="DI29">
        <v>14114</v>
      </c>
      <c r="DJ29">
        <v>14158</v>
      </c>
      <c r="DK29">
        <v>14203</v>
      </c>
      <c r="DL29">
        <v>14262</v>
      </c>
      <c r="DM29">
        <v>14293</v>
      </c>
      <c r="DN29">
        <v>14329</v>
      </c>
      <c r="DO29">
        <v>14341</v>
      </c>
      <c r="DP29">
        <v>14391</v>
      </c>
      <c r="DQ29">
        <v>14440</v>
      </c>
      <c r="DR29">
        <v>14456</v>
      </c>
      <c r="DS29">
        <v>14492</v>
      </c>
      <c r="DT29">
        <v>14499</v>
      </c>
      <c r="DU29">
        <v>14560</v>
      </c>
      <c r="DV29">
        <v>14615</v>
      </c>
      <c r="DW29">
        <v>14675</v>
      </c>
      <c r="DX29">
        <v>14701</v>
      </c>
      <c r="DY29">
        <v>14710</v>
      </c>
      <c r="DZ29">
        <v>14728</v>
      </c>
      <c r="EA29">
        <v>14775</v>
      </c>
      <c r="EB29">
        <v>14818</v>
      </c>
      <c r="EC29">
        <v>14856</v>
      </c>
      <c r="ED29">
        <v>14896</v>
      </c>
      <c r="EE29">
        <v>14918</v>
      </c>
      <c r="EF29">
        <v>14966</v>
      </c>
      <c r="EG29">
        <v>14983</v>
      </c>
      <c r="EH29">
        <v>15021</v>
      </c>
      <c r="EI29">
        <v>15100</v>
      </c>
      <c r="EJ29">
        <v>15126</v>
      </c>
      <c r="EK29">
        <v>15167</v>
      </c>
      <c r="EL29">
        <v>15199</v>
      </c>
      <c r="EM29">
        <v>15266</v>
      </c>
      <c r="EN29">
        <v>15323</v>
      </c>
      <c r="EO29">
        <v>15376</v>
      </c>
      <c r="EP29">
        <v>15413</v>
      </c>
      <c r="EQ29">
        <v>15443</v>
      </c>
      <c r="ER29">
        <v>15488</v>
      </c>
      <c r="ES29">
        <v>15537</v>
      </c>
      <c r="ET29">
        <v>15552</v>
      </c>
      <c r="EU29">
        <v>15561</v>
      </c>
      <c r="EV29">
        <v>15610</v>
      </c>
      <c r="EW29">
        <v>15652</v>
      </c>
      <c r="EX29">
        <v>15673</v>
      </c>
      <c r="EY29">
        <v>15684</v>
      </c>
      <c r="EZ29">
        <v>15695</v>
      </c>
      <c r="FA29">
        <v>15739</v>
      </c>
      <c r="FB29">
        <v>15744</v>
      </c>
      <c r="FC29">
        <v>15759</v>
      </c>
      <c r="FD29">
        <v>15792</v>
      </c>
      <c r="FE29">
        <v>15803</v>
      </c>
      <c r="FF29">
        <v>15861</v>
      </c>
      <c r="FG29">
        <v>15892</v>
      </c>
    </row>
    <row r="30" spans="1:163" x14ac:dyDescent="0.3">
      <c r="A30" s="16" t="s">
        <v>41</v>
      </c>
      <c r="B30" t="s">
        <v>56</v>
      </c>
      <c r="C30">
        <f>_xll.BDH($B30,$B$14,"12/1/2004","","Dir=H","Dts=H","Sort=A","Quote=C","QtTyp=Y","Days=T","Per=cm","DtFmt=D","UseDPDF=Y","cols=161;rows=1")</f>
        <v>21538</v>
      </c>
      <c r="D30">
        <v>21550</v>
      </c>
      <c r="E30">
        <v>21588</v>
      </c>
      <c r="F30">
        <v>21614</v>
      </c>
      <c r="G30">
        <v>21614</v>
      </c>
      <c r="H30">
        <v>21601</v>
      </c>
      <c r="I30">
        <v>21606</v>
      </c>
      <c r="J30">
        <v>21626</v>
      </c>
      <c r="K30">
        <v>21635</v>
      </c>
      <c r="L30">
        <v>21656</v>
      </c>
      <c r="M30">
        <v>21692</v>
      </c>
      <c r="N30">
        <v>21693</v>
      </c>
      <c r="O30">
        <v>21735</v>
      </c>
      <c r="P30">
        <v>21744</v>
      </c>
      <c r="Q30">
        <v>21740</v>
      </c>
      <c r="R30">
        <v>21754</v>
      </c>
      <c r="S30">
        <v>21781</v>
      </c>
      <c r="T30">
        <v>21763</v>
      </c>
      <c r="U30">
        <v>21857</v>
      </c>
      <c r="V30">
        <v>21863</v>
      </c>
      <c r="W30">
        <v>21845</v>
      </c>
      <c r="X30">
        <v>21829</v>
      </c>
      <c r="Y30">
        <v>21859</v>
      </c>
      <c r="Z30">
        <v>21879</v>
      </c>
      <c r="AA30">
        <v>21847</v>
      </c>
      <c r="AB30">
        <v>21878</v>
      </c>
      <c r="AC30">
        <v>21903</v>
      </c>
      <c r="AD30">
        <v>21919</v>
      </c>
      <c r="AE30">
        <v>21926</v>
      </c>
      <c r="AF30">
        <v>21922</v>
      </c>
      <c r="AG30">
        <v>21973</v>
      </c>
      <c r="AH30">
        <v>22011</v>
      </c>
      <c r="AI30">
        <v>22082</v>
      </c>
      <c r="AJ30">
        <v>22068</v>
      </c>
      <c r="AK30">
        <v>22083</v>
      </c>
      <c r="AL30">
        <v>22088</v>
      </c>
      <c r="AM30">
        <v>22095</v>
      </c>
      <c r="AN30">
        <v>22131</v>
      </c>
      <c r="AO30">
        <v>22149</v>
      </c>
      <c r="AP30">
        <v>22175</v>
      </c>
      <c r="AQ30">
        <v>22193</v>
      </c>
      <c r="AR30">
        <v>22207</v>
      </c>
      <c r="AS30">
        <v>22171</v>
      </c>
      <c r="AT30">
        <v>22226</v>
      </c>
      <c r="AU30">
        <v>22279</v>
      </c>
      <c r="AV30">
        <v>22297</v>
      </c>
      <c r="AW30">
        <v>22334</v>
      </c>
      <c r="AX30">
        <v>22376</v>
      </c>
      <c r="AY30">
        <v>22388</v>
      </c>
      <c r="AZ30">
        <v>22417</v>
      </c>
      <c r="BA30">
        <v>22443</v>
      </c>
      <c r="BB30">
        <v>22450</v>
      </c>
      <c r="BC30">
        <v>22483</v>
      </c>
      <c r="BD30">
        <v>22517</v>
      </c>
      <c r="BE30">
        <v>22568</v>
      </c>
      <c r="BF30">
        <v>22567</v>
      </c>
      <c r="BG30">
        <v>22537</v>
      </c>
      <c r="BH30">
        <v>22549</v>
      </c>
      <c r="BI30">
        <v>22560</v>
      </c>
      <c r="BJ30">
        <v>22556</v>
      </c>
      <c r="BK30">
        <v>22579</v>
      </c>
      <c r="BL30">
        <v>22576</v>
      </c>
      <c r="BM30">
        <v>22560</v>
      </c>
      <c r="BN30">
        <v>22677</v>
      </c>
      <c r="BO30">
        <v>22617</v>
      </c>
      <c r="BP30">
        <v>22576</v>
      </c>
      <c r="BQ30">
        <v>22521</v>
      </c>
      <c r="BR30">
        <v>22537</v>
      </c>
      <c r="BS30">
        <v>22451</v>
      </c>
      <c r="BT30">
        <v>22524</v>
      </c>
      <c r="BU30">
        <v>22533</v>
      </c>
      <c r="BV30">
        <v>22482</v>
      </c>
      <c r="BW30">
        <v>22491</v>
      </c>
      <c r="BX30">
        <v>22476</v>
      </c>
      <c r="BY30">
        <v>22518</v>
      </c>
      <c r="BZ30">
        <v>22569</v>
      </c>
      <c r="CA30">
        <v>22996</v>
      </c>
      <c r="CB30">
        <v>22740</v>
      </c>
      <c r="CC30">
        <v>22569</v>
      </c>
      <c r="CD30">
        <v>22420</v>
      </c>
      <c r="CE30">
        <v>22247</v>
      </c>
      <c r="CF30">
        <v>22297</v>
      </c>
      <c r="CG30">
        <v>22287</v>
      </c>
      <c r="CH30">
        <v>22266</v>
      </c>
      <c r="CI30">
        <v>22258</v>
      </c>
      <c r="CJ30">
        <v>22215</v>
      </c>
      <c r="CK30">
        <v>22192</v>
      </c>
      <c r="CL30">
        <v>22184</v>
      </c>
      <c r="CM30">
        <v>22129</v>
      </c>
      <c r="CN30">
        <v>22164</v>
      </c>
      <c r="CO30">
        <v>22049</v>
      </c>
      <c r="CP30">
        <v>22017</v>
      </c>
      <c r="CQ30">
        <v>21983</v>
      </c>
      <c r="CR30">
        <v>21998</v>
      </c>
      <c r="CS30">
        <v>21971</v>
      </c>
      <c r="CT30">
        <v>21954</v>
      </c>
      <c r="CU30">
        <v>21946</v>
      </c>
      <c r="CV30">
        <v>21947</v>
      </c>
      <c r="CW30">
        <v>21943</v>
      </c>
      <c r="CX30">
        <v>21931</v>
      </c>
      <c r="CY30">
        <v>21911</v>
      </c>
      <c r="CZ30">
        <v>21930</v>
      </c>
      <c r="DA30">
        <v>21913</v>
      </c>
      <c r="DB30">
        <v>21916</v>
      </c>
      <c r="DC30">
        <v>21925</v>
      </c>
      <c r="DD30">
        <v>21903</v>
      </c>
      <c r="DE30">
        <v>21883</v>
      </c>
      <c r="DF30">
        <v>21887</v>
      </c>
      <c r="DG30">
        <v>21872</v>
      </c>
      <c r="DH30">
        <v>21891</v>
      </c>
      <c r="DI30">
        <v>21869</v>
      </c>
      <c r="DJ30">
        <v>21871</v>
      </c>
      <c r="DK30">
        <v>21855</v>
      </c>
      <c r="DL30">
        <v>21838</v>
      </c>
      <c r="DM30">
        <v>21814</v>
      </c>
      <c r="DN30">
        <v>21833</v>
      </c>
      <c r="DO30">
        <v>21839</v>
      </c>
      <c r="DP30">
        <v>21837</v>
      </c>
      <c r="DQ30">
        <v>21845</v>
      </c>
      <c r="DR30">
        <v>21819</v>
      </c>
      <c r="DS30">
        <v>21805</v>
      </c>
      <c r="DT30">
        <v>21817</v>
      </c>
      <c r="DU30">
        <v>21828</v>
      </c>
      <c r="DV30">
        <v>21858</v>
      </c>
      <c r="DW30">
        <v>21852</v>
      </c>
      <c r="DX30">
        <v>21897</v>
      </c>
      <c r="DY30">
        <v>21873</v>
      </c>
      <c r="DZ30">
        <v>21865</v>
      </c>
      <c r="EA30">
        <v>21908</v>
      </c>
      <c r="EB30">
        <v>21921</v>
      </c>
      <c r="EC30">
        <v>21931</v>
      </c>
      <c r="ED30">
        <v>21946</v>
      </c>
      <c r="EE30">
        <v>21953</v>
      </c>
      <c r="EF30">
        <v>21969</v>
      </c>
      <c r="EG30">
        <v>21958</v>
      </c>
      <c r="EH30">
        <v>21985</v>
      </c>
      <c r="EI30">
        <v>22005</v>
      </c>
      <c r="EJ30">
        <v>22016</v>
      </c>
      <c r="EK30">
        <v>22031</v>
      </c>
      <c r="EL30">
        <v>22073</v>
      </c>
      <c r="EM30">
        <v>22057</v>
      </c>
      <c r="EN30">
        <v>22064</v>
      </c>
      <c r="EO30">
        <v>22076</v>
      </c>
      <c r="EP30">
        <v>22098</v>
      </c>
      <c r="EQ30">
        <v>22114</v>
      </c>
      <c r="ER30">
        <v>22130</v>
      </c>
      <c r="ES30">
        <v>22166</v>
      </c>
      <c r="ET30">
        <v>22161</v>
      </c>
      <c r="EU30">
        <v>22187</v>
      </c>
      <c r="EV30">
        <v>22215</v>
      </c>
      <c r="EW30">
        <v>22257</v>
      </c>
      <c r="EX30">
        <v>22290</v>
      </c>
      <c r="EY30">
        <v>22316</v>
      </c>
      <c r="EZ30">
        <v>22308</v>
      </c>
      <c r="FA30">
        <v>22294</v>
      </c>
      <c r="FB30">
        <v>22299</v>
      </c>
      <c r="FC30">
        <v>22311</v>
      </c>
      <c r="FD30">
        <v>22321</v>
      </c>
      <c r="FE30">
        <v>22312</v>
      </c>
      <c r="FF30">
        <v>22313</v>
      </c>
      <c r="FG30">
        <v>22304</v>
      </c>
    </row>
    <row r="31" spans="1:163" x14ac:dyDescent="0.3">
      <c r="A31" s="16" t="s">
        <v>42</v>
      </c>
      <c r="B31" t="s">
        <v>57</v>
      </c>
      <c r="C31">
        <f>_xll.BDH($B31,$B$14,"12/1/2004","","Dir=H","Dts=H","Sort=A","Quote=C","QtTyp=Y","Days=T","Per=cm","DtFmt=D","UseDPDF=Y","cols=161;rows=1")</f>
        <v>2732</v>
      </c>
      <c r="D31">
        <v>2731</v>
      </c>
      <c r="E31">
        <v>2731</v>
      </c>
      <c r="F31">
        <v>2753</v>
      </c>
      <c r="G31">
        <v>2730</v>
      </c>
      <c r="H31">
        <v>2730</v>
      </c>
      <c r="I31">
        <v>2729</v>
      </c>
      <c r="J31">
        <v>2729</v>
      </c>
      <c r="K31">
        <v>2729</v>
      </c>
      <c r="L31">
        <v>2724</v>
      </c>
      <c r="M31">
        <v>2727</v>
      </c>
      <c r="N31">
        <v>2728</v>
      </c>
      <c r="O31">
        <v>2727</v>
      </c>
      <c r="P31">
        <v>2728</v>
      </c>
      <c r="Q31">
        <v>2733</v>
      </c>
      <c r="R31">
        <v>2725</v>
      </c>
      <c r="S31">
        <v>2734</v>
      </c>
      <c r="T31">
        <v>2733</v>
      </c>
      <c r="U31">
        <v>2728</v>
      </c>
      <c r="V31">
        <v>2731</v>
      </c>
      <c r="W31">
        <v>2732</v>
      </c>
      <c r="X31">
        <v>2735</v>
      </c>
      <c r="Y31">
        <v>2739</v>
      </c>
      <c r="Z31">
        <v>2733</v>
      </c>
      <c r="AA31">
        <v>2727</v>
      </c>
      <c r="AB31">
        <v>2733</v>
      </c>
      <c r="AC31">
        <v>2733</v>
      </c>
      <c r="AD31">
        <v>2733</v>
      </c>
      <c r="AE31">
        <v>2734</v>
      </c>
      <c r="AF31">
        <v>2736</v>
      </c>
      <c r="AG31">
        <v>2740</v>
      </c>
      <c r="AH31">
        <v>2733</v>
      </c>
      <c r="AI31">
        <v>2732</v>
      </c>
      <c r="AJ31">
        <v>2731</v>
      </c>
      <c r="AK31">
        <v>2729</v>
      </c>
      <c r="AL31">
        <v>2730</v>
      </c>
      <c r="AM31">
        <v>2731</v>
      </c>
      <c r="AN31">
        <v>2732</v>
      </c>
      <c r="AO31">
        <v>2731</v>
      </c>
      <c r="AP31">
        <v>2732</v>
      </c>
      <c r="AQ31">
        <v>2733</v>
      </c>
      <c r="AR31">
        <v>2729</v>
      </c>
      <c r="AS31">
        <v>2727</v>
      </c>
      <c r="AT31">
        <v>2738</v>
      </c>
      <c r="AU31">
        <v>2737</v>
      </c>
      <c r="AV31">
        <v>2734</v>
      </c>
      <c r="AW31">
        <v>2744</v>
      </c>
      <c r="AX31">
        <v>2756</v>
      </c>
      <c r="AY31">
        <v>2738</v>
      </c>
      <c r="AZ31">
        <v>2747</v>
      </c>
      <c r="BA31">
        <v>2752</v>
      </c>
      <c r="BB31">
        <v>2755</v>
      </c>
      <c r="BC31">
        <v>2757</v>
      </c>
      <c r="BD31">
        <v>2759</v>
      </c>
      <c r="BE31">
        <v>2767</v>
      </c>
      <c r="BF31">
        <v>2766</v>
      </c>
      <c r="BG31">
        <v>2768</v>
      </c>
      <c r="BH31">
        <v>2772</v>
      </c>
      <c r="BI31">
        <v>2778</v>
      </c>
      <c r="BJ31">
        <v>2775</v>
      </c>
      <c r="BK31">
        <v>2786</v>
      </c>
      <c r="BL31">
        <v>2795</v>
      </c>
      <c r="BM31">
        <v>2797</v>
      </c>
      <c r="BN31">
        <v>2922</v>
      </c>
      <c r="BO31">
        <v>2860</v>
      </c>
      <c r="BP31">
        <v>2814</v>
      </c>
      <c r="BQ31">
        <v>2826</v>
      </c>
      <c r="BR31">
        <v>2825</v>
      </c>
      <c r="BS31">
        <v>2826</v>
      </c>
      <c r="BT31">
        <v>2843</v>
      </c>
      <c r="BU31">
        <v>2842</v>
      </c>
      <c r="BV31">
        <v>2831</v>
      </c>
      <c r="BW31">
        <v>2860</v>
      </c>
      <c r="BX31">
        <v>2872</v>
      </c>
      <c r="BY31">
        <v>2923</v>
      </c>
      <c r="BZ31">
        <v>2984</v>
      </c>
      <c r="CA31">
        <v>3416</v>
      </c>
      <c r="CB31">
        <v>3193</v>
      </c>
      <c r="CC31">
        <v>3051</v>
      </c>
      <c r="CD31">
        <v>2945</v>
      </c>
      <c r="CE31">
        <v>2869</v>
      </c>
      <c r="CF31">
        <v>2866</v>
      </c>
      <c r="CG31">
        <v>2866</v>
      </c>
      <c r="CH31">
        <v>2870</v>
      </c>
      <c r="CI31">
        <v>2874</v>
      </c>
      <c r="CJ31">
        <v>2876</v>
      </c>
      <c r="CK31">
        <v>2877</v>
      </c>
      <c r="CL31">
        <v>2870</v>
      </c>
      <c r="CM31">
        <v>2871</v>
      </c>
      <c r="CN31">
        <v>2860</v>
      </c>
      <c r="CO31">
        <v>2862</v>
      </c>
      <c r="CP31">
        <v>2850</v>
      </c>
      <c r="CQ31">
        <v>2846</v>
      </c>
      <c r="CR31">
        <v>2850</v>
      </c>
      <c r="CS31">
        <v>2842</v>
      </c>
      <c r="CT31">
        <v>2836</v>
      </c>
      <c r="CU31">
        <v>2833</v>
      </c>
      <c r="CV31">
        <v>2828</v>
      </c>
      <c r="CW31">
        <v>2828</v>
      </c>
      <c r="CX31">
        <v>2826</v>
      </c>
      <c r="CY31">
        <v>2823</v>
      </c>
      <c r="CZ31">
        <v>2824</v>
      </c>
      <c r="DA31">
        <v>2815</v>
      </c>
      <c r="DB31">
        <v>2820</v>
      </c>
      <c r="DC31">
        <v>2822</v>
      </c>
      <c r="DD31">
        <v>2824</v>
      </c>
      <c r="DE31">
        <v>2809</v>
      </c>
      <c r="DF31">
        <v>2806</v>
      </c>
      <c r="DG31">
        <v>2808</v>
      </c>
      <c r="DH31">
        <v>2811</v>
      </c>
      <c r="DI31">
        <v>2793</v>
      </c>
      <c r="DJ31">
        <v>2792</v>
      </c>
      <c r="DK31">
        <v>2775</v>
      </c>
      <c r="DL31">
        <v>2769</v>
      </c>
      <c r="DM31">
        <v>2761</v>
      </c>
      <c r="DN31">
        <v>2754</v>
      </c>
      <c r="DO31">
        <v>2752</v>
      </c>
      <c r="DP31">
        <v>2744</v>
      </c>
      <c r="DQ31">
        <v>2743</v>
      </c>
      <c r="DR31">
        <v>2738</v>
      </c>
      <c r="DS31">
        <v>2733</v>
      </c>
      <c r="DT31">
        <v>2729</v>
      </c>
      <c r="DU31">
        <v>2728</v>
      </c>
      <c r="DV31">
        <v>2725</v>
      </c>
      <c r="DW31">
        <v>2726</v>
      </c>
      <c r="DX31">
        <v>2728</v>
      </c>
      <c r="DY31">
        <v>2731</v>
      </c>
      <c r="DZ31">
        <v>2735</v>
      </c>
      <c r="EA31">
        <v>2736</v>
      </c>
      <c r="EB31">
        <v>2737</v>
      </c>
      <c r="EC31">
        <v>2741</v>
      </c>
      <c r="ED31">
        <v>2742</v>
      </c>
      <c r="EE31">
        <v>2744</v>
      </c>
      <c r="EF31">
        <v>2746</v>
      </c>
      <c r="EG31">
        <v>2747</v>
      </c>
      <c r="EH31">
        <v>2749</v>
      </c>
      <c r="EI31">
        <v>2752</v>
      </c>
      <c r="EJ31">
        <v>2751</v>
      </c>
      <c r="EK31">
        <v>2756</v>
      </c>
      <c r="EL31">
        <v>2760</v>
      </c>
      <c r="EM31">
        <v>2761</v>
      </c>
      <c r="EN31">
        <v>2759</v>
      </c>
      <c r="EO31">
        <v>2766</v>
      </c>
      <c r="EP31">
        <v>2774</v>
      </c>
      <c r="EQ31">
        <v>2771</v>
      </c>
      <c r="ER31">
        <v>2777</v>
      </c>
      <c r="ES31">
        <v>2781</v>
      </c>
      <c r="ET31">
        <v>2769</v>
      </c>
      <c r="EU31">
        <v>2791</v>
      </c>
      <c r="EV31">
        <v>2798</v>
      </c>
      <c r="EW31">
        <v>2802</v>
      </c>
      <c r="EX31">
        <v>2805</v>
      </c>
      <c r="EY31">
        <v>2811</v>
      </c>
      <c r="EZ31">
        <v>2817</v>
      </c>
      <c r="FA31">
        <v>2811</v>
      </c>
      <c r="FB31">
        <v>2819</v>
      </c>
      <c r="FC31">
        <v>2817</v>
      </c>
      <c r="FD31">
        <v>2815</v>
      </c>
      <c r="FE31">
        <v>2813</v>
      </c>
      <c r="FF31">
        <v>2807</v>
      </c>
      <c r="FG31">
        <v>2815</v>
      </c>
    </row>
    <row r="32" spans="1:163" x14ac:dyDescent="0.3">
      <c r="A32" s="16" t="s">
        <v>110</v>
      </c>
      <c r="B32" t="s">
        <v>109</v>
      </c>
      <c r="C32">
        <f>_xll.BDH($B32,$B$14,"12/1/2004","","Dir=H","Dts=H","Sort=A","Quote=C","QtTyp=Y","Days=T","Per=cm","DtFmt=D","UseDPDF=Y","cols=161;rows=1")</f>
        <v>130778</v>
      </c>
      <c r="D32">
        <v>130826</v>
      </c>
      <c r="E32">
        <v>131157</v>
      </c>
      <c r="F32">
        <v>131408</v>
      </c>
      <c r="G32">
        <v>131715</v>
      </c>
      <c r="H32">
        <v>131792</v>
      </c>
      <c r="I32">
        <v>131837</v>
      </c>
      <c r="J32">
        <v>131956</v>
      </c>
      <c r="K32">
        <v>132118</v>
      </c>
      <c r="L32">
        <v>132464</v>
      </c>
      <c r="M32">
        <v>132530</v>
      </c>
      <c r="N32">
        <v>132659</v>
      </c>
      <c r="O32">
        <v>132795</v>
      </c>
      <c r="P32">
        <v>133034</v>
      </c>
      <c r="Q32">
        <v>133169</v>
      </c>
      <c r="R32">
        <v>133533</v>
      </c>
      <c r="S32">
        <v>133710</v>
      </c>
      <c r="T32">
        <v>133955</v>
      </c>
      <c r="U32">
        <v>134329</v>
      </c>
      <c r="V32">
        <v>134525</v>
      </c>
      <c r="W32">
        <v>134592</v>
      </c>
      <c r="X32">
        <v>134676</v>
      </c>
      <c r="Y32">
        <v>135017</v>
      </c>
      <c r="Z32">
        <v>135174</v>
      </c>
      <c r="AA32">
        <v>135452</v>
      </c>
      <c r="AB32">
        <v>135767</v>
      </c>
      <c r="AC32">
        <v>136049</v>
      </c>
      <c r="AD32">
        <v>136232</v>
      </c>
      <c r="AE32">
        <v>136257</v>
      </c>
      <c r="AF32">
        <v>136336</v>
      </c>
      <c r="AG32">
        <v>136542</v>
      </c>
      <c r="AH32">
        <v>136725</v>
      </c>
      <c r="AI32">
        <v>136878</v>
      </c>
      <c r="AJ32">
        <v>136886</v>
      </c>
      <c r="AK32">
        <v>137095</v>
      </c>
      <c r="AL32">
        <v>137266</v>
      </c>
      <c r="AM32">
        <v>137506</v>
      </c>
      <c r="AN32">
        <v>137595</v>
      </c>
      <c r="AO32">
        <v>137785</v>
      </c>
      <c r="AP32">
        <v>137865</v>
      </c>
      <c r="AQ32">
        <v>138008</v>
      </c>
      <c r="AR32">
        <v>138083</v>
      </c>
      <c r="AS32">
        <v>138049</v>
      </c>
      <c r="AT32">
        <v>138029</v>
      </c>
      <c r="AU32">
        <v>138117</v>
      </c>
      <c r="AV32">
        <v>138201</v>
      </c>
      <c r="AW32">
        <v>138315</v>
      </c>
      <c r="AX32">
        <v>138413</v>
      </c>
      <c r="AY32">
        <v>138430</v>
      </c>
      <c r="AZ32">
        <v>138346</v>
      </c>
      <c r="BA32">
        <v>138268</v>
      </c>
      <c r="BB32">
        <v>138058</v>
      </c>
      <c r="BC32">
        <v>137872</v>
      </c>
      <c r="BD32">
        <v>137710</v>
      </c>
      <c r="BE32">
        <v>137497</v>
      </c>
      <c r="BF32">
        <v>137230</v>
      </c>
      <c r="BG32">
        <v>136780</v>
      </c>
      <c r="BH32">
        <v>136306</v>
      </c>
      <c r="BI32">
        <v>135540</v>
      </c>
      <c r="BJ32">
        <v>134846</v>
      </c>
      <c r="BK32">
        <v>134053</v>
      </c>
      <c r="BL32">
        <v>133351</v>
      </c>
      <c r="BM32">
        <v>132528</v>
      </c>
      <c r="BN32">
        <v>131841</v>
      </c>
      <c r="BO32">
        <v>131492</v>
      </c>
      <c r="BP32">
        <v>131021</v>
      </c>
      <c r="BQ32">
        <v>130692</v>
      </c>
      <c r="BR32">
        <v>130479</v>
      </c>
      <c r="BS32">
        <v>130259</v>
      </c>
      <c r="BT32">
        <v>130055</v>
      </c>
      <c r="BU32">
        <v>130053</v>
      </c>
      <c r="BV32">
        <v>129778</v>
      </c>
      <c r="BW32">
        <v>129801</v>
      </c>
      <c r="BX32">
        <v>129733</v>
      </c>
      <c r="BY32">
        <v>129897</v>
      </c>
      <c r="BZ32">
        <v>130140</v>
      </c>
      <c r="CA32">
        <v>130664</v>
      </c>
      <c r="CB32">
        <v>130527</v>
      </c>
      <c r="CC32">
        <v>130459</v>
      </c>
      <c r="CD32">
        <v>130423</v>
      </c>
      <c r="CE32">
        <v>130371</v>
      </c>
      <c r="CF32">
        <v>130633</v>
      </c>
      <c r="CG32">
        <v>130752</v>
      </c>
      <c r="CH32">
        <v>130839</v>
      </c>
      <c r="CI32">
        <v>130882</v>
      </c>
      <c r="CJ32">
        <v>131071</v>
      </c>
      <c r="CK32">
        <v>131296</v>
      </c>
      <c r="CL32">
        <v>131642</v>
      </c>
      <c r="CM32">
        <v>131719</v>
      </c>
      <c r="CN32">
        <v>131944</v>
      </c>
      <c r="CO32">
        <v>132013</v>
      </c>
      <c r="CP32">
        <v>132123</v>
      </c>
      <c r="CQ32">
        <v>132371</v>
      </c>
      <c r="CR32">
        <v>132580</v>
      </c>
      <c r="CS32">
        <v>132721</v>
      </c>
      <c r="CT32">
        <v>132930</v>
      </c>
      <c r="CU32">
        <v>133288</v>
      </c>
      <c r="CV32">
        <v>133525</v>
      </c>
      <c r="CW32">
        <v>133758</v>
      </c>
      <c r="CX32">
        <v>133836</v>
      </c>
      <c r="CY32">
        <v>133951</v>
      </c>
      <c r="CZ32">
        <v>134027</v>
      </c>
      <c r="DA32">
        <v>134170</v>
      </c>
      <c r="DB32">
        <v>134347</v>
      </c>
      <c r="DC32">
        <v>134550</v>
      </c>
      <c r="DD32">
        <v>134696</v>
      </c>
      <c r="DE32">
        <v>134828</v>
      </c>
      <c r="DF32">
        <v>135072</v>
      </c>
      <c r="DG32">
        <v>135283</v>
      </c>
      <c r="DH32">
        <v>135569</v>
      </c>
      <c r="DI32">
        <v>135699</v>
      </c>
      <c r="DJ32">
        <v>135896</v>
      </c>
      <c r="DK32">
        <v>136122</v>
      </c>
      <c r="DL32">
        <v>136284</v>
      </c>
      <c r="DM32">
        <v>136406</v>
      </c>
      <c r="DN32">
        <v>136667</v>
      </c>
      <c r="DO32">
        <v>136857</v>
      </c>
      <c r="DP32">
        <v>137069</v>
      </c>
      <c r="DQ32">
        <v>137327</v>
      </c>
      <c r="DR32">
        <v>137374</v>
      </c>
      <c r="DS32">
        <v>137564</v>
      </c>
      <c r="DT32">
        <v>137715</v>
      </c>
      <c r="DU32">
        <v>137987</v>
      </c>
      <c r="DV32">
        <v>138316</v>
      </c>
      <c r="DW32">
        <v>138562</v>
      </c>
      <c r="DX32">
        <v>138866</v>
      </c>
      <c r="DY32">
        <v>139068</v>
      </c>
      <c r="DZ32">
        <v>139298</v>
      </c>
      <c r="EA32">
        <v>139578</v>
      </c>
      <c r="EB32">
        <v>139805</v>
      </c>
      <c r="EC32">
        <v>140117</v>
      </c>
      <c r="ED32">
        <v>140372</v>
      </c>
      <c r="EE32">
        <v>140606</v>
      </c>
      <c r="EF32">
        <v>140844</v>
      </c>
      <c r="EG32">
        <v>140930</v>
      </c>
      <c r="EH32">
        <v>141192</v>
      </c>
      <c r="EI32">
        <v>141536</v>
      </c>
      <c r="EJ32">
        <v>141742</v>
      </c>
      <c r="EK32">
        <v>141996</v>
      </c>
      <c r="EL32">
        <v>142153</v>
      </c>
      <c r="EM32">
        <v>142253</v>
      </c>
      <c r="EN32">
        <v>142574</v>
      </c>
      <c r="EO32">
        <v>142846</v>
      </c>
      <c r="EP32">
        <v>143085</v>
      </c>
      <c r="EQ32">
        <v>143211</v>
      </c>
      <c r="ER32">
        <v>143448</v>
      </c>
      <c r="ES32">
        <v>143673</v>
      </c>
      <c r="ET32">
        <v>143826</v>
      </c>
      <c r="EU32">
        <v>143869</v>
      </c>
      <c r="EV32">
        <v>144166</v>
      </c>
      <c r="EW32">
        <v>144457</v>
      </c>
      <c r="EX32">
        <v>144633</v>
      </c>
      <c r="EY32">
        <v>144882</v>
      </c>
      <c r="EZ32">
        <v>145006</v>
      </c>
      <c r="FA32">
        <v>145170</v>
      </c>
      <c r="FB32">
        <v>145325</v>
      </c>
      <c r="FC32">
        <v>145541</v>
      </c>
      <c r="FD32">
        <v>145773</v>
      </c>
      <c r="FE32">
        <v>145823</v>
      </c>
      <c r="FF32">
        <v>145997</v>
      </c>
      <c r="FG32">
        <v>146135</v>
      </c>
    </row>
    <row r="33" spans="1:163" x14ac:dyDescent="0.3">
      <c r="O33">
        <f>(O32-C32)/1000</f>
        <v>2.0169999999999999</v>
      </c>
      <c r="P33">
        <f t="shared" ref="P33:CA33" si="0">(P32-D32)/1000</f>
        <v>2.2080000000000002</v>
      </c>
      <c r="Q33">
        <f t="shared" si="0"/>
        <v>2.012</v>
      </c>
      <c r="R33">
        <f t="shared" si="0"/>
        <v>2.125</v>
      </c>
      <c r="S33">
        <f t="shared" si="0"/>
        <v>1.9950000000000001</v>
      </c>
      <c r="T33">
        <f t="shared" si="0"/>
        <v>2.1629999999999998</v>
      </c>
      <c r="U33">
        <f t="shared" si="0"/>
        <v>2.492</v>
      </c>
      <c r="V33">
        <f t="shared" si="0"/>
        <v>2.569</v>
      </c>
      <c r="W33">
        <f t="shared" si="0"/>
        <v>2.4740000000000002</v>
      </c>
      <c r="X33">
        <f t="shared" si="0"/>
        <v>2.2120000000000002</v>
      </c>
      <c r="Y33">
        <f t="shared" si="0"/>
        <v>2.4870000000000001</v>
      </c>
      <c r="Z33">
        <f t="shared" si="0"/>
        <v>2.5150000000000001</v>
      </c>
      <c r="AA33">
        <f t="shared" si="0"/>
        <v>2.657</v>
      </c>
      <c r="AB33">
        <f t="shared" si="0"/>
        <v>2.7330000000000001</v>
      </c>
      <c r="AC33">
        <f t="shared" si="0"/>
        <v>2.88</v>
      </c>
      <c r="AD33">
        <f t="shared" si="0"/>
        <v>2.6989999999999998</v>
      </c>
      <c r="AE33">
        <f t="shared" si="0"/>
        <v>2.5470000000000002</v>
      </c>
      <c r="AF33">
        <f t="shared" si="0"/>
        <v>2.3809999999999998</v>
      </c>
      <c r="AG33">
        <f t="shared" si="0"/>
        <v>2.2130000000000001</v>
      </c>
      <c r="AH33">
        <f t="shared" si="0"/>
        <v>2.2000000000000002</v>
      </c>
      <c r="AI33">
        <f t="shared" si="0"/>
        <v>2.286</v>
      </c>
      <c r="AJ33">
        <f t="shared" si="0"/>
        <v>2.21</v>
      </c>
      <c r="AK33">
        <f t="shared" si="0"/>
        <v>2.0779999999999998</v>
      </c>
      <c r="AL33">
        <f t="shared" si="0"/>
        <v>2.0920000000000001</v>
      </c>
      <c r="AM33">
        <f t="shared" si="0"/>
        <v>2.0539999999999998</v>
      </c>
      <c r="AN33">
        <f t="shared" si="0"/>
        <v>1.8280000000000001</v>
      </c>
      <c r="AO33">
        <f t="shared" si="0"/>
        <v>1.736</v>
      </c>
      <c r="AP33">
        <f t="shared" si="0"/>
        <v>1.633</v>
      </c>
      <c r="AQ33">
        <f t="shared" si="0"/>
        <v>1.7509999999999999</v>
      </c>
      <c r="AR33">
        <f t="shared" si="0"/>
        <v>1.7470000000000001</v>
      </c>
      <c r="AS33">
        <f t="shared" si="0"/>
        <v>1.5069999999999999</v>
      </c>
      <c r="AT33">
        <f t="shared" si="0"/>
        <v>1.304</v>
      </c>
      <c r="AU33">
        <f t="shared" si="0"/>
        <v>1.2390000000000001</v>
      </c>
      <c r="AV33">
        <f t="shared" si="0"/>
        <v>1.3149999999999999</v>
      </c>
      <c r="AW33">
        <f t="shared" si="0"/>
        <v>1.22</v>
      </c>
      <c r="AX33">
        <f t="shared" si="0"/>
        <v>1.147</v>
      </c>
      <c r="AY33">
        <f t="shared" si="0"/>
        <v>0.92400000000000004</v>
      </c>
      <c r="AZ33">
        <f t="shared" si="0"/>
        <v>0.751</v>
      </c>
      <c r="BA33">
        <f t="shared" si="0"/>
        <v>0.48299999999999998</v>
      </c>
      <c r="BB33">
        <f t="shared" si="0"/>
        <v>0.193</v>
      </c>
      <c r="BC33">
        <f t="shared" si="0"/>
        <v>-0.13600000000000001</v>
      </c>
      <c r="BD33">
        <f t="shared" si="0"/>
        <v>-0.373</v>
      </c>
      <c r="BE33">
        <f t="shared" si="0"/>
        <v>-0.55200000000000005</v>
      </c>
      <c r="BF33">
        <f t="shared" si="0"/>
        <v>-0.79900000000000004</v>
      </c>
      <c r="BG33">
        <f t="shared" si="0"/>
        <v>-1.337</v>
      </c>
      <c r="BH33">
        <f t="shared" si="0"/>
        <v>-1.895</v>
      </c>
      <c r="BI33">
        <f t="shared" si="0"/>
        <v>-2.7749999999999999</v>
      </c>
      <c r="BJ33">
        <f t="shared" si="0"/>
        <v>-3.5670000000000002</v>
      </c>
      <c r="BK33">
        <f t="shared" si="0"/>
        <v>-4.3769999999999998</v>
      </c>
      <c r="BL33">
        <f t="shared" si="0"/>
        <v>-4.9950000000000001</v>
      </c>
      <c r="BM33">
        <f t="shared" si="0"/>
        <v>-5.74</v>
      </c>
      <c r="BN33">
        <f t="shared" si="0"/>
        <v>-6.2169999999999996</v>
      </c>
      <c r="BO33">
        <f t="shared" si="0"/>
        <v>-6.38</v>
      </c>
      <c r="BP33">
        <f t="shared" si="0"/>
        <v>-6.6890000000000001</v>
      </c>
      <c r="BQ33">
        <f t="shared" si="0"/>
        <v>-6.8049999999999997</v>
      </c>
      <c r="BR33">
        <f t="shared" si="0"/>
        <v>-6.7510000000000003</v>
      </c>
      <c r="BS33">
        <f t="shared" si="0"/>
        <v>-6.5209999999999999</v>
      </c>
      <c r="BT33">
        <f t="shared" si="0"/>
        <v>-6.2510000000000003</v>
      </c>
      <c r="BU33">
        <f t="shared" si="0"/>
        <v>-5.4870000000000001</v>
      </c>
      <c r="BV33">
        <f t="shared" si="0"/>
        <v>-5.0679999999999996</v>
      </c>
      <c r="BW33">
        <f t="shared" si="0"/>
        <v>-4.2519999999999998</v>
      </c>
      <c r="BX33">
        <f t="shared" si="0"/>
        <v>-3.6179999999999999</v>
      </c>
      <c r="BY33">
        <f t="shared" si="0"/>
        <v>-2.6309999999999998</v>
      </c>
      <c r="BZ33">
        <f t="shared" si="0"/>
        <v>-1.7010000000000001</v>
      </c>
      <c r="CA33">
        <f t="shared" si="0"/>
        <v>-0.82799999999999996</v>
      </c>
      <c r="CB33">
        <f t="shared" ref="CB33:EM33" si="1">(CB32-BP32)/1000</f>
        <v>-0.49399999999999999</v>
      </c>
      <c r="CC33">
        <f t="shared" si="1"/>
        <v>-0.23300000000000001</v>
      </c>
      <c r="CD33">
        <f t="shared" si="1"/>
        <v>-5.6000000000000001E-2</v>
      </c>
      <c r="CE33">
        <f t="shared" si="1"/>
        <v>0.112</v>
      </c>
      <c r="CF33">
        <f t="shared" si="1"/>
        <v>0.57799999999999996</v>
      </c>
      <c r="CG33">
        <f t="shared" si="1"/>
        <v>0.69899999999999995</v>
      </c>
      <c r="CH33">
        <f t="shared" si="1"/>
        <v>1.0609999999999999</v>
      </c>
      <c r="CI33">
        <f t="shared" si="1"/>
        <v>1.081</v>
      </c>
      <c r="CJ33">
        <f t="shared" si="1"/>
        <v>1.3380000000000001</v>
      </c>
      <c r="CK33">
        <f t="shared" si="1"/>
        <v>1.399</v>
      </c>
      <c r="CL33">
        <f t="shared" si="1"/>
        <v>1.502</v>
      </c>
      <c r="CM33">
        <f t="shared" si="1"/>
        <v>1.0549999999999999</v>
      </c>
      <c r="CN33">
        <f t="shared" si="1"/>
        <v>1.417</v>
      </c>
      <c r="CO33">
        <f t="shared" si="1"/>
        <v>1.554</v>
      </c>
      <c r="CP33">
        <f t="shared" si="1"/>
        <v>1.7</v>
      </c>
      <c r="CQ33">
        <f t="shared" si="1"/>
        <v>2</v>
      </c>
      <c r="CR33">
        <f t="shared" si="1"/>
        <v>1.9470000000000001</v>
      </c>
      <c r="CS33">
        <f t="shared" si="1"/>
        <v>1.9690000000000001</v>
      </c>
      <c r="CT33">
        <f t="shared" si="1"/>
        <v>2.0910000000000002</v>
      </c>
      <c r="CU33">
        <f t="shared" si="1"/>
        <v>2.4060000000000001</v>
      </c>
      <c r="CV33">
        <f t="shared" si="1"/>
        <v>2.4540000000000002</v>
      </c>
      <c r="CW33">
        <f t="shared" si="1"/>
        <v>2.4620000000000002</v>
      </c>
      <c r="CX33">
        <f t="shared" si="1"/>
        <v>2.194</v>
      </c>
      <c r="CY33">
        <f t="shared" si="1"/>
        <v>2.2320000000000002</v>
      </c>
      <c r="CZ33">
        <f t="shared" si="1"/>
        <v>2.0830000000000002</v>
      </c>
      <c r="DA33">
        <f t="shared" si="1"/>
        <v>2.157</v>
      </c>
      <c r="DB33">
        <f t="shared" si="1"/>
        <v>2.2240000000000002</v>
      </c>
      <c r="DC33">
        <f t="shared" si="1"/>
        <v>2.1789999999999998</v>
      </c>
      <c r="DD33">
        <f t="shared" si="1"/>
        <v>2.1160000000000001</v>
      </c>
      <c r="DE33">
        <f t="shared" si="1"/>
        <v>2.1070000000000002</v>
      </c>
      <c r="DF33">
        <f t="shared" si="1"/>
        <v>2.1419999999999999</v>
      </c>
      <c r="DG33">
        <f t="shared" si="1"/>
        <v>1.9950000000000001</v>
      </c>
      <c r="DH33">
        <f t="shared" si="1"/>
        <v>2.044</v>
      </c>
      <c r="DI33">
        <f t="shared" si="1"/>
        <v>1.9410000000000001</v>
      </c>
      <c r="DJ33">
        <f t="shared" si="1"/>
        <v>2.06</v>
      </c>
      <c r="DK33">
        <f t="shared" si="1"/>
        <v>2.1709999999999998</v>
      </c>
      <c r="DL33">
        <f t="shared" si="1"/>
        <v>2.2570000000000001</v>
      </c>
      <c r="DM33">
        <f t="shared" si="1"/>
        <v>2.2360000000000002</v>
      </c>
      <c r="DN33">
        <f t="shared" si="1"/>
        <v>2.3199999999999998</v>
      </c>
      <c r="DO33">
        <f t="shared" si="1"/>
        <v>2.3069999999999999</v>
      </c>
      <c r="DP33">
        <f t="shared" si="1"/>
        <v>2.3730000000000002</v>
      </c>
      <c r="DQ33">
        <f t="shared" si="1"/>
        <v>2.4990000000000001</v>
      </c>
      <c r="DR33">
        <f t="shared" si="1"/>
        <v>2.302</v>
      </c>
      <c r="DS33">
        <f t="shared" si="1"/>
        <v>2.2810000000000001</v>
      </c>
      <c r="DT33">
        <f t="shared" si="1"/>
        <v>2.1459999999999999</v>
      </c>
      <c r="DU33">
        <f t="shared" si="1"/>
        <v>2.2879999999999998</v>
      </c>
      <c r="DV33">
        <f t="shared" si="1"/>
        <v>2.42</v>
      </c>
      <c r="DW33">
        <f t="shared" si="1"/>
        <v>2.44</v>
      </c>
      <c r="DX33">
        <f t="shared" si="1"/>
        <v>2.5819999999999999</v>
      </c>
      <c r="DY33">
        <f t="shared" si="1"/>
        <v>2.6619999999999999</v>
      </c>
      <c r="DZ33">
        <f t="shared" si="1"/>
        <v>2.6309999999999998</v>
      </c>
      <c r="EA33">
        <f t="shared" si="1"/>
        <v>2.7210000000000001</v>
      </c>
      <c r="EB33">
        <f t="shared" si="1"/>
        <v>2.7360000000000002</v>
      </c>
      <c r="EC33">
        <f t="shared" si="1"/>
        <v>2.79</v>
      </c>
      <c r="ED33">
        <f t="shared" si="1"/>
        <v>2.9980000000000002</v>
      </c>
      <c r="EE33">
        <f t="shared" si="1"/>
        <v>3.0419999999999998</v>
      </c>
      <c r="EF33">
        <f t="shared" si="1"/>
        <v>3.129</v>
      </c>
      <c r="EG33">
        <f t="shared" si="1"/>
        <v>2.9430000000000001</v>
      </c>
      <c r="EH33">
        <f t="shared" si="1"/>
        <v>2.8759999999999999</v>
      </c>
      <c r="EI33">
        <f t="shared" si="1"/>
        <v>2.9740000000000002</v>
      </c>
      <c r="EJ33">
        <f t="shared" si="1"/>
        <v>2.8759999999999999</v>
      </c>
      <c r="EK33">
        <f t="shared" si="1"/>
        <v>2.9279999999999999</v>
      </c>
      <c r="EL33">
        <f t="shared" si="1"/>
        <v>2.855</v>
      </c>
      <c r="EM33">
        <f t="shared" si="1"/>
        <v>2.6749999999999998</v>
      </c>
      <c r="EN33">
        <f t="shared" ref="EN33:FE33" si="2">(EN32-EB32)/1000</f>
        <v>2.7690000000000001</v>
      </c>
      <c r="EO33">
        <f t="shared" si="2"/>
        <v>2.7290000000000001</v>
      </c>
      <c r="EP33">
        <f t="shared" si="2"/>
        <v>2.7130000000000001</v>
      </c>
      <c r="EQ33">
        <f t="shared" si="2"/>
        <v>2.605</v>
      </c>
      <c r="ER33">
        <f t="shared" si="2"/>
        <v>2.6040000000000001</v>
      </c>
      <c r="ES33">
        <f t="shared" si="2"/>
        <v>2.7429999999999999</v>
      </c>
      <c r="ET33">
        <f t="shared" si="2"/>
        <v>2.6339999999999999</v>
      </c>
      <c r="EU33">
        <f t="shared" si="2"/>
        <v>2.3330000000000002</v>
      </c>
      <c r="EV33">
        <f t="shared" si="2"/>
        <v>2.4239999999999999</v>
      </c>
      <c r="EW33">
        <f t="shared" si="2"/>
        <v>2.4609999999999999</v>
      </c>
      <c r="EX33">
        <f t="shared" si="2"/>
        <v>2.48</v>
      </c>
      <c r="EY33">
        <f t="shared" si="2"/>
        <v>2.629</v>
      </c>
      <c r="EZ33">
        <f t="shared" si="2"/>
        <v>2.4319999999999999</v>
      </c>
      <c r="FA33">
        <f t="shared" si="2"/>
        <v>2.3239999999999998</v>
      </c>
      <c r="FB33">
        <f t="shared" si="2"/>
        <v>2.2400000000000002</v>
      </c>
      <c r="FC33">
        <f t="shared" si="2"/>
        <v>2.33</v>
      </c>
      <c r="FD33">
        <f t="shared" si="2"/>
        <v>2.3250000000000002</v>
      </c>
      <c r="FE33">
        <f t="shared" si="2"/>
        <v>2.15</v>
      </c>
      <c r="FF33">
        <f t="shared" ref="FF33" si="3">(FF32-ET32)/1000</f>
        <v>2.1709999999999998</v>
      </c>
      <c r="FG33">
        <f t="shared" ref="FG33" si="4">(FG32-EU32)/1000</f>
        <v>2.266</v>
      </c>
    </row>
    <row r="34" spans="1:163" x14ac:dyDescent="0.3">
      <c r="C34">
        <v>125</v>
      </c>
      <c r="D34">
        <v>125</v>
      </c>
      <c r="E34">
        <v>125</v>
      </c>
      <c r="F34">
        <v>125</v>
      </c>
      <c r="G34">
        <v>125</v>
      </c>
      <c r="H34">
        <v>125</v>
      </c>
      <c r="I34">
        <v>125</v>
      </c>
      <c r="J34">
        <v>125</v>
      </c>
      <c r="K34">
        <v>125</v>
      </c>
      <c r="L34">
        <v>125</v>
      </c>
      <c r="M34">
        <v>125</v>
      </c>
      <c r="N34">
        <v>125</v>
      </c>
      <c r="O34">
        <v>125</v>
      </c>
      <c r="P34">
        <v>125</v>
      </c>
      <c r="Q34">
        <v>125</v>
      </c>
      <c r="R34">
        <v>125</v>
      </c>
      <c r="S34">
        <v>125</v>
      </c>
      <c r="T34">
        <v>125</v>
      </c>
      <c r="U34">
        <v>125</v>
      </c>
      <c r="V34">
        <v>125</v>
      </c>
      <c r="W34">
        <v>125</v>
      </c>
      <c r="X34">
        <v>125</v>
      </c>
      <c r="Y34">
        <v>125</v>
      </c>
      <c r="Z34">
        <v>125</v>
      </c>
      <c r="AA34">
        <v>125</v>
      </c>
      <c r="AB34">
        <v>125</v>
      </c>
      <c r="AC34">
        <v>125</v>
      </c>
      <c r="AD34">
        <v>125</v>
      </c>
      <c r="AE34">
        <v>125</v>
      </c>
      <c r="AF34">
        <v>125</v>
      </c>
      <c r="AG34">
        <v>125</v>
      </c>
      <c r="AH34">
        <v>125</v>
      </c>
      <c r="AI34">
        <v>125</v>
      </c>
      <c r="AJ34">
        <v>125</v>
      </c>
      <c r="AK34">
        <v>125</v>
      </c>
      <c r="AL34">
        <v>125</v>
      </c>
      <c r="AM34">
        <v>125</v>
      </c>
      <c r="AN34">
        <v>125</v>
      </c>
      <c r="AO34">
        <v>125</v>
      </c>
      <c r="AP34">
        <v>125</v>
      </c>
      <c r="AQ34">
        <v>125</v>
      </c>
      <c r="AR34">
        <v>125</v>
      </c>
      <c r="AS34">
        <v>125</v>
      </c>
      <c r="AT34">
        <v>125</v>
      </c>
      <c r="AU34">
        <v>125</v>
      </c>
      <c r="AV34">
        <v>125</v>
      </c>
      <c r="AW34">
        <v>125</v>
      </c>
      <c r="AX34">
        <v>125</v>
      </c>
      <c r="AY34">
        <v>125</v>
      </c>
      <c r="AZ34">
        <v>125</v>
      </c>
      <c r="BA34">
        <v>125</v>
      </c>
      <c r="BB34">
        <v>125</v>
      </c>
      <c r="BC34">
        <v>125</v>
      </c>
      <c r="BD34">
        <v>125</v>
      </c>
      <c r="BE34">
        <v>125</v>
      </c>
      <c r="BF34">
        <v>125</v>
      </c>
      <c r="BG34">
        <v>125</v>
      </c>
      <c r="BH34">
        <v>125</v>
      </c>
      <c r="BI34">
        <v>125</v>
      </c>
      <c r="BJ34">
        <v>125</v>
      </c>
      <c r="BK34">
        <v>125</v>
      </c>
      <c r="BL34">
        <v>125</v>
      </c>
      <c r="BM34">
        <v>125</v>
      </c>
      <c r="BN34">
        <v>125</v>
      </c>
      <c r="BO34">
        <v>125</v>
      </c>
      <c r="BP34">
        <v>125</v>
      </c>
      <c r="BQ34">
        <v>125</v>
      </c>
      <c r="BR34">
        <v>125</v>
      </c>
      <c r="BS34">
        <v>125</v>
      </c>
      <c r="BT34">
        <v>125</v>
      </c>
      <c r="BU34">
        <v>125</v>
      </c>
      <c r="BV34">
        <v>125</v>
      </c>
      <c r="BW34">
        <v>125</v>
      </c>
      <c r="BX34">
        <v>125</v>
      </c>
      <c r="BY34">
        <v>125</v>
      </c>
      <c r="BZ34">
        <v>125</v>
      </c>
      <c r="CA34">
        <v>125</v>
      </c>
      <c r="CB34">
        <v>125</v>
      </c>
      <c r="CC34">
        <v>125</v>
      </c>
      <c r="CD34">
        <v>125</v>
      </c>
      <c r="CE34">
        <v>125</v>
      </c>
      <c r="CF34">
        <v>125</v>
      </c>
      <c r="CG34">
        <v>125</v>
      </c>
      <c r="CH34">
        <v>125</v>
      </c>
      <c r="CI34">
        <v>125</v>
      </c>
      <c r="CJ34">
        <v>125</v>
      </c>
      <c r="CK34">
        <v>125</v>
      </c>
      <c r="CL34">
        <v>125</v>
      </c>
      <c r="CM34">
        <v>125</v>
      </c>
      <c r="CN34">
        <v>125</v>
      </c>
      <c r="CO34">
        <v>125</v>
      </c>
      <c r="CP34">
        <v>125</v>
      </c>
      <c r="CQ34">
        <v>125</v>
      </c>
      <c r="CR34">
        <v>125</v>
      </c>
      <c r="CS34">
        <v>125</v>
      </c>
      <c r="CT34">
        <v>125</v>
      </c>
      <c r="CU34">
        <v>125</v>
      </c>
      <c r="CV34">
        <v>125</v>
      </c>
      <c r="CW34">
        <v>125</v>
      </c>
      <c r="CX34">
        <v>125</v>
      </c>
      <c r="CY34">
        <v>125</v>
      </c>
      <c r="CZ34">
        <v>125</v>
      </c>
      <c r="DA34">
        <v>125</v>
      </c>
      <c r="DB34">
        <v>125</v>
      </c>
      <c r="DC34">
        <v>125</v>
      </c>
      <c r="DD34">
        <v>125</v>
      </c>
      <c r="DE34">
        <v>125</v>
      </c>
      <c r="DF34">
        <v>125</v>
      </c>
      <c r="DG34">
        <v>125</v>
      </c>
      <c r="DH34">
        <v>125</v>
      </c>
      <c r="DI34">
        <v>125</v>
      </c>
      <c r="DJ34">
        <v>125</v>
      </c>
      <c r="DK34">
        <v>125</v>
      </c>
      <c r="DL34">
        <v>125</v>
      </c>
      <c r="DM34">
        <v>125</v>
      </c>
      <c r="DN34">
        <v>125</v>
      </c>
      <c r="DO34">
        <v>125</v>
      </c>
      <c r="DP34">
        <v>125</v>
      </c>
      <c r="DQ34">
        <v>125</v>
      </c>
      <c r="DR34">
        <v>125</v>
      </c>
      <c r="DS34">
        <v>125</v>
      </c>
      <c r="DT34">
        <v>125</v>
      </c>
      <c r="DU34">
        <v>125</v>
      </c>
      <c r="DV34">
        <v>125</v>
      </c>
      <c r="DW34">
        <v>125</v>
      </c>
      <c r="DX34">
        <v>125</v>
      </c>
      <c r="DY34">
        <v>125</v>
      </c>
      <c r="DZ34">
        <v>125</v>
      </c>
      <c r="EA34">
        <v>125</v>
      </c>
      <c r="EB34">
        <v>125</v>
      </c>
      <c r="EC34">
        <v>125</v>
      </c>
      <c r="ED34">
        <v>125</v>
      </c>
      <c r="EE34">
        <v>125</v>
      </c>
      <c r="EF34">
        <v>125</v>
      </c>
      <c r="EG34">
        <v>125</v>
      </c>
      <c r="EH34">
        <v>125</v>
      </c>
      <c r="EI34">
        <v>125</v>
      </c>
      <c r="EJ34">
        <v>125</v>
      </c>
      <c r="EK34">
        <v>125</v>
      </c>
      <c r="EL34">
        <v>125</v>
      </c>
      <c r="EM34">
        <v>125</v>
      </c>
      <c r="EN34">
        <v>125</v>
      </c>
      <c r="EO34">
        <v>125</v>
      </c>
      <c r="EP34">
        <v>125</v>
      </c>
      <c r="EQ34">
        <v>125</v>
      </c>
      <c r="ER34">
        <v>125</v>
      </c>
      <c r="ES34">
        <v>125</v>
      </c>
      <c r="ET34">
        <v>125</v>
      </c>
      <c r="EU34">
        <v>125</v>
      </c>
      <c r="EV34">
        <v>125</v>
      </c>
      <c r="EW34">
        <v>125</v>
      </c>
      <c r="EX34">
        <v>125</v>
      </c>
      <c r="EY34">
        <v>125</v>
      </c>
      <c r="EZ34">
        <v>125</v>
      </c>
      <c r="FA34">
        <v>125</v>
      </c>
      <c r="FB34">
        <v>125</v>
      </c>
      <c r="FC34">
        <v>125</v>
      </c>
      <c r="FD34">
        <v>125</v>
      </c>
      <c r="FE34">
        <v>125</v>
      </c>
      <c r="FF34">
        <v>126</v>
      </c>
      <c r="FG34">
        <v>127</v>
      </c>
    </row>
    <row r="36" spans="1:163" s="3" customFormat="1" x14ac:dyDescent="0.3">
      <c r="B36" s="3" t="s">
        <v>2</v>
      </c>
      <c r="C36" s="14">
        <v>38046</v>
      </c>
      <c r="D36" s="14">
        <v>38077</v>
      </c>
      <c r="E36" s="14">
        <v>38107</v>
      </c>
      <c r="F36" s="14">
        <v>38138</v>
      </c>
      <c r="G36" s="14">
        <v>38168</v>
      </c>
      <c r="H36" s="14">
        <v>38199</v>
      </c>
      <c r="I36" s="14">
        <v>38230</v>
      </c>
      <c r="J36" s="14">
        <v>38260</v>
      </c>
      <c r="K36" s="14">
        <v>38291</v>
      </c>
      <c r="L36" s="14">
        <v>38321</v>
      </c>
      <c r="M36" s="14">
        <v>38352</v>
      </c>
      <c r="N36" s="14">
        <v>38383</v>
      </c>
      <c r="O36" s="14">
        <v>38411</v>
      </c>
      <c r="P36" s="14">
        <v>38442</v>
      </c>
      <c r="Q36" s="14">
        <v>38472</v>
      </c>
      <c r="R36" s="14">
        <v>38503</v>
      </c>
      <c r="S36" s="14">
        <v>38533</v>
      </c>
      <c r="T36" s="14">
        <v>38564</v>
      </c>
      <c r="U36" s="14">
        <v>38595</v>
      </c>
      <c r="V36" s="14">
        <v>38625</v>
      </c>
      <c r="W36" s="14">
        <v>38656</v>
      </c>
      <c r="X36" s="14">
        <v>38686</v>
      </c>
      <c r="Y36" s="14">
        <v>38717</v>
      </c>
      <c r="Z36" s="14">
        <v>38748</v>
      </c>
      <c r="AA36" s="14">
        <v>38776</v>
      </c>
      <c r="AB36" s="14">
        <v>38807</v>
      </c>
      <c r="AC36" s="14">
        <v>38837</v>
      </c>
      <c r="AD36" s="14">
        <v>38868</v>
      </c>
      <c r="AE36" s="14">
        <v>38898</v>
      </c>
      <c r="AF36" s="14">
        <v>38929</v>
      </c>
      <c r="AG36" s="14">
        <v>38960</v>
      </c>
      <c r="AH36" s="14">
        <v>38990</v>
      </c>
      <c r="AI36" s="14">
        <v>39021</v>
      </c>
      <c r="AJ36" s="14">
        <v>39051</v>
      </c>
      <c r="AK36" s="14">
        <v>39082</v>
      </c>
      <c r="AL36" s="14">
        <v>39113</v>
      </c>
      <c r="AM36" s="14">
        <v>39141</v>
      </c>
      <c r="AN36" s="14">
        <v>39172</v>
      </c>
      <c r="AO36" s="14">
        <v>39202</v>
      </c>
      <c r="AP36" s="14">
        <v>39233</v>
      </c>
      <c r="AQ36" s="14">
        <v>39263</v>
      </c>
      <c r="AR36" s="14">
        <v>39294</v>
      </c>
      <c r="AS36" s="14">
        <v>39325</v>
      </c>
      <c r="AT36" s="14">
        <v>39355</v>
      </c>
      <c r="AU36" s="14">
        <v>39386</v>
      </c>
      <c r="AV36" s="14">
        <v>39416</v>
      </c>
      <c r="AW36" s="14">
        <v>39447</v>
      </c>
      <c r="AX36" s="14">
        <v>39478</v>
      </c>
      <c r="AY36" s="14">
        <v>39507</v>
      </c>
      <c r="AZ36" s="14">
        <v>39538</v>
      </c>
      <c r="BA36" s="14">
        <v>39568</v>
      </c>
      <c r="BB36" s="14">
        <v>39599</v>
      </c>
      <c r="BC36" s="14">
        <v>39629</v>
      </c>
      <c r="BD36" s="14">
        <v>39660</v>
      </c>
      <c r="BE36" s="14">
        <v>39691</v>
      </c>
      <c r="BF36" s="14">
        <v>39721</v>
      </c>
      <c r="BG36" s="14">
        <v>39752</v>
      </c>
      <c r="BH36" s="14">
        <v>39782</v>
      </c>
      <c r="BI36" s="14">
        <v>39813</v>
      </c>
      <c r="BJ36" s="14">
        <v>39844</v>
      </c>
      <c r="BK36" s="14">
        <v>39872</v>
      </c>
      <c r="BL36" s="14">
        <v>39903</v>
      </c>
      <c r="BM36" s="14">
        <v>39933</v>
      </c>
      <c r="BN36" s="14">
        <v>39964</v>
      </c>
      <c r="BO36" s="14">
        <v>39994</v>
      </c>
      <c r="BP36" s="14">
        <v>40025</v>
      </c>
      <c r="BQ36" s="14">
        <v>40056</v>
      </c>
      <c r="BR36" s="14">
        <v>40086</v>
      </c>
      <c r="BS36" s="14">
        <v>40117</v>
      </c>
      <c r="BT36" s="14">
        <v>40147</v>
      </c>
      <c r="BU36" s="14">
        <v>40178</v>
      </c>
      <c r="BV36" s="14">
        <v>40209</v>
      </c>
      <c r="BW36" s="14">
        <v>40237</v>
      </c>
      <c r="BX36" s="14">
        <v>40268</v>
      </c>
      <c r="BY36" s="14">
        <v>40298</v>
      </c>
      <c r="BZ36" s="14">
        <v>40329</v>
      </c>
      <c r="CA36" s="14">
        <v>40359</v>
      </c>
      <c r="CB36" s="14">
        <v>40390</v>
      </c>
      <c r="CC36" s="14">
        <v>40421</v>
      </c>
      <c r="CD36" s="14">
        <v>40451</v>
      </c>
      <c r="CE36" s="14">
        <v>40482</v>
      </c>
      <c r="CF36" s="14">
        <v>40512</v>
      </c>
      <c r="CG36" s="14">
        <v>40543</v>
      </c>
      <c r="CH36" s="14">
        <v>40574</v>
      </c>
      <c r="CI36" s="14">
        <v>40602</v>
      </c>
      <c r="CJ36" s="14">
        <v>40633</v>
      </c>
      <c r="CK36" s="14">
        <v>40663</v>
      </c>
      <c r="CL36" s="14">
        <v>40694</v>
      </c>
      <c r="CM36" s="14">
        <v>40724</v>
      </c>
      <c r="CN36" s="14">
        <v>40755</v>
      </c>
      <c r="CO36" s="14">
        <v>40786</v>
      </c>
      <c r="CP36" s="14">
        <v>40816</v>
      </c>
      <c r="CQ36" s="14">
        <v>40847</v>
      </c>
      <c r="CR36" s="14">
        <v>40877</v>
      </c>
      <c r="CS36" s="14">
        <v>40908</v>
      </c>
      <c r="CT36" s="14">
        <v>40939</v>
      </c>
      <c r="CU36" s="14">
        <v>40968</v>
      </c>
      <c r="CV36" s="14">
        <v>40999</v>
      </c>
      <c r="CW36" s="14">
        <v>41029</v>
      </c>
      <c r="CX36" s="14">
        <v>41060</v>
      </c>
      <c r="CY36" s="14">
        <v>41090</v>
      </c>
      <c r="CZ36" s="14">
        <v>41121</v>
      </c>
      <c r="DA36" s="14">
        <v>41152</v>
      </c>
      <c r="DB36" s="14">
        <v>41182</v>
      </c>
      <c r="DC36" s="14">
        <v>41213</v>
      </c>
      <c r="DD36" s="14">
        <v>41243</v>
      </c>
      <c r="DE36" s="14">
        <v>41274</v>
      </c>
      <c r="DF36" s="14">
        <v>41305</v>
      </c>
      <c r="DG36" s="14">
        <v>41333</v>
      </c>
      <c r="DH36" s="14">
        <v>41364</v>
      </c>
      <c r="DI36" s="14">
        <v>41394</v>
      </c>
      <c r="DJ36" s="14">
        <v>41425</v>
      </c>
      <c r="DK36" s="14">
        <v>41455</v>
      </c>
      <c r="DL36" s="14">
        <v>41486</v>
      </c>
      <c r="DM36" s="14">
        <v>41517</v>
      </c>
      <c r="DN36" s="14">
        <v>41547</v>
      </c>
      <c r="DO36" s="14">
        <v>41578</v>
      </c>
      <c r="DP36" s="14">
        <v>41608</v>
      </c>
      <c r="DQ36" s="14">
        <v>41639</v>
      </c>
      <c r="DR36" s="14">
        <v>41670</v>
      </c>
      <c r="DS36" s="14">
        <v>41698</v>
      </c>
      <c r="DT36" s="14">
        <v>41729</v>
      </c>
      <c r="DU36" s="14">
        <v>41759</v>
      </c>
      <c r="DV36" s="14">
        <v>41790</v>
      </c>
      <c r="DW36" s="14">
        <v>41820</v>
      </c>
      <c r="DX36" s="14">
        <v>41851</v>
      </c>
      <c r="DY36" s="14">
        <v>41882</v>
      </c>
      <c r="DZ36" s="14">
        <v>41912</v>
      </c>
      <c r="EA36" s="14">
        <v>41943</v>
      </c>
      <c r="EB36" s="14">
        <v>41973</v>
      </c>
      <c r="EC36" s="14">
        <v>42004</v>
      </c>
      <c r="ED36" s="14">
        <v>42035</v>
      </c>
      <c r="EE36" s="14">
        <v>42063</v>
      </c>
      <c r="EF36" s="14">
        <v>42094</v>
      </c>
      <c r="EG36" s="14">
        <v>42124</v>
      </c>
      <c r="EH36" s="14">
        <v>42155</v>
      </c>
      <c r="EI36" s="14">
        <v>42185</v>
      </c>
      <c r="EJ36" s="14">
        <v>42216</v>
      </c>
      <c r="EK36" s="14">
        <v>42247</v>
      </c>
      <c r="EL36" s="14">
        <v>42277</v>
      </c>
      <c r="EM36" s="14">
        <v>42308</v>
      </c>
      <c r="EN36" s="14">
        <v>42338</v>
      </c>
      <c r="EO36" s="14">
        <v>42369</v>
      </c>
      <c r="EP36" s="14">
        <v>42400</v>
      </c>
      <c r="EQ36" s="14">
        <v>42429</v>
      </c>
      <c r="ER36" s="14">
        <v>42460</v>
      </c>
      <c r="ES36" s="14">
        <v>42490</v>
      </c>
      <c r="ET36" s="14">
        <v>42521</v>
      </c>
      <c r="EU36" s="14">
        <v>42551</v>
      </c>
      <c r="EV36" s="14">
        <v>42582</v>
      </c>
      <c r="EW36" s="14">
        <v>42613</v>
      </c>
      <c r="EX36" s="14">
        <v>42643</v>
      </c>
      <c r="EY36" s="14">
        <v>42674</v>
      </c>
      <c r="EZ36" s="14">
        <v>42704</v>
      </c>
      <c r="FA36" s="14">
        <v>42735</v>
      </c>
      <c r="FB36" s="14">
        <v>42766</v>
      </c>
      <c r="FC36" s="14">
        <v>42794</v>
      </c>
      <c r="FD36" s="14">
        <v>42825</v>
      </c>
      <c r="FE36" s="14">
        <v>42855</v>
      </c>
      <c r="FF36" s="14">
        <v>42886</v>
      </c>
      <c r="FG36" s="14">
        <v>42916</v>
      </c>
    </row>
    <row r="37" spans="1:163" x14ac:dyDescent="0.3">
      <c r="A37" s="16" t="s">
        <v>27</v>
      </c>
      <c r="B37" s="20" t="s">
        <v>0</v>
      </c>
      <c r="C37">
        <f t="shared" ref="C37:AH37" si="5">D15</f>
        <v>48</v>
      </c>
      <c r="D37">
        <f t="shared" si="5"/>
        <v>331</v>
      </c>
      <c r="E37">
        <f t="shared" si="5"/>
        <v>251</v>
      </c>
      <c r="F37">
        <f t="shared" si="5"/>
        <v>307</v>
      </c>
      <c r="G37">
        <f t="shared" si="5"/>
        <v>77</v>
      </c>
      <c r="H37">
        <f t="shared" si="5"/>
        <v>45</v>
      </c>
      <c r="I37">
        <f t="shared" si="5"/>
        <v>119</v>
      </c>
      <c r="J37">
        <f t="shared" si="5"/>
        <v>162</v>
      </c>
      <c r="K37">
        <f t="shared" si="5"/>
        <v>346</v>
      </c>
      <c r="L37">
        <f t="shared" si="5"/>
        <v>66</v>
      </c>
      <c r="M37">
        <f t="shared" si="5"/>
        <v>129</v>
      </c>
      <c r="N37">
        <f t="shared" si="5"/>
        <v>136</v>
      </c>
      <c r="O37">
        <f t="shared" si="5"/>
        <v>239</v>
      </c>
      <c r="P37">
        <f t="shared" si="5"/>
        <v>135</v>
      </c>
      <c r="Q37">
        <f t="shared" si="5"/>
        <v>364</v>
      </c>
      <c r="R37">
        <f t="shared" si="5"/>
        <v>177</v>
      </c>
      <c r="S37">
        <f t="shared" si="5"/>
        <v>245</v>
      </c>
      <c r="T37">
        <f t="shared" si="5"/>
        <v>374</v>
      </c>
      <c r="U37">
        <f t="shared" si="5"/>
        <v>196</v>
      </c>
      <c r="V37">
        <f t="shared" si="5"/>
        <v>67</v>
      </c>
      <c r="W37">
        <f t="shared" si="5"/>
        <v>84</v>
      </c>
      <c r="X37">
        <f t="shared" si="5"/>
        <v>341</v>
      </c>
      <c r="Y37">
        <f t="shared" si="5"/>
        <v>157</v>
      </c>
      <c r="Z37">
        <f t="shared" si="5"/>
        <v>278</v>
      </c>
      <c r="AA37">
        <f t="shared" si="5"/>
        <v>315</v>
      </c>
      <c r="AB37">
        <f t="shared" si="5"/>
        <v>282</v>
      </c>
      <c r="AC37">
        <f t="shared" si="5"/>
        <v>183</v>
      </c>
      <c r="AD37">
        <f t="shared" si="5"/>
        <v>25</v>
      </c>
      <c r="AE37">
        <f t="shared" si="5"/>
        <v>79</v>
      </c>
      <c r="AF37">
        <f t="shared" si="5"/>
        <v>206</v>
      </c>
      <c r="AG37">
        <f t="shared" si="5"/>
        <v>183</v>
      </c>
      <c r="AH37">
        <f t="shared" si="5"/>
        <v>153</v>
      </c>
      <c r="AI37">
        <f t="shared" ref="AI37:BN37" si="6">AJ15</f>
        <v>8</v>
      </c>
      <c r="AJ37">
        <f t="shared" si="6"/>
        <v>209</v>
      </c>
      <c r="AK37">
        <f t="shared" si="6"/>
        <v>171</v>
      </c>
      <c r="AL37">
        <f t="shared" si="6"/>
        <v>240</v>
      </c>
      <c r="AM37">
        <f t="shared" si="6"/>
        <v>89</v>
      </c>
      <c r="AN37">
        <f t="shared" si="6"/>
        <v>190</v>
      </c>
      <c r="AO37">
        <f t="shared" si="6"/>
        <v>80</v>
      </c>
      <c r="AP37">
        <f t="shared" si="6"/>
        <v>143</v>
      </c>
      <c r="AQ37">
        <f t="shared" si="6"/>
        <v>75</v>
      </c>
      <c r="AR37">
        <f t="shared" si="6"/>
        <v>-34</v>
      </c>
      <c r="AS37">
        <f t="shared" si="6"/>
        <v>-20</v>
      </c>
      <c r="AT37">
        <f t="shared" si="6"/>
        <v>88</v>
      </c>
      <c r="AU37">
        <f t="shared" si="6"/>
        <v>84</v>
      </c>
      <c r="AV37">
        <f t="shared" si="6"/>
        <v>114</v>
      </c>
      <c r="AW37">
        <f t="shared" si="6"/>
        <v>98</v>
      </c>
      <c r="AX37">
        <f t="shared" si="6"/>
        <v>17</v>
      </c>
      <c r="AY37">
        <f t="shared" si="6"/>
        <v>-84</v>
      </c>
      <c r="AZ37">
        <f t="shared" si="6"/>
        <v>-78</v>
      </c>
      <c r="BA37">
        <f t="shared" si="6"/>
        <v>-210</v>
      </c>
      <c r="BB37">
        <f t="shared" si="6"/>
        <v>-186</v>
      </c>
      <c r="BC37">
        <f t="shared" si="6"/>
        <v>-162</v>
      </c>
      <c r="BD37">
        <f t="shared" si="6"/>
        <v>-213</v>
      </c>
      <c r="BE37">
        <f t="shared" si="6"/>
        <v>-267</v>
      </c>
      <c r="BF37">
        <f t="shared" si="6"/>
        <v>-450</v>
      </c>
      <c r="BG37">
        <f t="shared" si="6"/>
        <v>-474</v>
      </c>
      <c r="BH37">
        <f t="shared" si="6"/>
        <v>-766</v>
      </c>
      <c r="BI37">
        <f t="shared" si="6"/>
        <v>-694</v>
      </c>
      <c r="BJ37">
        <f t="shared" si="6"/>
        <v>-793</v>
      </c>
      <c r="BK37">
        <f t="shared" si="6"/>
        <v>-702</v>
      </c>
      <c r="BL37">
        <f t="shared" si="6"/>
        <v>-823</v>
      </c>
      <c r="BM37">
        <f t="shared" si="6"/>
        <v>-687</v>
      </c>
      <c r="BN37">
        <f t="shared" si="6"/>
        <v>-349</v>
      </c>
      <c r="BO37">
        <f t="shared" ref="BO37:CT37" si="7">BP15</f>
        <v>-471</v>
      </c>
      <c r="BP37">
        <f t="shared" si="7"/>
        <v>-329</v>
      </c>
      <c r="BQ37">
        <f t="shared" si="7"/>
        <v>-213</v>
      </c>
      <c r="BR37">
        <f t="shared" si="7"/>
        <v>-220</v>
      </c>
      <c r="BS37">
        <f t="shared" si="7"/>
        <v>-204</v>
      </c>
      <c r="BT37">
        <f t="shared" si="7"/>
        <v>-2</v>
      </c>
      <c r="BU37">
        <f t="shared" si="7"/>
        <v>-275</v>
      </c>
      <c r="BV37">
        <f t="shared" si="7"/>
        <v>23</v>
      </c>
      <c r="BW37">
        <f t="shared" si="7"/>
        <v>-68</v>
      </c>
      <c r="BX37">
        <f t="shared" si="7"/>
        <v>164</v>
      </c>
      <c r="BY37">
        <f t="shared" si="7"/>
        <v>243</v>
      </c>
      <c r="BZ37">
        <f t="shared" si="7"/>
        <v>524</v>
      </c>
      <c r="CA37">
        <f t="shared" si="7"/>
        <v>-137</v>
      </c>
      <c r="CB37">
        <f t="shared" si="7"/>
        <v>-68</v>
      </c>
      <c r="CC37">
        <f t="shared" si="7"/>
        <v>-36</v>
      </c>
      <c r="CD37">
        <f t="shared" si="7"/>
        <v>-52</v>
      </c>
      <c r="CE37">
        <f t="shared" si="7"/>
        <v>262</v>
      </c>
      <c r="CF37">
        <f t="shared" si="7"/>
        <v>119</v>
      </c>
      <c r="CG37">
        <f t="shared" si="7"/>
        <v>87</v>
      </c>
      <c r="CH37">
        <f t="shared" si="7"/>
        <v>43</v>
      </c>
      <c r="CI37">
        <f t="shared" si="7"/>
        <v>189</v>
      </c>
      <c r="CJ37">
        <f t="shared" si="7"/>
        <v>225</v>
      </c>
      <c r="CK37">
        <f t="shared" si="7"/>
        <v>346</v>
      </c>
      <c r="CL37">
        <f t="shared" si="7"/>
        <v>77</v>
      </c>
      <c r="CM37">
        <f t="shared" si="7"/>
        <v>225</v>
      </c>
      <c r="CN37">
        <f t="shared" si="7"/>
        <v>69</v>
      </c>
      <c r="CO37">
        <f t="shared" si="7"/>
        <v>110</v>
      </c>
      <c r="CP37">
        <f t="shared" si="7"/>
        <v>248</v>
      </c>
      <c r="CQ37">
        <f t="shared" si="7"/>
        <v>209</v>
      </c>
      <c r="CR37">
        <f t="shared" si="7"/>
        <v>141</v>
      </c>
      <c r="CS37">
        <f t="shared" si="7"/>
        <v>209</v>
      </c>
      <c r="CT37">
        <f t="shared" si="7"/>
        <v>358</v>
      </c>
      <c r="CU37">
        <f t="shared" ref="CU37:DZ37" si="8">CV15</f>
        <v>237</v>
      </c>
      <c r="CV37">
        <f t="shared" si="8"/>
        <v>233</v>
      </c>
      <c r="CW37">
        <f t="shared" si="8"/>
        <v>78</v>
      </c>
      <c r="CX37">
        <f t="shared" si="8"/>
        <v>115</v>
      </c>
      <c r="CY37">
        <f t="shared" si="8"/>
        <v>76</v>
      </c>
      <c r="CZ37">
        <f t="shared" si="8"/>
        <v>143</v>
      </c>
      <c r="DA37">
        <f t="shared" si="8"/>
        <v>177</v>
      </c>
      <c r="DB37">
        <f t="shared" si="8"/>
        <v>203</v>
      </c>
      <c r="DC37">
        <f t="shared" si="8"/>
        <v>146</v>
      </c>
      <c r="DD37">
        <f t="shared" si="8"/>
        <v>132</v>
      </c>
      <c r="DE37">
        <f t="shared" si="8"/>
        <v>244</v>
      </c>
      <c r="DF37">
        <f t="shared" si="8"/>
        <v>211</v>
      </c>
      <c r="DG37">
        <f t="shared" si="8"/>
        <v>286</v>
      </c>
      <c r="DH37">
        <f t="shared" si="8"/>
        <v>130</v>
      </c>
      <c r="DI37">
        <f t="shared" si="8"/>
        <v>197</v>
      </c>
      <c r="DJ37">
        <f t="shared" si="8"/>
        <v>226</v>
      </c>
      <c r="DK37">
        <f t="shared" si="8"/>
        <v>162</v>
      </c>
      <c r="DL37">
        <f t="shared" si="8"/>
        <v>122</v>
      </c>
      <c r="DM37">
        <f t="shared" si="8"/>
        <v>261</v>
      </c>
      <c r="DN37">
        <f t="shared" si="8"/>
        <v>190</v>
      </c>
      <c r="DO37">
        <f t="shared" si="8"/>
        <v>212</v>
      </c>
      <c r="DP37">
        <f t="shared" si="8"/>
        <v>258</v>
      </c>
      <c r="DQ37">
        <f t="shared" si="8"/>
        <v>47</v>
      </c>
      <c r="DR37">
        <f t="shared" si="8"/>
        <v>190</v>
      </c>
      <c r="DS37">
        <f t="shared" si="8"/>
        <v>151</v>
      </c>
      <c r="DT37">
        <f t="shared" si="8"/>
        <v>272</v>
      </c>
      <c r="DU37">
        <f t="shared" si="8"/>
        <v>329</v>
      </c>
      <c r="DV37">
        <f t="shared" si="8"/>
        <v>246</v>
      </c>
      <c r="DW37">
        <f t="shared" si="8"/>
        <v>304</v>
      </c>
      <c r="DX37">
        <f t="shared" si="8"/>
        <v>202</v>
      </c>
      <c r="DY37">
        <f t="shared" si="8"/>
        <v>230</v>
      </c>
      <c r="DZ37">
        <f t="shared" si="8"/>
        <v>280</v>
      </c>
      <c r="EA37" s="23">
        <f t="shared" ref="EA37:FD37" si="9">EB15</f>
        <v>227</v>
      </c>
      <c r="EB37" s="23">
        <f t="shared" si="9"/>
        <v>312</v>
      </c>
      <c r="EC37" s="23">
        <f t="shared" si="9"/>
        <v>255</v>
      </c>
      <c r="ED37" s="23">
        <f t="shared" si="9"/>
        <v>234</v>
      </c>
      <c r="EE37" s="23">
        <f t="shared" si="9"/>
        <v>238</v>
      </c>
      <c r="EF37" s="23">
        <f t="shared" si="9"/>
        <v>86</v>
      </c>
      <c r="EG37" s="23">
        <f t="shared" si="9"/>
        <v>262</v>
      </c>
      <c r="EH37" s="23">
        <f t="shared" si="9"/>
        <v>344</v>
      </c>
      <c r="EI37" s="23">
        <f t="shared" si="9"/>
        <v>206</v>
      </c>
      <c r="EJ37" s="23">
        <f t="shared" si="9"/>
        <v>254</v>
      </c>
      <c r="EK37" s="23">
        <f t="shared" si="9"/>
        <v>157</v>
      </c>
      <c r="EL37" s="23">
        <f t="shared" si="9"/>
        <v>100</v>
      </c>
      <c r="EM37" s="23">
        <f t="shared" si="9"/>
        <v>321</v>
      </c>
      <c r="EN37" s="23">
        <f t="shared" si="9"/>
        <v>272</v>
      </c>
      <c r="EO37" s="23">
        <f t="shared" si="9"/>
        <v>239</v>
      </c>
      <c r="EP37" s="23">
        <f t="shared" si="9"/>
        <v>126</v>
      </c>
      <c r="EQ37" s="23">
        <f t="shared" si="9"/>
        <v>237</v>
      </c>
      <c r="ER37" s="23">
        <f t="shared" si="9"/>
        <v>225</v>
      </c>
      <c r="ES37" s="23">
        <f t="shared" si="9"/>
        <v>153</v>
      </c>
      <c r="ET37" s="23">
        <f t="shared" si="9"/>
        <v>43</v>
      </c>
      <c r="EU37" s="23">
        <f t="shared" si="9"/>
        <v>297</v>
      </c>
      <c r="EV37" s="23">
        <f t="shared" si="9"/>
        <v>291</v>
      </c>
      <c r="EW37" s="23">
        <f t="shared" si="9"/>
        <v>176</v>
      </c>
      <c r="EX37" s="23">
        <f t="shared" si="9"/>
        <v>249</v>
      </c>
      <c r="EY37" s="23">
        <f t="shared" si="9"/>
        <v>124</v>
      </c>
      <c r="EZ37" s="23">
        <f t="shared" si="9"/>
        <v>164</v>
      </c>
      <c r="FA37" s="23">
        <f t="shared" si="9"/>
        <v>155</v>
      </c>
      <c r="FB37" s="23">
        <f t="shared" si="9"/>
        <v>216</v>
      </c>
      <c r="FC37" s="23">
        <f t="shared" si="9"/>
        <v>232</v>
      </c>
      <c r="FD37" s="23">
        <f t="shared" si="9"/>
        <v>50</v>
      </c>
      <c r="FE37" s="23">
        <f t="shared" ref="FE37:FG37" si="10">FF15</f>
        <v>174</v>
      </c>
      <c r="FF37" s="23">
        <f t="shared" si="10"/>
        <v>138</v>
      </c>
      <c r="FG37" s="23">
        <f t="shared" si="10"/>
        <v>0</v>
      </c>
    </row>
    <row r="38" spans="1:163" x14ac:dyDescent="0.3">
      <c r="A38" s="16" t="s">
        <v>28</v>
      </c>
      <c r="B38" s="20" t="s">
        <v>43</v>
      </c>
      <c r="C38">
        <f t="shared" ref="C38:AH38" si="11">D16</f>
        <v>36</v>
      </c>
      <c r="D38">
        <f t="shared" si="11"/>
        <v>293</v>
      </c>
      <c r="E38">
        <f t="shared" si="11"/>
        <v>225</v>
      </c>
      <c r="F38">
        <f t="shared" si="11"/>
        <v>307</v>
      </c>
      <c r="G38">
        <f t="shared" si="11"/>
        <v>90</v>
      </c>
      <c r="H38">
        <f t="shared" si="11"/>
        <v>40</v>
      </c>
      <c r="I38">
        <f t="shared" si="11"/>
        <v>99</v>
      </c>
      <c r="J38">
        <f t="shared" si="11"/>
        <v>153</v>
      </c>
      <c r="K38">
        <f t="shared" si="11"/>
        <v>325</v>
      </c>
      <c r="L38">
        <f t="shared" si="11"/>
        <v>30</v>
      </c>
      <c r="M38">
        <f t="shared" si="11"/>
        <v>128</v>
      </c>
      <c r="N38">
        <f t="shared" si="11"/>
        <v>94</v>
      </c>
      <c r="O38">
        <f t="shared" si="11"/>
        <v>230</v>
      </c>
      <c r="P38">
        <f t="shared" si="11"/>
        <v>139</v>
      </c>
      <c r="Q38">
        <f t="shared" si="11"/>
        <v>350</v>
      </c>
      <c r="R38">
        <f t="shared" si="11"/>
        <v>150</v>
      </c>
      <c r="S38">
        <f t="shared" si="11"/>
        <v>263</v>
      </c>
      <c r="T38">
        <f t="shared" si="11"/>
        <v>280</v>
      </c>
      <c r="U38">
        <f t="shared" si="11"/>
        <v>190</v>
      </c>
      <c r="V38">
        <f t="shared" si="11"/>
        <v>85</v>
      </c>
      <c r="W38">
        <f t="shared" si="11"/>
        <v>100</v>
      </c>
      <c r="X38">
        <f t="shared" si="11"/>
        <v>311</v>
      </c>
      <c r="Y38">
        <f t="shared" si="11"/>
        <v>137</v>
      </c>
      <c r="Z38">
        <f t="shared" si="11"/>
        <v>310</v>
      </c>
      <c r="AA38">
        <f t="shared" si="11"/>
        <v>284</v>
      </c>
      <c r="AB38">
        <f t="shared" si="11"/>
        <v>257</v>
      </c>
      <c r="AC38">
        <f t="shared" si="11"/>
        <v>167</v>
      </c>
      <c r="AD38">
        <f t="shared" si="11"/>
        <v>18</v>
      </c>
      <c r="AE38">
        <f t="shared" si="11"/>
        <v>83</v>
      </c>
      <c r="AF38">
        <f t="shared" si="11"/>
        <v>155</v>
      </c>
      <c r="AG38">
        <f t="shared" si="11"/>
        <v>145</v>
      </c>
      <c r="AH38">
        <f t="shared" si="11"/>
        <v>82</v>
      </c>
      <c r="AI38">
        <f t="shared" ref="AI38:BN38" si="12">AJ16</f>
        <v>22</v>
      </c>
      <c r="AJ38">
        <f t="shared" si="12"/>
        <v>194</v>
      </c>
      <c r="AK38">
        <f t="shared" si="12"/>
        <v>166</v>
      </c>
      <c r="AL38">
        <f t="shared" si="12"/>
        <v>233</v>
      </c>
      <c r="AM38">
        <f t="shared" si="12"/>
        <v>53</v>
      </c>
      <c r="AN38">
        <f t="shared" si="12"/>
        <v>172</v>
      </c>
      <c r="AO38">
        <f t="shared" si="12"/>
        <v>54</v>
      </c>
      <c r="AP38">
        <f t="shared" si="12"/>
        <v>125</v>
      </c>
      <c r="AQ38">
        <f t="shared" si="12"/>
        <v>61</v>
      </c>
      <c r="AR38">
        <f t="shared" si="12"/>
        <v>2</v>
      </c>
      <c r="AS38">
        <f t="shared" si="12"/>
        <v>-75</v>
      </c>
      <c r="AT38">
        <f t="shared" si="12"/>
        <v>35</v>
      </c>
      <c r="AU38">
        <f t="shared" si="12"/>
        <v>66</v>
      </c>
      <c r="AV38">
        <f t="shared" si="12"/>
        <v>77</v>
      </c>
      <c r="AW38">
        <f t="shared" si="12"/>
        <v>56</v>
      </c>
      <c r="AX38">
        <f t="shared" si="12"/>
        <v>5</v>
      </c>
      <c r="AY38">
        <f t="shared" si="12"/>
        <v>-113</v>
      </c>
      <c r="AZ38">
        <f t="shared" si="12"/>
        <v>-104</v>
      </c>
      <c r="BA38">
        <f t="shared" si="12"/>
        <v>-217</v>
      </c>
      <c r="BB38">
        <f t="shared" si="12"/>
        <v>-219</v>
      </c>
      <c r="BC38">
        <f t="shared" si="12"/>
        <v>-196</v>
      </c>
      <c r="BD38">
        <f t="shared" si="12"/>
        <v>-264</v>
      </c>
      <c r="BE38">
        <f t="shared" si="12"/>
        <v>-266</v>
      </c>
      <c r="BF38">
        <f t="shared" si="12"/>
        <v>-420</v>
      </c>
      <c r="BG38">
        <f t="shared" si="12"/>
        <v>-486</v>
      </c>
      <c r="BH38">
        <f t="shared" si="12"/>
        <v>-777</v>
      </c>
      <c r="BI38">
        <f t="shared" si="12"/>
        <v>-690</v>
      </c>
      <c r="BJ38">
        <f t="shared" si="12"/>
        <v>-816</v>
      </c>
      <c r="BK38">
        <f t="shared" si="12"/>
        <v>-699</v>
      </c>
      <c r="BL38">
        <f t="shared" si="12"/>
        <v>-807</v>
      </c>
      <c r="BM38">
        <f t="shared" si="12"/>
        <v>-804</v>
      </c>
      <c r="BN38">
        <f t="shared" si="12"/>
        <v>-289</v>
      </c>
      <c r="BO38">
        <f t="shared" ref="BO38:CT38" si="13">BP16</f>
        <v>-430</v>
      </c>
      <c r="BP38">
        <f t="shared" si="13"/>
        <v>-274</v>
      </c>
      <c r="BQ38">
        <f t="shared" si="13"/>
        <v>-229</v>
      </c>
      <c r="BR38">
        <f t="shared" si="13"/>
        <v>-134</v>
      </c>
      <c r="BS38">
        <f t="shared" si="13"/>
        <v>-277</v>
      </c>
      <c r="BT38">
        <f t="shared" si="13"/>
        <v>-11</v>
      </c>
      <c r="BU38">
        <f t="shared" si="13"/>
        <v>-224</v>
      </c>
      <c r="BV38">
        <f t="shared" si="13"/>
        <v>14</v>
      </c>
      <c r="BW38">
        <f t="shared" si="13"/>
        <v>-53</v>
      </c>
      <c r="BX38">
        <f t="shared" si="13"/>
        <v>122</v>
      </c>
      <c r="BY38">
        <f t="shared" si="13"/>
        <v>192</v>
      </c>
      <c r="BZ38">
        <f t="shared" si="13"/>
        <v>97</v>
      </c>
      <c r="CA38">
        <f t="shared" si="13"/>
        <v>119</v>
      </c>
      <c r="CB38">
        <f t="shared" si="13"/>
        <v>103</v>
      </c>
      <c r="CC38">
        <f t="shared" si="13"/>
        <v>113</v>
      </c>
      <c r="CD38">
        <f t="shared" si="13"/>
        <v>121</v>
      </c>
      <c r="CE38">
        <f t="shared" si="13"/>
        <v>212</v>
      </c>
      <c r="CF38">
        <f t="shared" si="13"/>
        <v>129</v>
      </c>
      <c r="CG38">
        <f t="shared" si="13"/>
        <v>108</v>
      </c>
      <c r="CH38">
        <f t="shared" si="13"/>
        <v>51</v>
      </c>
      <c r="CI38">
        <f t="shared" si="13"/>
        <v>232</v>
      </c>
      <c r="CJ38">
        <f t="shared" si="13"/>
        <v>248</v>
      </c>
      <c r="CK38">
        <f t="shared" si="13"/>
        <v>354</v>
      </c>
      <c r="CL38">
        <f t="shared" si="13"/>
        <v>132</v>
      </c>
      <c r="CM38">
        <f t="shared" si="13"/>
        <v>190</v>
      </c>
      <c r="CN38">
        <f t="shared" si="13"/>
        <v>184</v>
      </c>
      <c r="CO38">
        <f t="shared" si="13"/>
        <v>142</v>
      </c>
      <c r="CP38">
        <f t="shared" si="13"/>
        <v>282</v>
      </c>
      <c r="CQ38">
        <f t="shared" si="13"/>
        <v>194</v>
      </c>
      <c r="CR38">
        <f t="shared" si="13"/>
        <v>168</v>
      </c>
      <c r="CS38">
        <f t="shared" si="13"/>
        <v>226</v>
      </c>
      <c r="CT38">
        <f t="shared" si="13"/>
        <v>366</v>
      </c>
      <c r="CU38">
        <f t="shared" ref="CU38:DZ38" si="14">CV16</f>
        <v>236</v>
      </c>
      <c r="CV38">
        <f t="shared" si="14"/>
        <v>237</v>
      </c>
      <c r="CW38">
        <f t="shared" si="14"/>
        <v>90</v>
      </c>
      <c r="CX38">
        <f t="shared" si="14"/>
        <v>135</v>
      </c>
      <c r="CY38">
        <f t="shared" si="14"/>
        <v>57</v>
      </c>
      <c r="CZ38">
        <f t="shared" si="14"/>
        <v>160</v>
      </c>
      <c r="DA38">
        <f t="shared" si="14"/>
        <v>174</v>
      </c>
      <c r="DB38">
        <f t="shared" si="14"/>
        <v>194</v>
      </c>
      <c r="DC38">
        <f t="shared" si="14"/>
        <v>168</v>
      </c>
      <c r="DD38">
        <f t="shared" si="14"/>
        <v>152</v>
      </c>
      <c r="DE38">
        <f t="shared" si="14"/>
        <v>240</v>
      </c>
      <c r="DF38">
        <f t="shared" si="14"/>
        <v>226</v>
      </c>
      <c r="DG38">
        <f t="shared" si="14"/>
        <v>267</v>
      </c>
      <c r="DH38">
        <f t="shared" si="14"/>
        <v>152</v>
      </c>
      <c r="DI38">
        <f t="shared" si="14"/>
        <v>195</v>
      </c>
      <c r="DJ38">
        <f t="shared" si="14"/>
        <v>242</v>
      </c>
      <c r="DK38">
        <f t="shared" si="14"/>
        <v>179</v>
      </c>
      <c r="DL38">
        <f t="shared" si="14"/>
        <v>146</v>
      </c>
      <c r="DM38">
        <f t="shared" si="14"/>
        <v>242</v>
      </c>
      <c r="DN38">
        <f t="shared" si="14"/>
        <v>184</v>
      </c>
      <c r="DO38">
        <f t="shared" si="14"/>
        <v>214</v>
      </c>
      <c r="DP38">
        <f t="shared" si="14"/>
        <v>250</v>
      </c>
      <c r="DQ38">
        <f t="shared" si="14"/>
        <v>73</v>
      </c>
      <c r="DR38">
        <f t="shared" si="14"/>
        <v>204</v>
      </c>
      <c r="DS38">
        <f t="shared" si="14"/>
        <v>139</v>
      </c>
      <c r="DT38">
        <f t="shared" si="14"/>
        <v>261</v>
      </c>
      <c r="DU38">
        <f t="shared" si="14"/>
        <v>299</v>
      </c>
      <c r="DV38">
        <f t="shared" si="14"/>
        <v>252</v>
      </c>
      <c r="DW38">
        <f t="shared" si="14"/>
        <v>259</v>
      </c>
      <c r="DX38">
        <f t="shared" si="14"/>
        <v>226</v>
      </c>
      <c r="DY38">
        <f t="shared" si="14"/>
        <v>238</v>
      </c>
      <c r="DZ38">
        <f t="shared" si="14"/>
        <v>237</v>
      </c>
      <c r="EA38" s="23">
        <f t="shared" ref="EA38:FD38" si="15">EB16</f>
        <v>214</v>
      </c>
      <c r="EB38" s="23">
        <f t="shared" si="15"/>
        <v>302</v>
      </c>
      <c r="EC38" s="23">
        <f t="shared" si="15"/>
        <v>240</v>
      </c>
      <c r="ED38" s="23">
        <f t="shared" si="15"/>
        <v>227</v>
      </c>
      <c r="EE38" s="23">
        <f t="shared" si="15"/>
        <v>222</v>
      </c>
      <c r="EF38" s="23">
        <f t="shared" si="15"/>
        <v>97</v>
      </c>
      <c r="EG38" s="23">
        <f t="shared" si="15"/>
        <v>235</v>
      </c>
      <c r="EH38" s="23">
        <f t="shared" si="15"/>
        <v>324</v>
      </c>
      <c r="EI38" s="23">
        <f t="shared" si="15"/>
        <v>195</v>
      </c>
      <c r="EJ38" s="23">
        <f t="shared" si="15"/>
        <v>239</v>
      </c>
      <c r="EK38" s="23">
        <f t="shared" si="15"/>
        <v>115</v>
      </c>
      <c r="EL38" s="23">
        <f t="shared" si="15"/>
        <v>116</v>
      </c>
      <c r="EM38" s="23">
        <f t="shared" si="15"/>
        <v>314</v>
      </c>
      <c r="EN38" s="23">
        <f t="shared" si="15"/>
        <v>260</v>
      </c>
      <c r="EO38" s="23">
        <f t="shared" si="15"/>
        <v>217</v>
      </c>
      <c r="EP38" s="23">
        <f t="shared" si="15"/>
        <v>110</v>
      </c>
      <c r="EQ38" s="23">
        <f t="shared" si="15"/>
        <v>221</v>
      </c>
      <c r="ER38" s="23">
        <f t="shared" si="15"/>
        <v>189</v>
      </c>
      <c r="ES38" s="23">
        <f t="shared" si="15"/>
        <v>158</v>
      </c>
      <c r="ET38" s="23">
        <f t="shared" si="15"/>
        <v>17</v>
      </c>
      <c r="EU38" s="23">
        <f t="shared" si="15"/>
        <v>269</v>
      </c>
      <c r="EV38" s="23">
        <f t="shared" si="15"/>
        <v>249</v>
      </c>
      <c r="EW38" s="23">
        <f t="shared" si="15"/>
        <v>143</v>
      </c>
      <c r="EX38" s="23">
        <f t="shared" si="15"/>
        <v>223</v>
      </c>
      <c r="EY38" s="23">
        <f t="shared" si="15"/>
        <v>132</v>
      </c>
      <c r="EZ38" s="23">
        <f t="shared" si="15"/>
        <v>178</v>
      </c>
      <c r="FA38" s="23">
        <f t="shared" si="15"/>
        <v>150</v>
      </c>
      <c r="FB38" s="23">
        <f t="shared" si="15"/>
        <v>204</v>
      </c>
      <c r="FC38" s="23">
        <f t="shared" si="15"/>
        <v>222</v>
      </c>
      <c r="FD38" s="23">
        <f t="shared" si="15"/>
        <v>59</v>
      </c>
      <c r="FE38" s="23">
        <f t="shared" ref="FE38:FG38" si="16">FF16</f>
        <v>173</v>
      </c>
      <c r="FF38" s="23">
        <f t="shared" si="16"/>
        <v>147</v>
      </c>
      <c r="FG38" s="23">
        <f t="shared" si="16"/>
        <v>0</v>
      </c>
    </row>
    <row r="39" spans="1:163" x14ac:dyDescent="0.3">
      <c r="A39" s="16" t="s">
        <v>58</v>
      </c>
      <c r="B39" s="20" t="s">
        <v>44</v>
      </c>
      <c r="C39">
        <f t="shared" ref="C39:AH39" si="17">D17</f>
        <v>-22</v>
      </c>
      <c r="D39">
        <f t="shared" si="17"/>
        <v>65</v>
      </c>
      <c r="E39">
        <f t="shared" si="17"/>
        <v>44</v>
      </c>
      <c r="F39">
        <f t="shared" si="17"/>
        <v>79</v>
      </c>
      <c r="G39">
        <f t="shared" si="17"/>
        <v>4</v>
      </c>
      <c r="H39">
        <f t="shared" si="17"/>
        <v>15</v>
      </c>
      <c r="I39">
        <f t="shared" si="17"/>
        <v>44</v>
      </c>
      <c r="J39">
        <f t="shared" si="17"/>
        <v>13</v>
      </c>
      <c r="K39">
        <f t="shared" si="17"/>
        <v>47</v>
      </c>
      <c r="L39">
        <f t="shared" si="17"/>
        <v>-7</v>
      </c>
      <c r="M39">
        <f t="shared" si="17"/>
        <v>8</v>
      </c>
      <c r="N39">
        <f t="shared" si="17"/>
        <v>-47</v>
      </c>
      <c r="O39">
        <f t="shared" si="17"/>
        <v>78</v>
      </c>
      <c r="P39">
        <f t="shared" si="17"/>
        <v>30</v>
      </c>
      <c r="Q39">
        <f t="shared" si="17"/>
        <v>70</v>
      </c>
      <c r="R39">
        <f t="shared" si="17"/>
        <v>36</v>
      </c>
      <c r="S39">
        <f t="shared" si="17"/>
        <v>13</v>
      </c>
      <c r="T39">
        <f t="shared" si="17"/>
        <v>20</v>
      </c>
      <c r="U39">
        <f t="shared" si="17"/>
        <v>23</v>
      </c>
      <c r="V39">
        <f t="shared" si="17"/>
        <v>-2</v>
      </c>
      <c r="W39">
        <f t="shared" si="17"/>
        <v>66</v>
      </c>
      <c r="X39">
        <f t="shared" si="17"/>
        <v>65</v>
      </c>
      <c r="Y39">
        <f t="shared" si="17"/>
        <v>19</v>
      </c>
      <c r="Z39">
        <f t="shared" si="17"/>
        <v>91</v>
      </c>
      <c r="AA39">
        <f t="shared" si="17"/>
        <v>68</v>
      </c>
      <c r="AB39">
        <f t="shared" si="17"/>
        <v>37</v>
      </c>
      <c r="AC39">
        <f t="shared" si="17"/>
        <v>59</v>
      </c>
      <c r="AD39">
        <f t="shared" si="17"/>
        <v>-34</v>
      </c>
      <c r="AE39">
        <f t="shared" si="17"/>
        <v>1</v>
      </c>
      <c r="AF39">
        <f t="shared" si="17"/>
        <v>-8</v>
      </c>
      <c r="AG39">
        <f t="shared" si="17"/>
        <v>-18</v>
      </c>
      <c r="AH39">
        <f t="shared" si="17"/>
        <v>-35</v>
      </c>
      <c r="AI39">
        <f t="shared" ref="AI39:BN39" si="18">AJ17</f>
        <v>-81</v>
      </c>
      <c r="AJ39">
        <f t="shared" si="18"/>
        <v>-48</v>
      </c>
      <c r="AK39">
        <f t="shared" si="18"/>
        <v>-3</v>
      </c>
      <c r="AL39">
        <f t="shared" si="18"/>
        <v>34</v>
      </c>
      <c r="AM39">
        <f t="shared" si="18"/>
        <v>-105</v>
      </c>
      <c r="AN39">
        <f t="shared" si="18"/>
        <v>57</v>
      </c>
      <c r="AO39">
        <f t="shared" si="18"/>
        <v>-41</v>
      </c>
      <c r="AP39">
        <f t="shared" si="18"/>
        <v>-27</v>
      </c>
      <c r="AQ39">
        <f t="shared" si="18"/>
        <v>0</v>
      </c>
      <c r="AR39">
        <f t="shared" si="18"/>
        <v>-46</v>
      </c>
      <c r="AS39">
        <f t="shared" si="18"/>
        <v>-112</v>
      </c>
      <c r="AT39">
        <f t="shared" si="18"/>
        <v>-72</v>
      </c>
      <c r="AU39">
        <f t="shared" si="18"/>
        <v>-37</v>
      </c>
      <c r="AV39">
        <f t="shared" si="18"/>
        <v>-41</v>
      </c>
      <c r="AW39">
        <f t="shared" si="18"/>
        <v>-39</v>
      </c>
      <c r="AX39">
        <f t="shared" si="18"/>
        <v>-29</v>
      </c>
      <c r="AY39">
        <f t="shared" si="18"/>
        <v>-50</v>
      </c>
      <c r="AZ39">
        <f t="shared" si="18"/>
        <v>-77</v>
      </c>
      <c r="BA39">
        <f t="shared" si="18"/>
        <v>-139</v>
      </c>
      <c r="BB39">
        <f t="shared" si="18"/>
        <v>-82</v>
      </c>
      <c r="BC39">
        <f t="shared" si="18"/>
        <v>-116</v>
      </c>
      <c r="BD39">
        <f t="shared" si="18"/>
        <v>-123</v>
      </c>
      <c r="BE39">
        <f t="shared" si="18"/>
        <v>-110</v>
      </c>
      <c r="BF39">
        <f t="shared" si="18"/>
        <v>-149</v>
      </c>
      <c r="BG39">
        <f t="shared" si="18"/>
        <v>-206</v>
      </c>
      <c r="BH39">
        <f t="shared" si="18"/>
        <v>-272</v>
      </c>
      <c r="BI39">
        <f t="shared" si="18"/>
        <v>-301</v>
      </c>
      <c r="BJ39">
        <f t="shared" si="18"/>
        <v>-433</v>
      </c>
      <c r="BK39">
        <f t="shared" si="18"/>
        <v>-314</v>
      </c>
      <c r="BL39">
        <f t="shared" si="18"/>
        <v>-348</v>
      </c>
      <c r="BM39">
        <f t="shared" si="18"/>
        <v>-333</v>
      </c>
      <c r="BN39">
        <f t="shared" si="18"/>
        <v>-239</v>
      </c>
      <c r="BO39">
        <f t="shared" ref="BO39:CT39" si="19">BP17</f>
        <v>-233</v>
      </c>
      <c r="BP39">
        <f t="shared" si="19"/>
        <v>-144</v>
      </c>
      <c r="BQ39">
        <f t="shared" si="19"/>
        <v>-127</v>
      </c>
      <c r="BR39">
        <f t="shared" si="19"/>
        <v>-108</v>
      </c>
      <c r="BS39">
        <f t="shared" si="19"/>
        <v>-128</v>
      </c>
      <c r="BT39">
        <f t="shared" si="19"/>
        <v>-46</v>
      </c>
      <c r="BU39">
        <f t="shared" si="19"/>
        <v>-77</v>
      </c>
      <c r="BV39">
        <f t="shared" si="19"/>
        <v>-85</v>
      </c>
      <c r="BW39">
        <f t="shared" si="19"/>
        <v>-80</v>
      </c>
      <c r="BX39">
        <f t="shared" si="19"/>
        <v>45</v>
      </c>
      <c r="BY39">
        <f t="shared" si="19"/>
        <v>57</v>
      </c>
      <c r="BZ39">
        <f t="shared" si="19"/>
        <v>13</v>
      </c>
      <c r="CA39">
        <f t="shared" si="19"/>
        <v>21</v>
      </c>
      <c r="CB39">
        <f t="shared" si="19"/>
        <v>14</v>
      </c>
      <c r="CC39">
        <f t="shared" si="19"/>
        <v>16</v>
      </c>
      <c r="CD39">
        <f t="shared" si="19"/>
        <v>-6</v>
      </c>
      <c r="CE39">
        <f t="shared" si="19"/>
        <v>14</v>
      </c>
      <c r="CF39">
        <f t="shared" si="19"/>
        <v>26</v>
      </c>
      <c r="CG39">
        <f t="shared" si="19"/>
        <v>-31</v>
      </c>
      <c r="CH39">
        <f t="shared" si="19"/>
        <v>-12</v>
      </c>
      <c r="CI39">
        <f t="shared" si="19"/>
        <v>60</v>
      </c>
      <c r="CJ39">
        <f t="shared" si="19"/>
        <v>62</v>
      </c>
      <c r="CK39">
        <f t="shared" si="19"/>
        <v>51</v>
      </c>
      <c r="CL39">
        <f t="shared" si="19"/>
        <v>50</v>
      </c>
      <c r="CM39">
        <f t="shared" si="19"/>
        <v>38</v>
      </c>
      <c r="CN39">
        <f t="shared" si="19"/>
        <v>49</v>
      </c>
      <c r="CO39">
        <f t="shared" si="19"/>
        <v>26</v>
      </c>
      <c r="CP39">
        <f t="shared" si="19"/>
        <v>47</v>
      </c>
      <c r="CQ39">
        <f t="shared" si="19"/>
        <v>21</v>
      </c>
      <c r="CR39">
        <f t="shared" si="19"/>
        <v>-1</v>
      </c>
      <c r="CS39">
        <f t="shared" si="19"/>
        <v>57</v>
      </c>
      <c r="CT39">
        <f t="shared" si="19"/>
        <v>60</v>
      </c>
      <c r="CU39">
        <f t="shared" ref="CU39:DZ39" si="20">CV17</f>
        <v>30</v>
      </c>
      <c r="CV39">
        <f t="shared" si="20"/>
        <v>38</v>
      </c>
      <c r="CW39">
        <f t="shared" si="20"/>
        <v>12</v>
      </c>
      <c r="CX39">
        <f t="shared" si="20"/>
        <v>2</v>
      </c>
      <c r="CY39">
        <f t="shared" si="20"/>
        <v>25</v>
      </c>
      <c r="CZ39">
        <f t="shared" si="20"/>
        <v>36</v>
      </c>
      <c r="DA39">
        <f t="shared" si="20"/>
        <v>12</v>
      </c>
      <c r="DB39">
        <f t="shared" si="20"/>
        <v>2</v>
      </c>
      <c r="DC39">
        <f t="shared" si="20"/>
        <v>11</v>
      </c>
      <c r="DD39">
        <f t="shared" si="20"/>
        <v>5</v>
      </c>
      <c r="DE39">
        <f t="shared" si="20"/>
        <v>55</v>
      </c>
      <c r="DF39">
        <f t="shared" si="20"/>
        <v>40</v>
      </c>
      <c r="DG39">
        <f t="shared" si="20"/>
        <v>78</v>
      </c>
      <c r="DH39">
        <f t="shared" si="20"/>
        <v>18</v>
      </c>
      <c r="DI39">
        <f t="shared" si="20"/>
        <v>-8</v>
      </c>
      <c r="DJ39">
        <f t="shared" si="20"/>
        <v>33</v>
      </c>
      <c r="DK39">
        <f t="shared" si="20"/>
        <v>31</v>
      </c>
      <c r="DL39">
        <f t="shared" si="20"/>
        <v>-22</v>
      </c>
      <c r="DM39">
        <f t="shared" si="20"/>
        <v>58</v>
      </c>
      <c r="DN39">
        <f t="shared" si="20"/>
        <v>49</v>
      </c>
      <c r="DO39">
        <f t="shared" si="20"/>
        <v>42</v>
      </c>
      <c r="DP39">
        <f t="shared" si="20"/>
        <v>49</v>
      </c>
      <c r="DQ39">
        <f t="shared" si="20"/>
        <v>-19</v>
      </c>
      <c r="DR39">
        <f t="shared" si="20"/>
        <v>66</v>
      </c>
      <c r="DS39">
        <f t="shared" si="20"/>
        <v>47</v>
      </c>
      <c r="DT39">
        <f t="shared" si="20"/>
        <v>58</v>
      </c>
      <c r="DU39">
        <f t="shared" si="20"/>
        <v>62</v>
      </c>
      <c r="DV39">
        <f t="shared" si="20"/>
        <v>36</v>
      </c>
      <c r="DW39">
        <f t="shared" si="20"/>
        <v>46</v>
      </c>
      <c r="DX39">
        <f t="shared" si="20"/>
        <v>60</v>
      </c>
      <c r="DY39">
        <f t="shared" si="20"/>
        <v>55</v>
      </c>
      <c r="DZ39">
        <f t="shared" si="20"/>
        <v>49</v>
      </c>
      <c r="EA39" s="23">
        <f t="shared" ref="EA39:FD39" si="21">EB17</f>
        <v>42</v>
      </c>
      <c r="EB39" s="23">
        <f t="shared" si="21"/>
        <v>40</v>
      </c>
      <c r="EC39" s="23">
        <f t="shared" si="21"/>
        <v>35</v>
      </c>
      <c r="ED39" s="23">
        <f t="shared" si="21"/>
        <v>44</v>
      </c>
      <c r="EE39" s="23">
        <f t="shared" si="21"/>
        <v>21</v>
      </c>
      <c r="EF39" s="23">
        <f t="shared" si="21"/>
        <v>-12</v>
      </c>
      <c r="EG39" s="23">
        <f t="shared" si="21"/>
        <v>30</v>
      </c>
      <c r="EH39" s="23">
        <f t="shared" si="21"/>
        <v>31</v>
      </c>
      <c r="EI39" s="23">
        <f t="shared" si="21"/>
        <v>12</v>
      </c>
      <c r="EJ39" s="23">
        <f t="shared" si="21"/>
        <v>24</v>
      </c>
      <c r="EK39" s="23">
        <f t="shared" si="21"/>
        <v>-3</v>
      </c>
      <c r="EL39" s="23">
        <f t="shared" si="21"/>
        <v>-10</v>
      </c>
      <c r="EM39" s="23">
        <f t="shared" si="21"/>
        <v>42</v>
      </c>
      <c r="EN39" s="23">
        <f t="shared" si="21"/>
        <v>32</v>
      </c>
      <c r="EO39" s="23">
        <f t="shared" si="21"/>
        <v>42</v>
      </c>
      <c r="EP39" s="23">
        <f t="shared" si="21"/>
        <v>24</v>
      </c>
      <c r="EQ39" s="23">
        <f t="shared" si="21"/>
        <v>-7</v>
      </c>
      <c r="ER39" s="23">
        <f t="shared" si="21"/>
        <v>5</v>
      </c>
      <c r="ES39" s="23">
        <f t="shared" si="21"/>
        <v>-9</v>
      </c>
      <c r="ET39" s="23">
        <f t="shared" si="21"/>
        <v>-44</v>
      </c>
      <c r="EU39" s="23">
        <f t="shared" si="21"/>
        <v>6</v>
      </c>
      <c r="EV39" s="23">
        <f t="shared" si="21"/>
        <v>26</v>
      </c>
      <c r="EW39" s="23">
        <f t="shared" si="21"/>
        <v>-24</v>
      </c>
      <c r="EX39" s="23">
        <f t="shared" si="21"/>
        <v>11</v>
      </c>
      <c r="EY39" s="23">
        <f t="shared" si="21"/>
        <v>9</v>
      </c>
      <c r="EZ39" s="23">
        <f t="shared" si="21"/>
        <v>35</v>
      </c>
      <c r="FA39" s="23">
        <f t="shared" si="21"/>
        <v>32</v>
      </c>
      <c r="FB39" s="23">
        <f t="shared" si="21"/>
        <v>51</v>
      </c>
      <c r="FC39" s="23">
        <f t="shared" si="21"/>
        <v>88</v>
      </c>
      <c r="FD39" s="23">
        <f t="shared" si="21"/>
        <v>17</v>
      </c>
      <c r="FE39" s="23">
        <f t="shared" ref="FE39:FG39" si="22">FF17</f>
        <v>19</v>
      </c>
      <c r="FF39" s="23">
        <f t="shared" si="22"/>
        <v>16</v>
      </c>
      <c r="FG39" s="23">
        <f t="shared" si="22"/>
        <v>0</v>
      </c>
    </row>
    <row r="40" spans="1:163" x14ac:dyDescent="0.3">
      <c r="A40" s="16" t="s">
        <v>59</v>
      </c>
      <c r="B40" s="20" t="s">
        <v>45</v>
      </c>
      <c r="C40">
        <f t="shared" ref="C40:AH40" si="23">D18-C18</f>
        <v>-10</v>
      </c>
      <c r="D40">
        <f t="shared" si="23"/>
        <v>49</v>
      </c>
      <c r="E40">
        <f t="shared" si="23"/>
        <v>14</v>
      </c>
      <c r="F40">
        <f t="shared" si="23"/>
        <v>47</v>
      </c>
      <c r="G40">
        <f t="shared" si="23"/>
        <v>14</v>
      </c>
      <c r="H40">
        <f t="shared" si="23"/>
        <v>15</v>
      </c>
      <c r="I40">
        <f t="shared" si="23"/>
        <v>26</v>
      </c>
      <c r="J40">
        <f t="shared" si="23"/>
        <v>26</v>
      </c>
      <c r="K40">
        <f t="shared" si="23"/>
        <v>48</v>
      </c>
      <c r="L40">
        <f t="shared" si="23"/>
        <v>14</v>
      </c>
      <c r="M40">
        <f t="shared" si="23"/>
        <v>26</v>
      </c>
      <c r="N40">
        <f t="shared" si="23"/>
        <v>-22</v>
      </c>
      <c r="O40">
        <f t="shared" si="23"/>
        <v>58</v>
      </c>
      <c r="P40">
        <f t="shared" si="23"/>
        <v>28</v>
      </c>
      <c r="Q40">
        <f t="shared" si="23"/>
        <v>85</v>
      </c>
      <c r="R40">
        <f t="shared" si="23"/>
        <v>28</v>
      </c>
      <c r="S40">
        <f t="shared" si="23"/>
        <v>39</v>
      </c>
      <c r="T40">
        <f t="shared" si="23"/>
        <v>20</v>
      </c>
      <c r="U40">
        <f t="shared" si="23"/>
        <v>41</v>
      </c>
      <c r="V40">
        <f t="shared" si="23"/>
        <v>21</v>
      </c>
      <c r="W40">
        <f t="shared" si="23"/>
        <v>45</v>
      </c>
      <c r="X40">
        <f t="shared" si="23"/>
        <v>64</v>
      </c>
      <c r="Y40">
        <f t="shared" si="23"/>
        <v>9</v>
      </c>
      <c r="Z40">
        <f t="shared" si="23"/>
        <v>68</v>
      </c>
      <c r="AA40">
        <f t="shared" si="23"/>
        <v>63</v>
      </c>
      <c r="AB40">
        <f t="shared" si="23"/>
        <v>25</v>
      </c>
      <c r="AC40">
        <f t="shared" si="23"/>
        <v>37</v>
      </c>
      <c r="AD40">
        <f t="shared" si="23"/>
        <v>-13</v>
      </c>
      <c r="AE40">
        <f t="shared" si="23"/>
        <v>-14</v>
      </c>
      <c r="AF40">
        <f t="shared" si="23"/>
        <v>13</v>
      </c>
      <c r="AG40">
        <f t="shared" si="23"/>
        <v>8</v>
      </c>
      <c r="AH40">
        <f t="shared" si="23"/>
        <v>-2</v>
      </c>
      <c r="AI40">
        <f t="shared" ref="AI40:BN40" si="24">AJ18-AI18</f>
        <v>-36</v>
      </c>
      <c r="AJ40">
        <f t="shared" si="24"/>
        <v>-16</v>
      </c>
      <c r="AK40">
        <f t="shared" si="24"/>
        <v>19</v>
      </c>
      <c r="AL40">
        <f t="shared" si="24"/>
        <v>40</v>
      </c>
      <c r="AM40">
        <f t="shared" si="24"/>
        <v>-99</v>
      </c>
      <c r="AN40">
        <f t="shared" si="24"/>
        <v>80</v>
      </c>
      <c r="AO40">
        <f t="shared" si="24"/>
        <v>-20</v>
      </c>
      <c r="AP40">
        <f t="shared" si="24"/>
        <v>-13</v>
      </c>
      <c r="AQ40">
        <f t="shared" si="24"/>
        <v>14</v>
      </c>
      <c r="AR40">
        <f t="shared" si="24"/>
        <v>-27</v>
      </c>
      <c r="AS40">
        <f t="shared" si="24"/>
        <v>-50</v>
      </c>
      <c r="AT40">
        <f t="shared" si="24"/>
        <v>-33</v>
      </c>
      <c r="AU40">
        <f t="shared" si="24"/>
        <v>-12</v>
      </c>
      <c r="AV40">
        <f t="shared" si="24"/>
        <v>-42</v>
      </c>
      <c r="AW40">
        <f t="shared" si="24"/>
        <v>-33</v>
      </c>
      <c r="AX40">
        <f t="shared" si="24"/>
        <v>-14</v>
      </c>
      <c r="AY40">
        <f t="shared" si="24"/>
        <v>-23</v>
      </c>
      <c r="AZ40">
        <f t="shared" si="24"/>
        <v>-47</v>
      </c>
      <c r="BA40">
        <f t="shared" si="24"/>
        <v>-79</v>
      </c>
      <c r="BB40">
        <f t="shared" si="24"/>
        <v>-53</v>
      </c>
      <c r="BC40">
        <f t="shared" si="24"/>
        <v>-61</v>
      </c>
      <c r="BD40">
        <f t="shared" si="24"/>
        <v>-53</v>
      </c>
      <c r="BE40">
        <f t="shared" si="24"/>
        <v>-46</v>
      </c>
      <c r="BF40">
        <f t="shared" si="24"/>
        <v>-70</v>
      </c>
      <c r="BG40">
        <f t="shared" si="24"/>
        <v>-77</v>
      </c>
      <c r="BH40">
        <f t="shared" si="24"/>
        <v>-154</v>
      </c>
      <c r="BI40">
        <f t="shared" si="24"/>
        <v>-112</v>
      </c>
      <c r="BJ40">
        <f t="shared" si="24"/>
        <v>-134</v>
      </c>
      <c r="BK40">
        <f t="shared" si="24"/>
        <v>-121</v>
      </c>
      <c r="BL40">
        <f t="shared" si="24"/>
        <v>-155</v>
      </c>
      <c r="BM40">
        <f t="shared" si="24"/>
        <v>-137</v>
      </c>
      <c r="BN40">
        <f t="shared" si="24"/>
        <v>-54</v>
      </c>
      <c r="BO40">
        <f t="shared" ref="BO40:CT40" si="25">BP18-BO18</f>
        <v>-90</v>
      </c>
      <c r="BP40">
        <f t="shared" si="25"/>
        <v>-78</v>
      </c>
      <c r="BQ40">
        <f t="shared" si="25"/>
        <v>-77</v>
      </c>
      <c r="BR40">
        <f t="shared" si="25"/>
        <v>-68</v>
      </c>
      <c r="BS40">
        <f t="shared" si="25"/>
        <v>-71</v>
      </c>
      <c r="BT40">
        <f t="shared" si="25"/>
        <v>-20</v>
      </c>
      <c r="BU40">
        <f t="shared" si="25"/>
        <v>-42</v>
      </c>
      <c r="BV40">
        <f t="shared" si="25"/>
        <v>-74</v>
      </c>
      <c r="BW40">
        <f t="shared" si="25"/>
        <v>-80</v>
      </c>
      <c r="BX40">
        <f t="shared" si="25"/>
        <v>37</v>
      </c>
      <c r="BY40">
        <f t="shared" si="25"/>
        <v>16</v>
      </c>
      <c r="BZ40">
        <f t="shared" si="25"/>
        <v>-33</v>
      </c>
      <c r="CA40">
        <f t="shared" si="25"/>
        <v>-4</v>
      </c>
      <c r="CB40">
        <f t="shared" si="25"/>
        <v>-8</v>
      </c>
      <c r="CC40">
        <f t="shared" si="25"/>
        <v>16</v>
      </c>
      <c r="CD40">
        <f t="shared" si="25"/>
        <v>-23</v>
      </c>
      <c r="CE40">
        <f t="shared" si="25"/>
        <v>7</v>
      </c>
      <c r="CF40">
        <f t="shared" si="25"/>
        <v>-2</v>
      </c>
      <c r="CG40">
        <f t="shared" si="25"/>
        <v>-39</v>
      </c>
      <c r="CH40">
        <f t="shared" si="25"/>
        <v>-40</v>
      </c>
      <c r="CI40">
        <f t="shared" si="25"/>
        <v>24</v>
      </c>
      <c r="CJ40">
        <f t="shared" si="25"/>
        <v>26</v>
      </c>
      <c r="CK40">
        <f t="shared" si="25"/>
        <v>8</v>
      </c>
      <c r="CL40">
        <f t="shared" si="25"/>
        <v>31</v>
      </c>
      <c r="CM40">
        <f t="shared" si="25"/>
        <v>12</v>
      </c>
      <c r="CN40">
        <f t="shared" si="25"/>
        <v>19</v>
      </c>
      <c r="CO40">
        <f t="shared" si="25"/>
        <v>5</v>
      </c>
      <c r="CP40">
        <f t="shared" si="25"/>
        <v>32</v>
      </c>
      <c r="CQ40">
        <f t="shared" si="25"/>
        <v>4</v>
      </c>
      <c r="CR40">
        <f t="shared" si="25"/>
        <v>5</v>
      </c>
      <c r="CS40">
        <f t="shared" si="25"/>
        <v>18</v>
      </c>
      <c r="CT40">
        <f t="shared" si="25"/>
        <v>15</v>
      </c>
      <c r="CU40">
        <f t="shared" ref="CU40:DZ40" si="26">CV18-CU18</f>
        <v>3</v>
      </c>
      <c r="CV40">
        <f t="shared" si="26"/>
        <v>-4</v>
      </c>
      <c r="CW40">
        <f t="shared" si="26"/>
        <v>-7</v>
      </c>
      <c r="CX40">
        <f t="shared" si="26"/>
        <v>-14</v>
      </c>
      <c r="CY40">
        <f t="shared" si="26"/>
        <v>17</v>
      </c>
      <c r="CZ40">
        <f t="shared" si="26"/>
        <v>11</v>
      </c>
      <c r="DA40">
        <f t="shared" si="26"/>
        <v>16</v>
      </c>
      <c r="DB40">
        <f t="shared" si="26"/>
        <v>13</v>
      </c>
      <c r="DC40">
        <f t="shared" si="26"/>
        <v>13</v>
      </c>
      <c r="DD40">
        <f t="shared" si="26"/>
        <v>10</v>
      </c>
      <c r="DE40">
        <f t="shared" si="26"/>
        <v>40</v>
      </c>
      <c r="DF40">
        <f t="shared" si="26"/>
        <v>17</v>
      </c>
      <c r="DG40">
        <f t="shared" si="26"/>
        <v>52</v>
      </c>
      <c r="DH40">
        <f t="shared" si="26"/>
        <v>13</v>
      </c>
      <c r="DI40">
        <f t="shared" si="26"/>
        <v>-8</v>
      </c>
      <c r="DJ40">
        <f t="shared" si="26"/>
        <v>30</v>
      </c>
      <c r="DK40">
        <f t="shared" si="26"/>
        <v>28</v>
      </c>
      <c r="DL40">
        <f t="shared" si="26"/>
        <v>3</v>
      </c>
      <c r="DM40">
        <f t="shared" si="26"/>
        <v>19</v>
      </c>
      <c r="DN40">
        <f t="shared" si="26"/>
        <v>30</v>
      </c>
      <c r="DO40">
        <f t="shared" si="26"/>
        <v>20</v>
      </c>
      <c r="DP40">
        <f t="shared" si="26"/>
        <v>29</v>
      </c>
      <c r="DQ40">
        <f t="shared" si="26"/>
        <v>-24</v>
      </c>
      <c r="DR40">
        <f t="shared" si="26"/>
        <v>56</v>
      </c>
      <c r="DS40">
        <f t="shared" si="26"/>
        <v>21</v>
      </c>
      <c r="DT40">
        <f t="shared" si="26"/>
        <v>37</v>
      </c>
      <c r="DU40">
        <f t="shared" si="26"/>
        <v>39</v>
      </c>
      <c r="DV40">
        <f t="shared" si="26"/>
        <v>26</v>
      </c>
      <c r="DW40">
        <f t="shared" si="26"/>
        <v>20</v>
      </c>
      <c r="DX40">
        <f t="shared" si="26"/>
        <v>42</v>
      </c>
      <c r="DY40">
        <f t="shared" si="26"/>
        <v>30</v>
      </c>
      <c r="DZ40">
        <f t="shared" si="26"/>
        <v>27</v>
      </c>
      <c r="EA40" s="23">
        <f t="shared" ref="EA40:FD40" si="27">EB18-EA18</f>
        <v>20</v>
      </c>
      <c r="EB40" s="23">
        <f t="shared" si="27"/>
        <v>18</v>
      </c>
      <c r="EC40" s="23">
        <f t="shared" si="27"/>
        <v>23</v>
      </c>
      <c r="ED40" s="23">
        <f t="shared" si="27"/>
        <v>44</v>
      </c>
      <c r="EE40" s="23">
        <f t="shared" si="27"/>
        <v>26</v>
      </c>
      <c r="EF40" s="23">
        <f t="shared" si="27"/>
        <v>-11</v>
      </c>
      <c r="EG40" s="23">
        <f t="shared" si="27"/>
        <v>44</v>
      </c>
      <c r="EH40" s="23">
        <f t="shared" si="27"/>
        <v>37</v>
      </c>
      <c r="EI40" s="23">
        <f t="shared" si="27"/>
        <v>14</v>
      </c>
      <c r="EJ40" s="23">
        <f t="shared" si="27"/>
        <v>21</v>
      </c>
      <c r="EK40" s="23">
        <f t="shared" si="27"/>
        <v>15</v>
      </c>
      <c r="EL40" s="23">
        <f t="shared" si="27"/>
        <v>8</v>
      </c>
      <c r="EM40" s="23">
        <f t="shared" si="27"/>
        <v>44</v>
      </c>
      <c r="EN40" s="23">
        <f t="shared" si="27"/>
        <v>55</v>
      </c>
      <c r="EO40" s="23">
        <f t="shared" si="27"/>
        <v>39</v>
      </c>
      <c r="EP40" s="23">
        <f t="shared" si="27"/>
        <v>11</v>
      </c>
      <c r="EQ40" s="23">
        <f t="shared" si="27"/>
        <v>23</v>
      </c>
      <c r="ER40" s="23">
        <f t="shared" si="27"/>
        <v>43</v>
      </c>
      <c r="ES40" s="23">
        <f t="shared" si="27"/>
        <v>-1</v>
      </c>
      <c r="ET40" s="23">
        <f t="shared" si="27"/>
        <v>-14</v>
      </c>
      <c r="EU40" s="23">
        <f t="shared" si="27"/>
        <v>0</v>
      </c>
      <c r="EV40" s="23">
        <f t="shared" si="27"/>
        <v>18</v>
      </c>
      <c r="EW40" s="23">
        <f t="shared" si="27"/>
        <v>-4</v>
      </c>
      <c r="EX40" s="23">
        <f t="shared" si="27"/>
        <v>23</v>
      </c>
      <c r="EY40" s="23">
        <f t="shared" si="27"/>
        <v>16</v>
      </c>
      <c r="EZ40" s="23">
        <f t="shared" si="27"/>
        <v>28</v>
      </c>
      <c r="FA40" s="23">
        <f t="shared" si="27"/>
        <v>12</v>
      </c>
      <c r="FB40" s="23">
        <f t="shared" si="27"/>
        <v>34</v>
      </c>
      <c r="FC40" s="23">
        <f t="shared" si="27"/>
        <v>54</v>
      </c>
      <c r="FD40" s="23">
        <f t="shared" si="27"/>
        <v>0</v>
      </c>
      <c r="FE40" s="23">
        <f t="shared" ref="FE40:FG40" si="28">FF18-FE18</f>
        <v>-1</v>
      </c>
      <c r="FF40" s="23">
        <f t="shared" si="28"/>
        <v>11</v>
      </c>
      <c r="FG40" s="23">
        <f t="shared" si="28"/>
        <v>-6881</v>
      </c>
    </row>
    <row r="41" spans="1:163" x14ac:dyDescent="0.3">
      <c r="A41" s="16" t="s">
        <v>60</v>
      </c>
      <c r="B41" s="20" t="s">
        <v>46</v>
      </c>
      <c r="C41">
        <f t="shared" ref="C41:AH41" si="29">D19-C19</f>
        <v>-1</v>
      </c>
      <c r="D41">
        <f t="shared" si="29"/>
        <v>19</v>
      </c>
      <c r="E41">
        <f t="shared" si="29"/>
        <v>20</v>
      </c>
      <c r="F41">
        <f t="shared" si="29"/>
        <v>-1</v>
      </c>
      <c r="G41">
        <f t="shared" si="29"/>
        <v>-37</v>
      </c>
      <c r="H41">
        <f t="shared" si="29"/>
        <v>8</v>
      </c>
      <c r="I41">
        <f t="shared" si="29"/>
        <v>17</v>
      </c>
      <c r="J41">
        <f t="shared" si="29"/>
        <v>-29</v>
      </c>
      <c r="K41">
        <f t="shared" si="29"/>
        <v>15</v>
      </c>
      <c r="L41">
        <f t="shared" si="29"/>
        <v>-26</v>
      </c>
      <c r="M41">
        <f t="shared" si="29"/>
        <v>5</v>
      </c>
      <c r="N41">
        <f t="shared" si="29"/>
        <v>-10</v>
      </c>
      <c r="O41">
        <f t="shared" si="29"/>
        <v>46</v>
      </c>
      <c r="P41">
        <f t="shared" si="29"/>
        <v>-20</v>
      </c>
      <c r="Q41">
        <f t="shared" si="29"/>
        <v>-15</v>
      </c>
      <c r="R41">
        <f t="shared" si="29"/>
        <v>25</v>
      </c>
      <c r="S41">
        <f t="shared" si="29"/>
        <v>-35</v>
      </c>
      <c r="T41">
        <f t="shared" si="29"/>
        <v>28</v>
      </c>
      <c r="U41">
        <f t="shared" si="29"/>
        <v>-22</v>
      </c>
      <c r="V41">
        <f t="shared" si="29"/>
        <v>-5</v>
      </c>
      <c r="W41">
        <f t="shared" si="29"/>
        <v>45</v>
      </c>
      <c r="X41">
        <f t="shared" si="29"/>
        <v>-22</v>
      </c>
      <c r="Y41">
        <f t="shared" si="29"/>
        <v>11</v>
      </c>
      <c r="Z41">
        <f t="shared" si="29"/>
        <v>11</v>
      </c>
      <c r="AA41">
        <f t="shared" si="29"/>
        <v>-18</v>
      </c>
      <c r="AB41">
        <f t="shared" si="29"/>
        <v>6</v>
      </c>
      <c r="AC41">
        <f t="shared" si="29"/>
        <v>7</v>
      </c>
      <c r="AD41">
        <f t="shared" si="29"/>
        <v>-35</v>
      </c>
      <c r="AE41">
        <f t="shared" si="29"/>
        <v>33</v>
      </c>
      <c r="AF41">
        <f t="shared" si="29"/>
        <v>-35</v>
      </c>
      <c r="AG41">
        <f t="shared" si="29"/>
        <v>-4</v>
      </c>
      <c r="AH41">
        <f t="shared" si="29"/>
        <v>-5</v>
      </c>
      <c r="AI41">
        <f t="shared" ref="AI41:BN41" si="30">AJ19-AI19</f>
        <v>-16</v>
      </c>
      <c r="AJ41">
        <f t="shared" si="30"/>
        <v>16</v>
      </c>
      <c r="AK41">
        <f t="shared" si="30"/>
        <v>8</v>
      </c>
      <c r="AL41">
        <f t="shared" si="30"/>
        <v>19</v>
      </c>
      <c r="AM41">
        <f t="shared" si="30"/>
        <v>-4</v>
      </c>
      <c r="AN41">
        <f t="shared" si="30"/>
        <v>-16</v>
      </c>
      <c r="AO41">
        <f t="shared" si="30"/>
        <v>2</v>
      </c>
      <c r="AP41">
        <f t="shared" si="30"/>
        <v>9</v>
      </c>
      <c r="AQ41">
        <f t="shared" si="30"/>
        <v>-2</v>
      </c>
      <c r="AR41">
        <f t="shared" si="30"/>
        <v>-4</v>
      </c>
      <c r="AS41">
        <f t="shared" si="30"/>
        <v>-39</v>
      </c>
      <c r="AT41">
        <f t="shared" si="30"/>
        <v>23</v>
      </c>
      <c r="AU41">
        <f t="shared" si="30"/>
        <v>12</v>
      </c>
      <c r="AV41">
        <f t="shared" si="30"/>
        <v>19</v>
      </c>
      <c r="AW41">
        <f t="shared" si="30"/>
        <v>-4</v>
      </c>
      <c r="AX41">
        <f t="shared" si="30"/>
        <v>-10</v>
      </c>
      <c r="AY41">
        <f t="shared" si="30"/>
        <v>-8</v>
      </c>
      <c r="AZ41">
        <f t="shared" si="30"/>
        <v>-8</v>
      </c>
      <c r="BA41">
        <f t="shared" si="30"/>
        <v>-23</v>
      </c>
      <c r="BB41">
        <f t="shared" si="30"/>
        <v>25</v>
      </c>
      <c r="BC41">
        <f t="shared" si="30"/>
        <v>-25</v>
      </c>
      <c r="BD41">
        <f t="shared" si="30"/>
        <v>-14</v>
      </c>
      <c r="BE41">
        <f t="shared" si="30"/>
        <v>2</v>
      </c>
      <c r="BF41">
        <f t="shared" si="30"/>
        <v>-11</v>
      </c>
      <c r="BG41">
        <f t="shared" si="30"/>
        <v>-45</v>
      </c>
      <c r="BH41">
        <f t="shared" si="30"/>
        <v>15</v>
      </c>
      <c r="BI41">
        <f t="shared" si="30"/>
        <v>-71</v>
      </c>
      <c r="BJ41">
        <f t="shared" si="30"/>
        <v>-105</v>
      </c>
      <c r="BK41">
        <f t="shared" si="30"/>
        <v>108</v>
      </c>
      <c r="BL41">
        <f t="shared" si="30"/>
        <v>9</v>
      </c>
      <c r="BM41">
        <f t="shared" si="30"/>
        <v>-6</v>
      </c>
      <c r="BN41">
        <f t="shared" si="30"/>
        <v>10</v>
      </c>
      <c r="BO41">
        <f t="shared" ref="BO41:CT41" si="31">BP19-BO19</f>
        <v>32</v>
      </c>
      <c r="BP41">
        <f t="shared" si="31"/>
        <v>78</v>
      </c>
      <c r="BQ41">
        <f t="shared" si="31"/>
        <v>16</v>
      </c>
      <c r="BR41">
        <f t="shared" si="31"/>
        <v>7</v>
      </c>
      <c r="BS41">
        <f t="shared" si="31"/>
        <v>-18</v>
      </c>
      <c r="BT41">
        <f t="shared" si="31"/>
        <v>24</v>
      </c>
      <c r="BU41">
        <f t="shared" si="31"/>
        <v>-5</v>
      </c>
      <c r="BV41">
        <f t="shared" si="31"/>
        <v>19</v>
      </c>
      <c r="BW41">
        <f t="shared" si="31"/>
        <v>8</v>
      </c>
      <c r="BX41">
        <f t="shared" si="31"/>
        <v>7</v>
      </c>
      <c r="BY41">
        <f t="shared" si="31"/>
        <v>36</v>
      </c>
      <c r="BZ41">
        <f t="shared" si="31"/>
        <v>0</v>
      </c>
      <c r="CA41">
        <f t="shared" si="31"/>
        <v>-16</v>
      </c>
      <c r="CB41">
        <f t="shared" si="31"/>
        <v>-4</v>
      </c>
      <c r="CC41">
        <f t="shared" si="31"/>
        <v>-24</v>
      </c>
      <c r="CD41">
        <f t="shared" si="31"/>
        <v>18</v>
      </c>
      <c r="CE41">
        <f t="shared" si="31"/>
        <v>-11</v>
      </c>
      <c r="CF41">
        <f t="shared" si="31"/>
        <v>24</v>
      </c>
      <c r="CG41">
        <f t="shared" si="31"/>
        <v>-13</v>
      </c>
      <c r="CH41">
        <f t="shared" si="31"/>
        <v>16</v>
      </c>
      <c r="CI41">
        <f t="shared" si="31"/>
        <v>7</v>
      </c>
      <c r="CJ41">
        <f t="shared" si="31"/>
        <v>-12</v>
      </c>
      <c r="CK41">
        <f t="shared" si="31"/>
        <v>8</v>
      </c>
      <c r="CL41">
        <f t="shared" si="31"/>
        <v>-20</v>
      </c>
      <c r="CM41">
        <f t="shared" si="31"/>
        <v>5</v>
      </c>
      <c r="CN41">
        <f t="shared" si="31"/>
        <v>5</v>
      </c>
      <c r="CO41">
        <f t="shared" si="31"/>
        <v>-1</v>
      </c>
      <c r="CP41">
        <f t="shared" si="31"/>
        <v>-13</v>
      </c>
      <c r="CQ41">
        <f t="shared" si="31"/>
        <v>6</v>
      </c>
      <c r="CR41">
        <f t="shared" si="31"/>
        <v>-21</v>
      </c>
      <c r="CS41">
        <f t="shared" si="31"/>
        <v>42</v>
      </c>
      <c r="CT41">
        <f t="shared" si="31"/>
        <v>4</v>
      </c>
      <c r="CU41">
        <f t="shared" ref="CU41:DV41" si="32">CV19-CU19</f>
        <v>-14</v>
      </c>
      <c r="CV41">
        <f t="shared" si="32"/>
        <v>16</v>
      </c>
      <c r="CW41">
        <f t="shared" si="32"/>
        <v>-20</v>
      </c>
      <c r="CX41">
        <f t="shared" si="32"/>
        <v>-7</v>
      </c>
      <c r="CY41">
        <f t="shared" si="32"/>
        <v>-2</v>
      </c>
      <c r="CZ41">
        <f t="shared" si="32"/>
        <v>19</v>
      </c>
      <c r="DA41">
        <f t="shared" si="32"/>
        <v>-32</v>
      </c>
      <c r="DB41">
        <f t="shared" si="32"/>
        <v>-2</v>
      </c>
      <c r="DC41">
        <f t="shared" si="32"/>
        <v>13</v>
      </c>
      <c r="DD41">
        <f t="shared" si="32"/>
        <v>-18</v>
      </c>
      <c r="DE41">
        <f t="shared" si="32"/>
        <v>21</v>
      </c>
      <c r="DF41">
        <f t="shared" si="32"/>
        <v>9</v>
      </c>
      <c r="DG41">
        <f t="shared" si="32"/>
        <v>2</v>
      </c>
      <c r="DH41">
        <f t="shared" si="32"/>
        <v>-19</v>
      </c>
      <c r="DI41">
        <f t="shared" si="32"/>
        <v>1</v>
      </c>
      <c r="DJ41">
        <f t="shared" si="32"/>
        <v>-5</v>
      </c>
      <c r="DK41">
        <f t="shared" si="32"/>
        <v>2</v>
      </c>
      <c r="DL41">
        <f t="shared" si="32"/>
        <v>-23</v>
      </c>
      <c r="DM41">
        <f t="shared" si="32"/>
        <v>59</v>
      </c>
      <c r="DN41">
        <f t="shared" si="32"/>
        <v>-19</v>
      </c>
      <c r="DO41">
        <f t="shared" si="32"/>
        <v>4</v>
      </c>
      <c r="DP41">
        <f t="shared" si="32"/>
        <v>1</v>
      </c>
      <c r="DQ41">
        <f t="shared" si="32"/>
        <v>-15</v>
      </c>
      <c r="DR41">
        <f t="shared" si="32"/>
        <v>-2</v>
      </c>
      <c r="DS41">
        <f t="shared" si="32"/>
        <v>17</v>
      </c>
      <c r="DT41">
        <f t="shared" si="32"/>
        <v>-7</v>
      </c>
      <c r="DU41">
        <f t="shared" si="32"/>
        <v>2</v>
      </c>
      <c r="DV41">
        <f t="shared" si="32"/>
        <v>-9</v>
      </c>
      <c r="DW41" s="23">
        <f t="shared" ref="DW41:FD41" si="33">DX19</f>
        <v>21</v>
      </c>
      <c r="DX41" s="23">
        <f t="shared" si="33"/>
        <v>13</v>
      </c>
      <c r="DY41" s="23">
        <f t="shared" si="33"/>
        <v>24</v>
      </c>
      <c r="DZ41" s="23">
        <f t="shared" si="33"/>
        <v>17</v>
      </c>
      <c r="EA41" s="23">
        <f t="shared" si="33"/>
        <v>27</v>
      </c>
      <c r="EB41" s="23">
        <f t="shared" si="33"/>
        <v>23</v>
      </c>
      <c r="EC41" s="23">
        <f t="shared" si="33"/>
        <v>16</v>
      </c>
      <c r="ED41" s="23">
        <f t="shared" si="33"/>
        <v>8</v>
      </c>
      <c r="EE41" s="23">
        <f t="shared" si="33"/>
        <v>7</v>
      </c>
      <c r="EF41" s="23">
        <f t="shared" si="33"/>
        <v>13</v>
      </c>
      <c r="EG41" s="23">
        <f t="shared" si="33"/>
        <v>2</v>
      </c>
      <c r="EH41" s="23">
        <f t="shared" si="33"/>
        <v>16</v>
      </c>
      <c r="EI41" s="23">
        <f t="shared" si="33"/>
        <v>1</v>
      </c>
      <c r="EJ41" s="23">
        <f t="shared" si="33"/>
        <v>14</v>
      </c>
      <c r="EK41" s="23">
        <f t="shared" si="33"/>
        <v>-5</v>
      </c>
      <c r="EL41" s="23">
        <f t="shared" si="33"/>
        <v>-1</v>
      </c>
      <c r="EM41" s="23">
        <f t="shared" si="33"/>
        <v>7</v>
      </c>
      <c r="EN41" s="23">
        <f t="shared" si="33"/>
        <v>-7</v>
      </c>
      <c r="EO41" s="23">
        <f t="shared" si="33"/>
        <v>13</v>
      </c>
      <c r="EP41" s="23">
        <f t="shared" si="33"/>
        <v>28</v>
      </c>
      <c r="EQ41" s="23">
        <f t="shared" si="33"/>
        <v>-12</v>
      </c>
      <c r="ER41" s="23">
        <f t="shared" si="33"/>
        <v>-20</v>
      </c>
      <c r="ES41" s="23">
        <f t="shared" si="33"/>
        <v>1</v>
      </c>
      <c r="ET41" s="23">
        <f t="shared" si="33"/>
        <v>-21</v>
      </c>
      <c r="EU41" s="23">
        <f t="shared" si="33"/>
        <v>12</v>
      </c>
      <c r="EV41" s="23">
        <f t="shared" si="33"/>
        <v>12</v>
      </c>
      <c r="EW41" s="23">
        <f t="shared" si="33"/>
        <v>-17</v>
      </c>
      <c r="EX41" s="23">
        <f t="shared" si="33"/>
        <v>-12</v>
      </c>
      <c r="EY41" s="23">
        <f t="shared" si="33"/>
        <v>-5</v>
      </c>
      <c r="EZ41" s="23">
        <f t="shared" si="33"/>
        <v>0</v>
      </c>
      <c r="FA41" s="23">
        <f t="shared" si="33"/>
        <v>18</v>
      </c>
      <c r="FB41" s="23">
        <f t="shared" si="33"/>
        <v>12</v>
      </c>
      <c r="FC41" s="23">
        <f t="shared" si="33"/>
        <v>22</v>
      </c>
      <c r="FD41" s="23">
        <f t="shared" si="33"/>
        <v>11</v>
      </c>
      <c r="FE41" s="23">
        <f t="shared" ref="FE41:FG41" si="34">FF19</f>
        <v>11</v>
      </c>
      <c r="FF41" s="23">
        <f t="shared" si="34"/>
        <v>-1</v>
      </c>
      <c r="FG41" s="23">
        <f t="shared" si="34"/>
        <v>0</v>
      </c>
    </row>
    <row r="42" spans="1:163" x14ac:dyDescent="0.3">
      <c r="A42" s="16" t="s">
        <v>71</v>
      </c>
      <c r="B42" s="20" t="s">
        <v>70</v>
      </c>
      <c r="C42">
        <f t="shared" ref="C42:AH42" si="35">D20-C20</f>
        <v>0.79999999999995453</v>
      </c>
      <c r="D42">
        <f t="shared" si="35"/>
        <v>5.3000000000000682</v>
      </c>
      <c r="E42">
        <f t="shared" si="35"/>
        <v>2.5</v>
      </c>
      <c r="F42">
        <f t="shared" si="35"/>
        <v>4.5999999999999091</v>
      </c>
      <c r="G42">
        <f t="shared" si="35"/>
        <v>0.10000000000002274</v>
      </c>
      <c r="H42">
        <f t="shared" si="35"/>
        <v>3.6000000000000227</v>
      </c>
      <c r="I42">
        <f t="shared" si="35"/>
        <v>2.2000000000000455</v>
      </c>
      <c r="J42">
        <f t="shared" si="35"/>
        <v>1.0999999999999091</v>
      </c>
      <c r="K42">
        <f t="shared" si="35"/>
        <v>-2</v>
      </c>
      <c r="L42">
        <f t="shared" si="35"/>
        <v>4.6000000000000227</v>
      </c>
      <c r="M42">
        <f t="shared" si="35"/>
        <v>2.3999999999999773</v>
      </c>
      <c r="N42">
        <f t="shared" si="35"/>
        <v>5</v>
      </c>
      <c r="O42">
        <f t="shared" si="35"/>
        <v>4.7000000000000455</v>
      </c>
      <c r="P42">
        <f t="shared" si="35"/>
        <v>4.6000000000000227</v>
      </c>
      <c r="Q42">
        <f t="shared" si="35"/>
        <v>6.6999999999999318</v>
      </c>
      <c r="R42">
        <f t="shared" si="35"/>
        <v>2.1000000000000227</v>
      </c>
      <c r="S42">
        <f t="shared" si="35"/>
        <v>3.7000000000000455</v>
      </c>
      <c r="T42">
        <f t="shared" si="35"/>
        <v>-0.39999999999997726</v>
      </c>
      <c r="U42">
        <f t="shared" si="35"/>
        <v>4.2999999999999545</v>
      </c>
      <c r="V42">
        <f t="shared" si="35"/>
        <v>5.3999999999999773</v>
      </c>
      <c r="W42">
        <f t="shared" si="35"/>
        <v>4.8999999999999773</v>
      </c>
      <c r="X42">
        <f t="shared" si="35"/>
        <v>6.3000000000000682</v>
      </c>
      <c r="Y42">
        <f t="shared" si="35"/>
        <v>3.6999999999999318</v>
      </c>
      <c r="Z42">
        <f t="shared" si="35"/>
        <v>5.7000000000000455</v>
      </c>
      <c r="AA42">
        <f t="shared" si="35"/>
        <v>5.7999999999999545</v>
      </c>
      <c r="AB42">
        <f t="shared" si="35"/>
        <v>6.1000000000000227</v>
      </c>
      <c r="AC42">
        <f t="shared" si="35"/>
        <v>10</v>
      </c>
      <c r="AD42">
        <f t="shared" si="35"/>
        <v>1.3999999999999773</v>
      </c>
      <c r="AE42">
        <f t="shared" si="35"/>
        <v>6</v>
      </c>
      <c r="AF42">
        <f t="shared" si="35"/>
        <v>4.2000000000000455</v>
      </c>
      <c r="AG42">
        <f t="shared" si="35"/>
        <v>3.7999999999999545</v>
      </c>
      <c r="AH42">
        <f t="shared" si="35"/>
        <v>2.7000000000000455</v>
      </c>
      <c r="AI42">
        <f t="shared" ref="AI42:BN42" si="36">AJ20-AI20</f>
        <v>5.2000000000000455</v>
      </c>
      <c r="AJ42">
        <f t="shared" si="36"/>
        <v>1.8999999999999773</v>
      </c>
      <c r="AK42">
        <f t="shared" si="36"/>
        <v>4.1000000000000227</v>
      </c>
      <c r="AL42">
        <f t="shared" si="36"/>
        <v>1.8999999999999773</v>
      </c>
      <c r="AM42">
        <f t="shared" si="36"/>
        <v>5.1000000000000227</v>
      </c>
      <c r="AN42">
        <f t="shared" si="36"/>
        <v>4.3999999999999773</v>
      </c>
      <c r="AO42">
        <f t="shared" si="36"/>
        <v>3.7999999999999545</v>
      </c>
      <c r="AP42">
        <f t="shared" si="36"/>
        <v>3.3000000000000682</v>
      </c>
      <c r="AQ42">
        <f t="shared" si="36"/>
        <v>2.5999999999999091</v>
      </c>
      <c r="AR42">
        <f t="shared" si="36"/>
        <v>5.5</v>
      </c>
      <c r="AS42">
        <f t="shared" si="36"/>
        <v>-0.69999999999993179</v>
      </c>
      <c r="AT42">
        <f t="shared" si="36"/>
        <v>-0.20000000000004547</v>
      </c>
      <c r="AU42">
        <f t="shared" si="36"/>
        <v>1.5</v>
      </c>
      <c r="AV42">
        <f t="shared" si="36"/>
        <v>6.8000000000000682</v>
      </c>
      <c r="AW42">
        <f t="shared" si="36"/>
        <v>4.5999999999999091</v>
      </c>
      <c r="AX42">
        <f t="shared" si="36"/>
        <v>6.5</v>
      </c>
      <c r="AY42">
        <f t="shared" si="36"/>
        <v>2</v>
      </c>
      <c r="AZ42">
        <f t="shared" si="36"/>
        <v>7.8000000000000682</v>
      </c>
      <c r="BA42">
        <f t="shared" si="36"/>
        <v>-1.1000000000000227</v>
      </c>
      <c r="BB42">
        <f t="shared" si="36"/>
        <v>6.8999999999999773</v>
      </c>
      <c r="BC42">
        <f t="shared" si="36"/>
        <v>7.8000000000000682</v>
      </c>
      <c r="BD42">
        <f t="shared" si="36"/>
        <v>4.5</v>
      </c>
      <c r="BE42">
        <f t="shared" si="36"/>
        <v>7.6999999999999318</v>
      </c>
      <c r="BF42">
        <f t="shared" si="36"/>
        <v>3.6000000000000227</v>
      </c>
      <c r="BG42">
        <f t="shared" si="36"/>
        <v>-1.1000000000000227</v>
      </c>
      <c r="BH42">
        <f t="shared" si="36"/>
        <v>-5</v>
      </c>
      <c r="BI42">
        <f t="shared" si="36"/>
        <v>-4.5</v>
      </c>
      <c r="BJ42">
        <f t="shared" si="36"/>
        <v>-8.5</v>
      </c>
      <c r="BK42">
        <f t="shared" si="36"/>
        <v>-13</v>
      </c>
      <c r="BL42">
        <f t="shared" si="36"/>
        <v>-17.399999999999977</v>
      </c>
      <c r="BM42">
        <f t="shared" si="36"/>
        <v>-16.200000000000045</v>
      </c>
      <c r="BN42">
        <f t="shared" si="36"/>
        <v>-16.799999999999955</v>
      </c>
      <c r="BO42">
        <f t="shared" ref="BO42:CT42" si="37">BP20-BO20</f>
        <v>-8.1000000000000227</v>
      </c>
      <c r="BP42">
        <f t="shared" si="37"/>
        <v>-7.3999999999999773</v>
      </c>
      <c r="BQ42">
        <f t="shared" si="37"/>
        <v>-8.8999999999999773</v>
      </c>
      <c r="BR42">
        <f t="shared" si="37"/>
        <v>-5.3000000000000682</v>
      </c>
      <c r="BS42">
        <f t="shared" si="37"/>
        <v>-2.8999999999999773</v>
      </c>
      <c r="BT42">
        <f t="shared" si="37"/>
        <v>3.1000000000000227</v>
      </c>
      <c r="BU42">
        <f t="shared" si="37"/>
        <v>-0.39999999999997726</v>
      </c>
      <c r="BV42">
        <f t="shared" si="37"/>
        <v>5</v>
      </c>
      <c r="BW42">
        <f t="shared" si="37"/>
        <v>5.6999999999999318</v>
      </c>
      <c r="BX42">
        <f t="shared" si="37"/>
        <v>6.4000000000000909</v>
      </c>
      <c r="BY42">
        <f t="shared" si="37"/>
        <v>4.6999999999999318</v>
      </c>
      <c r="BZ42">
        <f t="shared" si="37"/>
        <v>9.8000000000000682</v>
      </c>
      <c r="CA42">
        <f t="shared" si="37"/>
        <v>5.1999999999999318</v>
      </c>
      <c r="CB42">
        <f t="shared" si="37"/>
        <v>6.6000000000000227</v>
      </c>
      <c r="CC42">
        <f t="shared" si="37"/>
        <v>7.8999999999999773</v>
      </c>
      <c r="CD42">
        <f t="shared" si="37"/>
        <v>7.7000000000000455</v>
      </c>
      <c r="CE42">
        <f t="shared" si="37"/>
        <v>8</v>
      </c>
      <c r="CF42">
        <f t="shared" si="37"/>
        <v>6.3999999999999773</v>
      </c>
      <c r="CG42">
        <f t="shared" si="37"/>
        <v>-1.7000000000000455</v>
      </c>
      <c r="CH42">
        <f t="shared" si="37"/>
        <v>0.70000000000004547</v>
      </c>
      <c r="CI42">
        <f t="shared" si="37"/>
        <v>2.5</v>
      </c>
      <c r="CJ42">
        <f t="shared" si="37"/>
        <v>14.200000000000045</v>
      </c>
      <c r="CK42">
        <f t="shared" si="37"/>
        <v>16.199999999999932</v>
      </c>
      <c r="CL42">
        <f t="shared" si="37"/>
        <v>10.5</v>
      </c>
      <c r="CM42">
        <f t="shared" si="37"/>
        <v>11.800000000000068</v>
      </c>
      <c r="CN42">
        <f t="shared" si="37"/>
        <v>10.5</v>
      </c>
      <c r="CO42">
        <f t="shared" si="37"/>
        <v>4</v>
      </c>
      <c r="CP42">
        <f t="shared" si="37"/>
        <v>9.2999999999999545</v>
      </c>
      <c r="CQ42">
        <f t="shared" si="37"/>
        <v>6.7999999999999545</v>
      </c>
      <c r="CR42">
        <f t="shared" si="37"/>
        <v>2.8000000000000682</v>
      </c>
      <c r="CS42">
        <f t="shared" si="37"/>
        <v>6.2999999999999545</v>
      </c>
      <c r="CT42">
        <f t="shared" si="37"/>
        <v>7.7000000000000455</v>
      </c>
      <c r="CU42">
        <f t="shared" ref="CU42:DV42" si="38">CV20-CU20</f>
        <v>6.3999999999999773</v>
      </c>
      <c r="CV42">
        <f t="shared" si="38"/>
        <v>3.5</v>
      </c>
      <c r="CW42">
        <f t="shared" si="38"/>
        <v>2.5</v>
      </c>
      <c r="CX42">
        <f t="shared" si="38"/>
        <v>2.2000000000000455</v>
      </c>
      <c r="CY42">
        <f t="shared" si="38"/>
        <v>-0.70000000000004547</v>
      </c>
      <c r="CZ42">
        <f t="shared" si="38"/>
        <v>-2.7999999999999545</v>
      </c>
      <c r="DA42">
        <f t="shared" si="38"/>
        <v>-1</v>
      </c>
      <c r="DB42">
        <f t="shared" si="38"/>
        <v>-4.8000000000000682</v>
      </c>
      <c r="DC42">
        <f t="shared" si="38"/>
        <v>-8.8999999999999773</v>
      </c>
      <c r="DD42">
        <f t="shared" si="38"/>
        <v>6.6000000000000227</v>
      </c>
      <c r="DE42">
        <f t="shared" si="38"/>
        <v>4.2999999999999545</v>
      </c>
      <c r="DF42">
        <f t="shared" si="38"/>
        <v>5</v>
      </c>
      <c r="DG42">
        <f t="shared" si="38"/>
        <v>4.5</v>
      </c>
      <c r="DH42">
        <f t="shared" si="38"/>
        <v>2.3999999999999773</v>
      </c>
      <c r="DI42">
        <f t="shared" si="38"/>
        <v>-2.8999999999999773</v>
      </c>
      <c r="DJ42">
        <f t="shared" si="38"/>
        <v>4.8999999999999773</v>
      </c>
      <c r="DK42">
        <f t="shared" si="38"/>
        <v>2.2000000000000455</v>
      </c>
      <c r="DL42">
        <f t="shared" si="38"/>
        <v>0.29999999999995453</v>
      </c>
      <c r="DM42">
        <f t="shared" si="38"/>
        <v>1.5</v>
      </c>
      <c r="DN42">
        <f t="shared" si="38"/>
        <v>1.7000000000000455</v>
      </c>
      <c r="DO42">
        <f t="shared" si="38"/>
        <v>0.89999999999997726</v>
      </c>
      <c r="DP42">
        <f t="shared" si="38"/>
        <v>-3.2999999999999545</v>
      </c>
      <c r="DQ42">
        <f t="shared" si="38"/>
        <v>-1.2000000000000455</v>
      </c>
      <c r="DR42">
        <f t="shared" si="38"/>
        <v>5.2000000000000455</v>
      </c>
      <c r="DS42">
        <f t="shared" si="38"/>
        <v>4.5</v>
      </c>
      <c r="DT42">
        <f t="shared" si="38"/>
        <v>5.2999999999999545</v>
      </c>
      <c r="DU42">
        <f t="shared" si="38"/>
        <v>8</v>
      </c>
      <c r="DV42">
        <f t="shared" si="38"/>
        <v>1.8000000000000682</v>
      </c>
      <c r="DW42">
        <f t="shared" ref="DW42:FD42" si="39">DX20-DW20</f>
        <v>3.6999999999999318</v>
      </c>
      <c r="DX42">
        <f t="shared" si="39"/>
        <v>5.5</v>
      </c>
      <c r="DY42">
        <f t="shared" si="39"/>
        <v>0</v>
      </c>
      <c r="DZ42">
        <f t="shared" si="39"/>
        <v>5.3999999999999773</v>
      </c>
      <c r="EA42" s="23">
        <f t="shared" si="39"/>
        <v>-4.7999999999999545</v>
      </c>
      <c r="EB42" s="23">
        <f t="shared" si="39"/>
        <v>-1.3999999999999773</v>
      </c>
      <c r="EC42" s="23">
        <f t="shared" si="39"/>
        <v>-3.3999999999999773</v>
      </c>
      <c r="ED42" s="23">
        <f t="shared" si="39"/>
        <v>-8.7000000000000455</v>
      </c>
      <c r="EE42" s="23">
        <f t="shared" si="39"/>
        <v>-12.200000000000045</v>
      </c>
      <c r="EF42" s="23">
        <f t="shared" si="39"/>
        <v>-14.5</v>
      </c>
      <c r="EG42" s="23">
        <f t="shared" si="39"/>
        <v>-15.5</v>
      </c>
      <c r="EH42" s="23">
        <f t="shared" si="39"/>
        <v>-21.899999999999977</v>
      </c>
      <c r="EI42" s="23">
        <f t="shared" si="39"/>
        <v>-3.3999999999999773</v>
      </c>
      <c r="EJ42" s="23">
        <f t="shared" si="39"/>
        <v>-10.899999999999977</v>
      </c>
      <c r="EK42" s="23">
        <f t="shared" si="39"/>
        <v>-13.200000000000045</v>
      </c>
      <c r="EL42" s="23">
        <f t="shared" si="39"/>
        <v>-15.600000000000023</v>
      </c>
      <c r="EM42" s="23">
        <f t="shared" si="39"/>
        <v>-9.0999999999999091</v>
      </c>
      <c r="EN42" s="23">
        <f t="shared" si="39"/>
        <v>-15.100000000000023</v>
      </c>
      <c r="EO42" s="23">
        <f t="shared" si="39"/>
        <v>-10.700000000000045</v>
      </c>
      <c r="EP42" s="23">
        <f t="shared" si="39"/>
        <v>-14.5</v>
      </c>
      <c r="EQ42" s="23">
        <f t="shared" si="39"/>
        <v>-20</v>
      </c>
      <c r="ER42" s="23">
        <f t="shared" si="39"/>
        <v>-17.100000000000023</v>
      </c>
      <c r="ES42" s="23">
        <f t="shared" si="39"/>
        <v>-8.7999999999999545</v>
      </c>
      <c r="ET42" s="23">
        <f t="shared" si="39"/>
        <v>-8.3999999999999773</v>
      </c>
      <c r="EU42" s="23">
        <f t="shared" si="39"/>
        <v>-6</v>
      </c>
      <c r="EV42" s="23">
        <f t="shared" si="39"/>
        <v>-4</v>
      </c>
      <c r="EW42" s="23">
        <f t="shared" si="39"/>
        <v>-1.8000000000000682</v>
      </c>
      <c r="EX42" s="23">
        <f t="shared" si="39"/>
        <v>-0.59999999999990905</v>
      </c>
      <c r="EY42" s="23">
        <f t="shared" si="39"/>
        <v>-1.6000000000000227</v>
      </c>
      <c r="EZ42" s="23">
        <f t="shared" si="39"/>
        <v>6.5</v>
      </c>
      <c r="FA42" s="23">
        <f t="shared" si="39"/>
        <v>1.6999999999999318</v>
      </c>
      <c r="FB42" s="23">
        <f t="shared" si="39"/>
        <v>5.9000000000000909</v>
      </c>
      <c r="FC42" s="23">
        <f t="shared" si="39"/>
        <v>10.5</v>
      </c>
      <c r="FD42" s="23">
        <f t="shared" si="39"/>
        <v>7.1999999999999318</v>
      </c>
      <c r="FE42" s="23">
        <f t="shared" ref="FE42:FG42" si="40">FF20-FE20</f>
        <v>8.3000000000000682</v>
      </c>
      <c r="FF42" s="23">
        <f t="shared" si="40"/>
        <v>6.5999999999999091</v>
      </c>
      <c r="FG42" s="23">
        <f t="shared" si="40"/>
        <v>-655.29999999999995</v>
      </c>
    </row>
    <row r="43" spans="1:163" x14ac:dyDescent="0.3">
      <c r="A43" s="16" t="s">
        <v>32</v>
      </c>
      <c r="B43" s="20" t="s">
        <v>47</v>
      </c>
      <c r="C43">
        <f t="shared" ref="C43:AH43" si="41">D21-C21</f>
        <v>58</v>
      </c>
      <c r="D43">
        <f t="shared" si="41"/>
        <v>228</v>
      </c>
      <c r="E43">
        <f t="shared" si="41"/>
        <v>181</v>
      </c>
      <c r="F43">
        <f t="shared" si="41"/>
        <v>228</v>
      </c>
      <c r="G43">
        <f t="shared" si="41"/>
        <v>86</v>
      </c>
      <c r="H43">
        <f t="shared" si="41"/>
        <v>25</v>
      </c>
      <c r="I43">
        <f t="shared" si="41"/>
        <v>55</v>
      </c>
      <c r="J43">
        <f t="shared" si="41"/>
        <v>140</v>
      </c>
      <c r="K43">
        <f t="shared" si="41"/>
        <v>278</v>
      </c>
      <c r="L43">
        <f t="shared" si="41"/>
        <v>37</v>
      </c>
      <c r="M43">
        <f t="shared" si="41"/>
        <v>120</v>
      </c>
      <c r="N43">
        <f t="shared" si="41"/>
        <v>141</v>
      </c>
      <c r="O43">
        <f t="shared" si="41"/>
        <v>152</v>
      </c>
      <c r="P43">
        <f t="shared" si="41"/>
        <v>109</v>
      </c>
      <c r="Q43">
        <f t="shared" si="41"/>
        <v>280</v>
      </c>
      <c r="R43">
        <f t="shared" si="41"/>
        <v>114</v>
      </c>
      <c r="S43">
        <f t="shared" si="41"/>
        <v>250</v>
      </c>
      <c r="T43">
        <f t="shared" si="41"/>
        <v>260</v>
      </c>
      <c r="U43">
        <f t="shared" si="41"/>
        <v>167</v>
      </c>
      <c r="V43">
        <f t="shared" si="41"/>
        <v>87</v>
      </c>
      <c r="W43">
        <f t="shared" si="41"/>
        <v>34</v>
      </c>
      <c r="X43">
        <f t="shared" si="41"/>
        <v>246</v>
      </c>
      <c r="Y43">
        <f t="shared" si="41"/>
        <v>118</v>
      </c>
      <c r="Z43">
        <f t="shared" si="41"/>
        <v>219</v>
      </c>
      <c r="AA43">
        <f t="shared" si="41"/>
        <v>216</v>
      </c>
      <c r="AB43">
        <f t="shared" si="41"/>
        <v>220</v>
      </c>
      <c r="AC43">
        <f t="shared" si="41"/>
        <v>108</v>
      </c>
      <c r="AD43">
        <f t="shared" si="41"/>
        <v>52</v>
      </c>
      <c r="AE43">
        <f t="shared" si="41"/>
        <v>82</v>
      </c>
      <c r="AF43">
        <f t="shared" si="41"/>
        <v>163</v>
      </c>
      <c r="AG43">
        <f t="shared" si="41"/>
        <v>163</v>
      </c>
      <c r="AH43">
        <f t="shared" si="41"/>
        <v>117</v>
      </c>
      <c r="AI43">
        <f t="shared" ref="AI43:BN43" si="42">AJ21-AI21</f>
        <v>103</v>
      </c>
      <c r="AJ43">
        <f t="shared" si="42"/>
        <v>242</v>
      </c>
      <c r="AK43">
        <f t="shared" si="42"/>
        <v>169</v>
      </c>
      <c r="AL43">
        <f t="shared" si="42"/>
        <v>199</v>
      </c>
      <c r="AM43">
        <f t="shared" si="42"/>
        <v>158</v>
      </c>
      <c r="AN43">
        <f t="shared" si="42"/>
        <v>115</v>
      </c>
      <c r="AO43">
        <f t="shared" si="42"/>
        <v>95</v>
      </c>
      <c r="AP43">
        <f t="shared" si="42"/>
        <v>152</v>
      </c>
      <c r="AQ43">
        <f t="shared" si="42"/>
        <v>61</v>
      </c>
      <c r="AR43">
        <f t="shared" si="42"/>
        <v>48</v>
      </c>
      <c r="AS43">
        <f t="shared" si="42"/>
        <v>37</v>
      </c>
      <c r="AT43">
        <f t="shared" si="42"/>
        <v>107</v>
      </c>
      <c r="AU43">
        <f t="shared" si="42"/>
        <v>103</v>
      </c>
      <c r="AV43">
        <f t="shared" si="42"/>
        <v>118</v>
      </c>
      <c r="AW43">
        <f t="shared" si="42"/>
        <v>95</v>
      </c>
      <c r="AX43">
        <f t="shared" si="42"/>
        <v>34</v>
      </c>
      <c r="AY43">
        <f t="shared" si="42"/>
        <v>-63</v>
      </c>
      <c r="AZ43">
        <f t="shared" si="42"/>
        <v>-27</v>
      </c>
      <c r="BA43">
        <f t="shared" si="42"/>
        <v>-78</v>
      </c>
      <c r="BB43">
        <f t="shared" si="42"/>
        <v>-137</v>
      </c>
      <c r="BC43">
        <f t="shared" si="42"/>
        <v>-80</v>
      </c>
      <c r="BD43">
        <f t="shared" si="42"/>
        <v>-141</v>
      </c>
      <c r="BE43">
        <f t="shared" si="42"/>
        <v>-156</v>
      </c>
      <c r="BF43">
        <f t="shared" si="42"/>
        <v>-271</v>
      </c>
      <c r="BG43">
        <f t="shared" si="42"/>
        <v>-280</v>
      </c>
      <c r="BH43">
        <f t="shared" si="42"/>
        <v>-505</v>
      </c>
      <c r="BI43">
        <f t="shared" si="42"/>
        <v>-389</v>
      </c>
      <c r="BJ43">
        <f t="shared" si="42"/>
        <v>-383</v>
      </c>
      <c r="BK43">
        <f t="shared" si="42"/>
        <v>-385</v>
      </c>
      <c r="BL43">
        <f t="shared" si="42"/>
        <v>-459</v>
      </c>
      <c r="BM43">
        <f t="shared" si="42"/>
        <v>-471</v>
      </c>
      <c r="BN43">
        <f t="shared" si="42"/>
        <v>-50</v>
      </c>
      <c r="BO43">
        <f t="shared" ref="BO43:CT43" si="43">BP21-BO21</f>
        <v>-197</v>
      </c>
      <c r="BP43">
        <f t="shared" si="43"/>
        <v>-130</v>
      </c>
      <c r="BQ43">
        <f t="shared" si="43"/>
        <v>-102</v>
      </c>
      <c r="BR43">
        <f t="shared" si="43"/>
        <v>-26</v>
      </c>
      <c r="BS43">
        <f t="shared" si="43"/>
        <v>-149</v>
      </c>
      <c r="BT43">
        <f t="shared" si="43"/>
        <v>35</v>
      </c>
      <c r="BU43">
        <f t="shared" si="43"/>
        <v>-147</v>
      </c>
      <c r="BV43">
        <f t="shared" si="43"/>
        <v>99</v>
      </c>
      <c r="BW43">
        <f t="shared" si="43"/>
        <v>27</v>
      </c>
      <c r="BX43">
        <f t="shared" si="43"/>
        <v>77</v>
      </c>
      <c r="BY43">
        <f t="shared" si="43"/>
        <v>135</v>
      </c>
      <c r="BZ43">
        <f t="shared" si="43"/>
        <v>84</v>
      </c>
      <c r="CA43">
        <f t="shared" si="43"/>
        <v>98</v>
      </c>
      <c r="CB43">
        <f t="shared" si="43"/>
        <v>89</v>
      </c>
      <c r="CC43">
        <f t="shared" si="43"/>
        <v>97</v>
      </c>
      <c r="CD43">
        <f t="shared" si="43"/>
        <v>127</v>
      </c>
      <c r="CE43">
        <f t="shared" si="43"/>
        <v>198</v>
      </c>
      <c r="CF43">
        <f t="shared" si="43"/>
        <v>103</v>
      </c>
      <c r="CG43">
        <f t="shared" si="43"/>
        <v>139</v>
      </c>
      <c r="CH43">
        <f t="shared" si="43"/>
        <v>63</v>
      </c>
      <c r="CI43">
        <f t="shared" si="43"/>
        <v>172</v>
      </c>
      <c r="CJ43">
        <f t="shared" si="43"/>
        <v>186</v>
      </c>
      <c r="CK43">
        <f t="shared" si="43"/>
        <v>303</v>
      </c>
      <c r="CL43">
        <f t="shared" si="43"/>
        <v>82</v>
      </c>
      <c r="CM43">
        <f t="shared" si="43"/>
        <v>152</v>
      </c>
      <c r="CN43">
        <f t="shared" si="43"/>
        <v>135</v>
      </c>
      <c r="CO43">
        <f t="shared" si="43"/>
        <v>116</v>
      </c>
      <c r="CP43">
        <f t="shared" si="43"/>
        <v>235</v>
      </c>
      <c r="CQ43">
        <f t="shared" si="43"/>
        <v>173</v>
      </c>
      <c r="CR43">
        <f t="shared" si="43"/>
        <v>169</v>
      </c>
      <c r="CS43">
        <f t="shared" si="43"/>
        <v>169</v>
      </c>
      <c r="CT43">
        <f t="shared" si="43"/>
        <v>306</v>
      </c>
      <c r="CU43">
        <f t="shared" ref="CU43:DV43" si="44">CV21-CU21</f>
        <v>206</v>
      </c>
      <c r="CV43">
        <f t="shared" si="44"/>
        <v>199</v>
      </c>
      <c r="CW43">
        <f t="shared" si="44"/>
        <v>78</v>
      </c>
      <c r="CX43">
        <f t="shared" si="44"/>
        <v>133</v>
      </c>
      <c r="CY43">
        <f t="shared" si="44"/>
        <v>32</v>
      </c>
      <c r="CZ43">
        <f t="shared" si="44"/>
        <v>124</v>
      </c>
      <c r="DA43">
        <f t="shared" si="44"/>
        <v>162</v>
      </c>
      <c r="DB43">
        <f t="shared" si="44"/>
        <v>192</v>
      </c>
      <c r="DC43">
        <f t="shared" si="44"/>
        <v>157</v>
      </c>
      <c r="DD43">
        <f t="shared" si="44"/>
        <v>147</v>
      </c>
      <c r="DE43">
        <f t="shared" si="44"/>
        <v>185</v>
      </c>
      <c r="DF43">
        <f t="shared" si="44"/>
        <v>186</v>
      </c>
      <c r="DG43">
        <f t="shared" si="44"/>
        <v>189</v>
      </c>
      <c r="DH43">
        <f t="shared" si="44"/>
        <v>134</v>
      </c>
      <c r="DI43">
        <f t="shared" si="44"/>
        <v>203</v>
      </c>
      <c r="DJ43">
        <f t="shared" si="44"/>
        <v>209</v>
      </c>
      <c r="DK43">
        <f t="shared" si="44"/>
        <v>148</v>
      </c>
      <c r="DL43">
        <f t="shared" si="44"/>
        <v>168</v>
      </c>
      <c r="DM43">
        <f t="shared" si="44"/>
        <v>184</v>
      </c>
      <c r="DN43">
        <f t="shared" si="44"/>
        <v>135</v>
      </c>
      <c r="DO43">
        <f t="shared" si="44"/>
        <v>172</v>
      </c>
      <c r="DP43">
        <f t="shared" si="44"/>
        <v>201</v>
      </c>
      <c r="DQ43">
        <f t="shared" si="44"/>
        <v>92</v>
      </c>
      <c r="DR43">
        <f t="shared" si="44"/>
        <v>138</v>
      </c>
      <c r="DS43">
        <f t="shared" si="44"/>
        <v>92</v>
      </c>
      <c r="DT43">
        <f t="shared" si="44"/>
        <v>203</v>
      </c>
      <c r="DU43">
        <f t="shared" si="44"/>
        <v>237</v>
      </c>
      <c r="DV43">
        <f t="shared" si="44"/>
        <v>216</v>
      </c>
      <c r="DW43">
        <f t="shared" ref="DW43:FD43" si="45">DX21-DW21</f>
        <v>213</v>
      </c>
      <c r="DX43">
        <f t="shared" si="45"/>
        <v>166</v>
      </c>
      <c r="DY43">
        <f t="shared" si="45"/>
        <v>183</v>
      </c>
      <c r="DZ43">
        <f t="shared" si="45"/>
        <v>188</v>
      </c>
      <c r="EA43" s="23">
        <f t="shared" si="45"/>
        <v>172</v>
      </c>
      <c r="EB43" s="23">
        <f t="shared" si="45"/>
        <v>262</v>
      </c>
      <c r="EC43" s="23">
        <f t="shared" si="45"/>
        <v>205</v>
      </c>
      <c r="ED43" s="23">
        <f t="shared" si="45"/>
        <v>183</v>
      </c>
      <c r="EE43" s="23">
        <f t="shared" si="45"/>
        <v>201</v>
      </c>
      <c r="EF43" s="23">
        <f t="shared" si="45"/>
        <v>109</v>
      </c>
      <c r="EG43" s="23">
        <f t="shared" si="45"/>
        <v>205</v>
      </c>
      <c r="EH43" s="23">
        <f t="shared" si="45"/>
        <v>293</v>
      </c>
      <c r="EI43" s="23">
        <f t="shared" si="45"/>
        <v>183</v>
      </c>
      <c r="EJ43" s="23">
        <f t="shared" si="45"/>
        <v>215</v>
      </c>
      <c r="EK43" s="23">
        <f t="shared" si="45"/>
        <v>118</v>
      </c>
      <c r="EL43" s="23">
        <f t="shared" si="45"/>
        <v>126</v>
      </c>
      <c r="EM43" s="23">
        <f t="shared" si="45"/>
        <v>272</v>
      </c>
      <c r="EN43" s="23">
        <f t="shared" si="45"/>
        <v>228</v>
      </c>
      <c r="EO43" s="23">
        <f t="shared" si="45"/>
        <v>175</v>
      </c>
      <c r="EP43" s="23">
        <f t="shared" si="45"/>
        <v>86</v>
      </c>
      <c r="EQ43" s="23">
        <f t="shared" si="45"/>
        <v>228</v>
      </c>
      <c r="ER43" s="23">
        <f t="shared" si="45"/>
        <v>184</v>
      </c>
      <c r="ES43" s="23">
        <f t="shared" si="45"/>
        <v>167</v>
      </c>
      <c r="ET43" s="23">
        <f t="shared" si="45"/>
        <v>61</v>
      </c>
      <c r="EU43" s="23">
        <f t="shared" si="45"/>
        <v>263</v>
      </c>
      <c r="EV43" s="23">
        <f t="shared" si="45"/>
        <v>223</v>
      </c>
      <c r="EW43" s="23">
        <f t="shared" si="45"/>
        <v>167</v>
      </c>
      <c r="EX43" s="23">
        <f t="shared" si="45"/>
        <v>212</v>
      </c>
      <c r="EY43" s="23">
        <f t="shared" si="45"/>
        <v>123</v>
      </c>
      <c r="EZ43" s="23">
        <f t="shared" si="45"/>
        <v>143</v>
      </c>
      <c r="FA43" s="23">
        <f t="shared" si="45"/>
        <v>118</v>
      </c>
      <c r="FB43" s="23">
        <f t="shared" si="45"/>
        <v>153</v>
      </c>
      <c r="FC43" s="23">
        <f t="shared" si="45"/>
        <v>134</v>
      </c>
      <c r="FD43" s="23">
        <f t="shared" si="45"/>
        <v>42</v>
      </c>
      <c r="FE43" s="23">
        <f t="shared" ref="FE43:FG43" si="46">FF21-FE21</f>
        <v>154</v>
      </c>
      <c r="FF43" s="23">
        <f t="shared" si="46"/>
        <v>131</v>
      </c>
      <c r="FG43" s="23">
        <f t="shared" si="46"/>
        <v>-103846</v>
      </c>
    </row>
    <row r="44" spans="1:163" x14ac:dyDescent="0.3">
      <c r="A44" s="16" t="s">
        <v>61</v>
      </c>
      <c r="B44" s="20" t="s">
        <v>48</v>
      </c>
      <c r="C44">
        <f t="shared" ref="C44:AH44" si="47">D22-C22</f>
        <v>6</v>
      </c>
      <c r="D44">
        <f t="shared" si="47"/>
        <v>76</v>
      </c>
      <c r="E44">
        <f t="shared" si="47"/>
        <v>27</v>
      </c>
      <c r="F44">
        <f t="shared" si="47"/>
        <v>41</v>
      </c>
      <c r="G44">
        <f t="shared" si="47"/>
        <v>38</v>
      </c>
      <c r="H44">
        <f t="shared" si="47"/>
        <v>-8</v>
      </c>
      <c r="I44">
        <f t="shared" si="47"/>
        <v>25</v>
      </c>
      <c r="J44">
        <f t="shared" si="47"/>
        <v>57</v>
      </c>
      <c r="K44">
        <f t="shared" si="47"/>
        <v>40</v>
      </c>
      <c r="L44">
        <f t="shared" si="47"/>
        <v>3</v>
      </c>
      <c r="M44">
        <f t="shared" si="47"/>
        <v>25</v>
      </c>
      <c r="N44">
        <f t="shared" si="47"/>
        <v>29</v>
      </c>
      <c r="O44">
        <f t="shared" si="47"/>
        <v>62</v>
      </c>
      <c r="P44">
        <f t="shared" si="47"/>
        <v>26</v>
      </c>
      <c r="Q44">
        <f t="shared" si="47"/>
        <v>76</v>
      </c>
      <c r="R44">
        <f t="shared" si="47"/>
        <v>46</v>
      </c>
      <c r="S44">
        <f t="shared" si="47"/>
        <v>41</v>
      </c>
      <c r="T44">
        <f t="shared" si="47"/>
        <v>65</v>
      </c>
      <c r="U44">
        <f t="shared" si="47"/>
        <v>34</v>
      </c>
      <c r="V44">
        <f t="shared" si="47"/>
        <v>-14</v>
      </c>
      <c r="W44">
        <f t="shared" si="47"/>
        <v>6</v>
      </c>
      <c r="X44">
        <f t="shared" si="47"/>
        <v>45</v>
      </c>
      <c r="Y44">
        <f t="shared" si="47"/>
        <v>11</v>
      </c>
      <c r="Z44">
        <f t="shared" si="47"/>
        <v>49</v>
      </c>
      <c r="AA44">
        <f t="shared" si="47"/>
        <v>33</v>
      </c>
      <c r="AB44">
        <f t="shared" si="47"/>
        <v>30</v>
      </c>
      <c r="AC44">
        <f t="shared" si="47"/>
        <v>6</v>
      </c>
      <c r="AD44">
        <f t="shared" si="47"/>
        <v>-13</v>
      </c>
      <c r="AE44">
        <f t="shared" si="47"/>
        <v>20</v>
      </c>
      <c r="AF44">
        <f t="shared" si="47"/>
        <v>22</v>
      </c>
      <c r="AG44">
        <f t="shared" si="47"/>
        <v>20</v>
      </c>
      <c r="AH44">
        <f t="shared" si="47"/>
        <v>31</v>
      </c>
      <c r="AI44">
        <f t="shared" ref="AI44:BN44" si="48">AJ22-AI22</f>
        <v>25</v>
      </c>
      <c r="AJ44">
        <f t="shared" si="48"/>
        <v>58</v>
      </c>
      <c r="AK44">
        <f t="shared" si="48"/>
        <v>43</v>
      </c>
      <c r="AL44">
        <f t="shared" si="48"/>
        <v>59</v>
      </c>
      <c r="AM44">
        <f t="shared" si="48"/>
        <v>45</v>
      </c>
      <c r="AN44">
        <f t="shared" si="48"/>
        <v>52</v>
      </c>
      <c r="AO44">
        <f t="shared" si="48"/>
        <v>11</v>
      </c>
      <c r="AP44">
        <f t="shared" si="48"/>
        <v>27</v>
      </c>
      <c r="AQ44">
        <f t="shared" si="48"/>
        <v>-7</v>
      </c>
      <c r="AR44">
        <f t="shared" si="48"/>
        <v>3</v>
      </c>
      <c r="AS44">
        <f t="shared" si="48"/>
        <v>-2</v>
      </c>
      <c r="AT44">
        <f t="shared" si="48"/>
        <v>29</v>
      </c>
      <c r="AU44">
        <f t="shared" si="48"/>
        <v>6</v>
      </c>
      <c r="AV44">
        <f t="shared" si="48"/>
        <v>62</v>
      </c>
      <c r="AW44">
        <f t="shared" si="48"/>
        <v>-11</v>
      </c>
      <c r="AX44">
        <f t="shared" si="48"/>
        <v>0</v>
      </c>
      <c r="AY44">
        <f t="shared" si="48"/>
        <v>-51</v>
      </c>
      <c r="AZ44">
        <f t="shared" si="48"/>
        <v>-30</v>
      </c>
      <c r="BA44">
        <f t="shared" si="48"/>
        <v>-94</v>
      </c>
      <c r="BB44">
        <f t="shared" si="48"/>
        <v>-79</v>
      </c>
      <c r="BC44">
        <f t="shared" si="48"/>
        <v>-65</v>
      </c>
      <c r="BD44">
        <f t="shared" si="48"/>
        <v>-63</v>
      </c>
      <c r="BE44">
        <f t="shared" si="48"/>
        <v>-91</v>
      </c>
      <c r="BF44">
        <f t="shared" si="48"/>
        <v>-118</v>
      </c>
      <c r="BG44">
        <f t="shared" si="48"/>
        <v>-119</v>
      </c>
      <c r="BH44">
        <f t="shared" si="48"/>
        <v>-202</v>
      </c>
      <c r="BI44">
        <f t="shared" si="48"/>
        <v>-177</v>
      </c>
      <c r="BJ44">
        <f t="shared" si="48"/>
        <v>-145</v>
      </c>
      <c r="BK44">
        <f t="shared" si="48"/>
        <v>-137</v>
      </c>
      <c r="BL44">
        <f t="shared" si="48"/>
        <v>-175</v>
      </c>
      <c r="BM44">
        <f t="shared" si="48"/>
        <v>-161</v>
      </c>
      <c r="BN44">
        <f t="shared" si="48"/>
        <v>-41</v>
      </c>
      <c r="BO44">
        <f t="shared" ref="BO44:CT44" si="49">BP22-BO22</f>
        <v>-58</v>
      </c>
      <c r="BP44">
        <f t="shared" si="49"/>
        <v>-91</v>
      </c>
      <c r="BQ44">
        <f t="shared" si="49"/>
        <v>-46</v>
      </c>
      <c r="BR44">
        <f t="shared" si="49"/>
        <v>-54</v>
      </c>
      <c r="BS44">
        <f t="shared" si="49"/>
        <v>-98</v>
      </c>
      <c r="BT44">
        <f t="shared" si="49"/>
        <v>-31</v>
      </c>
      <c r="BU44">
        <f t="shared" si="49"/>
        <v>-115</v>
      </c>
      <c r="BV44">
        <f t="shared" si="49"/>
        <v>65</v>
      </c>
      <c r="BW44">
        <f t="shared" si="49"/>
        <v>-1</v>
      </c>
      <c r="BX44">
        <f t="shared" si="49"/>
        <v>36</v>
      </c>
      <c r="BY44">
        <f t="shared" si="49"/>
        <v>6</v>
      </c>
      <c r="BZ44">
        <f t="shared" si="49"/>
        <v>18</v>
      </c>
      <c r="CA44">
        <f t="shared" si="49"/>
        <v>26</v>
      </c>
      <c r="CB44">
        <f t="shared" si="49"/>
        <v>37</v>
      </c>
      <c r="CC44">
        <f t="shared" si="49"/>
        <v>-10</v>
      </c>
      <c r="CD44">
        <f t="shared" si="49"/>
        <v>48</v>
      </c>
      <c r="CE44">
        <f t="shared" si="49"/>
        <v>47</v>
      </c>
      <c r="CF44">
        <f t="shared" si="49"/>
        <v>-15</v>
      </c>
      <c r="CG44">
        <f t="shared" si="49"/>
        <v>35</v>
      </c>
      <c r="CH44">
        <f t="shared" si="49"/>
        <v>34</v>
      </c>
      <c r="CI44">
        <f t="shared" si="49"/>
        <v>74</v>
      </c>
      <c r="CJ44">
        <f t="shared" si="49"/>
        <v>30</v>
      </c>
      <c r="CK44">
        <f t="shared" si="49"/>
        <v>115</v>
      </c>
      <c r="CL44">
        <f t="shared" si="49"/>
        <v>7</v>
      </c>
      <c r="CM44">
        <f t="shared" si="49"/>
        <v>59</v>
      </c>
      <c r="CN44">
        <f t="shared" si="49"/>
        <v>42</v>
      </c>
      <c r="CO44">
        <f t="shared" si="49"/>
        <v>15</v>
      </c>
      <c r="CP44">
        <f t="shared" si="49"/>
        <v>39</v>
      </c>
      <c r="CQ44">
        <f t="shared" si="49"/>
        <v>27</v>
      </c>
      <c r="CR44">
        <f t="shared" si="49"/>
        <v>26</v>
      </c>
      <c r="CS44">
        <f t="shared" si="49"/>
        <v>27</v>
      </c>
      <c r="CT44">
        <f t="shared" si="49"/>
        <v>94</v>
      </c>
      <c r="CU44">
        <f t="shared" ref="CU44:DV44" si="50">CV22-CU22</f>
        <v>12</v>
      </c>
      <c r="CV44">
        <f t="shared" si="50"/>
        <v>25</v>
      </c>
      <c r="CW44">
        <f t="shared" si="50"/>
        <v>18</v>
      </c>
      <c r="CX44">
        <f t="shared" si="50"/>
        <v>48</v>
      </c>
      <c r="CY44">
        <f t="shared" si="50"/>
        <v>-12</v>
      </c>
      <c r="CZ44">
        <f t="shared" si="50"/>
        <v>0</v>
      </c>
      <c r="DA44">
        <f t="shared" si="50"/>
        <v>36</v>
      </c>
      <c r="DB44">
        <f t="shared" si="50"/>
        <v>29</v>
      </c>
      <c r="DC44">
        <f t="shared" si="50"/>
        <v>49</v>
      </c>
      <c r="DD44">
        <f t="shared" si="50"/>
        <v>56</v>
      </c>
      <c r="DE44">
        <f t="shared" si="50"/>
        <v>16</v>
      </c>
      <c r="DF44">
        <f t="shared" si="50"/>
        <v>57</v>
      </c>
      <c r="DG44">
        <f t="shared" si="50"/>
        <v>-1</v>
      </c>
      <c r="DH44">
        <f t="shared" si="50"/>
        <v>-9</v>
      </c>
      <c r="DI44">
        <f t="shared" si="50"/>
        <v>32</v>
      </c>
      <c r="DJ44">
        <f t="shared" si="50"/>
        <v>39</v>
      </c>
      <c r="DK44">
        <f t="shared" si="50"/>
        <v>55</v>
      </c>
      <c r="DL44">
        <f t="shared" si="50"/>
        <v>38</v>
      </c>
      <c r="DM44">
        <f t="shared" si="50"/>
        <v>68</v>
      </c>
      <c r="DN44">
        <f t="shared" si="50"/>
        <v>74</v>
      </c>
      <c r="DO44">
        <f t="shared" si="50"/>
        <v>35</v>
      </c>
      <c r="DP44">
        <f t="shared" si="50"/>
        <v>45</v>
      </c>
      <c r="DQ44">
        <f t="shared" si="50"/>
        <v>82</v>
      </c>
      <c r="DR44">
        <f t="shared" si="50"/>
        <v>4</v>
      </c>
      <c r="DS44">
        <f t="shared" si="50"/>
        <v>-16</v>
      </c>
      <c r="DT44">
        <f t="shared" si="50"/>
        <v>33</v>
      </c>
      <c r="DU44">
        <f t="shared" si="50"/>
        <v>76</v>
      </c>
      <c r="DV44">
        <f t="shared" si="50"/>
        <v>50</v>
      </c>
      <c r="DW44">
        <f t="shared" ref="DW44:FD44" si="51">DX22-DW22</f>
        <v>72</v>
      </c>
      <c r="DX44">
        <f t="shared" si="51"/>
        <v>50</v>
      </c>
      <c r="DY44">
        <f t="shared" si="51"/>
        <v>24</v>
      </c>
      <c r="DZ44">
        <f t="shared" si="51"/>
        <v>51</v>
      </c>
      <c r="EA44" s="23">
        <f t="shared" si="51"/>
        <v>55</v>
      </c>
      <c r="EB44" s="23">
        <f t="shared" si="51"/>
        <v>82</v>
      </c>
      <c r="EC44" s="23">
        <f t="shared" si="51"/>
        <v>37</v>
      </c>
      <c r="ED44" s="23">
        <f t="shared" si="51"/>
        <v>41</v>
      </c>
      <c r="EE44" s="23">
        <f t="shared" si="51"/>
        <v>33</v>
      </c>
      <c r="EF44" s="23">
        <f t="shared" si="51"/>
        <v>27</v>
      </c>
      <c r="EG44" s="23">
        <f t="shared" si="51"/>
        <v>18</v>
      </c>
      <c r="EH44" s="23">
        <f t="shared" si="51"/>
        <v>63</v>
      </c>
      <c r="EI44" s="23">
        <f t="shared" si="51"/>
        <v>42</v>
      </c>
      <c r="EJ44" s="23">
        <f t="shared" si="51"/>
        <v>47</v>
      </c>
      <c r="EK44" s="23">
        <f t="shared" si="51"/>
        <v>0</v>
      </c>
      <c r="EL44" s="23">
        <f t="shared" si="51"/>
        <v>3</v>
      </c>
      <c r="EM44" s="23">
        <f t="shared" si="51"/>
        <v>25</v>
      </c>
      <c r="EN44" s="23">
        <f t="shared" si="51"/>
        <v>78</v>
      </c>
      <c r="EO44" s="23">
        <f t="shared" si="51"/>
        <v>2</v>
      </c>
      <c r="EP44" s="23">
        <f t="shared" si="51"/>
        <v>29</v>
      </c>
      <c r="EQ44" s="23">
        <f t="shared" si="51"/>
        <v>51</v>
      </c>
      <c r="ER44" s="23">
        <f t="shared" si="51"/>
        <v>44</v>
      </c>
      <c r="ES44" s="23">
        <f t="shared" si="51"/>
        <v>10</v>
      </c>
      <c r="ET44" s="23">
        <f t="shared" si="51"/>
        <v>10</v>
      </c>
      <c r="EU44" s="23">
        <f t="shared" si="51"/>
        <v>22</v>
      </c>
      <c r="EV44" s="23">
        <f t="shared" si="51"/>
        <v>36</v>
      </c>
      <c r="EW44" s="23">
        <f t="shared" si="51"/>
        <v>37</v>
      </c>
      <c r="EX44" s="23">
        <f t="shared" si="51"/>
        <v>40</v>
      </c>
      <c r="EY44" s="23">
        <f t="shared" si="51"/>
        <v>9</v>
      </c>
      <c r="EZ44" s="23">
        <f t="shared" si="51"/>
        <v>15</v>
      </c>
      <c r="FA44" s="23">
        <f t="shared" si="51"/>
        <v>28</v>
      </c>
      <c r="FB44" s="23">
        <f t="shared" si="51"/>
        <v>28</v>
      </c>
      <c r="FC44" s="23">
        <f t="shared" si="51"/>
        <v>-11</v>
      </c>
      <c r="FD44" s="23">
        <f t="shared" si="51"/>
        <v>-39</v>
      </c>
      <c r="FE44" s="23">
        <f t="shared" ref="FE44:FG44" si="52">FF22-FE22</f>
        <v>0</v>
      </c>
      <c r="FF44" s="23">
        <f t="shared" si="52"/>
        <v>-6</v>
      </c>
      <c r="FG44" s="23">
        <f t="shared" si="52"/>
        <v>-27346</v>
      </c>
    </row>
    <row r="45" spans="1:163" x14ac:dyDescent="0.3">
      <c r="A45" s="16" t="s">
        <v>62</v>
      </c>
      <c r="B45" s="20" t="s">
        <v>49</v>
      </c>
      <c r="C45">
        <f t="shared" ref="C45:AH45" si="53">D23-C23</f>
        <v>5.2999999999992724</v>
      </c>
      <c r="D45">
        <f t="shared" si="53"/>
        <v>47.700000000000728</v>
      </c>
      <c r="E45">
        <f t="shared" si="53"/>
        <v>17.399999999999636</v>
      </c>
      <c r="F45">
        <f t="shared" si="53"/>
        <v>22.100000000000364</v>
      </c>
      <c r="G45">
        <f t="shared" si="53"/>
        <v>22.199999999998909</v>
      </c>
      <c r="H45">
        <f t="shared" si="53"/>
        <v>-16.799999999999272</v>
      </c>
      <c r="I45">
        <f t="shared" si="53"/>
        <v>4.6000000000003638</v>
      </c>
      <c r="J45">
        <f t="shared" si="53"/>
        <v>34.299999999999272</v>
      </c>
      <c r="K45">
        <f t="shared" si="53"/>
        <v>23.700000000000728</v>
      </c>
      <c r="L45">
        <f t="shared" si="53"/>
        <v>6.1999999999989086</v>
      </c>
      <c r="M45">
        <f t="shared" si="53"/>
        <v>-6.3999999999996362</v>
      </c>
      <c r="N45">
        <f t="shared" si="53"/>
        <v>27.600000000000364</v>
      </c>
      <c r="O45">
        <f t="shared" si="53"/>
        <v>35.600000000000364</v>
      </c>
      <c r="P45">
        <f t="shared" si="53"/>
        <v>3.1999999999989086</v>
      </c>
      <c r="Q45">
        <f t="shared" si="53"/>
        <v>50.5</v>
      </c>
      <c r="R45">
        <f t="shared" si="53"/>
        <v>21.900000000001455</v>
      </c>
      <c r="S45">
        <f t="shared" si="53"/>
        <v>33.699999999998909</v>
      </c>
      <c r="T45">
        <f t="shared" si="53"/>
        <v>39.5</v>
      </c>
      <c r="U45">
        <f t="shared" si="53"/>
        <v>17.800000000001091</v>
      </c>
      <c r="V45">
        <f t="shared" si="53"/>
        <v>-19.300000000001091</v>
      </c>
      <c r="W45">
        <f t="shared" si="53"/>
        <v>-8.6999999999989086</v>
      </c>
      <c r="X45">
        <f t="shared" si="53"/>
        <v>18.799999999999272</v>
      </c>
      <c r="Y45">
        <f t="shared" si="53"/>
        <v>-0.1000000000003638</v>
      </c>
      <c r="Z45">
        <f t="shared" si="53"/>
        <v>10.100000000000364</v>
      </c>
      <c r="AA45">
        <f t="shared" si="53"/>
        <v>9.2999999999992724</v>
      </c>
      <c r="AB45">
        <f t="shared" si="53"/>
        <v>13.300000000001091</v>
      </c>
      <c r="AC45">
        <f t="shared" si="53"/>
        <v>-23.899999999999636</v>
      </c>
      <c r="AD45">
        <f t="shared" si="53"/>
        <v>-36.800000000001091</v>
      </c>
      <c r="AE45">
        <f t="shared" si="53"/>
        <v>8.6000000000003638</v>
      </c>
      <c r="AF45">
        <f t="shared" si="53"/>
        <v>-0.3999999999996362</v>
      </c>
      <c r="AG45">
        <f t="shared" si="53"/>
        <v>12.899999999999636</v>
      </c>
      <c r="AH45">
        <f t="shared" si="53"/>
        <v>13.899999999999636</v>
      </c>
      <c r="AI45">
        <f t="shared" ref="AI45:BN45" si="54">AJ23-AI23</f>
        <v>18.800000000001091</v>
      </c>
      <c r="AJ45">
        <f t="shared" si="54"/>
        <v>27.099999999998545</v>
      </c>
      <c r="AK45">
        <f t="shared" si="54"/>
        <v>0</v>
      </c>
      <c r="AL45">
        <f t="shared" si="54"/>
        <v>53.300000000001091</v>
      </c>
      <c r="AM45">
        <f t="shared" si="54"/>
        <v>27.899999999999636</v>
      </c>
      <c r="AN45">
        <f t="shared" si="54"/>
        <v>45.899999999999636</v>
      </c>
      <c r="AO45">
        <f t="shared" si="54"/>
        <v>-9.6999999999989086</v>
      </c>
      <c r="AP45">
        <f t="shared" si="54"/>
        <v>13.799999999999272</v>
      </c>
      <c r="AQ45">
        <f t="shared" si="54"/>
        <v>-18.799999999999272</v>
      </c>
      <c r="AR45">
        <f t="shared" si="54"/>
        <v>-3.3000000000010914</v>
      </c>
      <c r="AS45">
        <f t="shared" si="54"/>
        <v>0.5</v>
      </c>
      <c r="AT45">
        <f t="shared" si="54"/>
        <v>6</v>
      </c>
      <c r="AU45">
        <f t="shared" si="54"/>
        <v>3.3000000000010914</v>
      </c>
      <c r="AV45">
        <f t="shared" si="54"/>
        <v>60.099999999998545</v>
      </c>
      <c r="AW45">
        <f t="shared" si="54"/>
        <v>-5.5</v>
      </c>
      <c r="AX45">
        <f t="shared" si="54"/>
        <v>-0.5</v>
      </c>
      <c r="AY45">
        <f t="shared" si="54"/>
        <v>-42.399999999999636</v>
      </c>
      <c r="AZ45">
        <f t="shared" si="54"/>
        <v>-21.699999999998909</v>
      </c>
      <c r="BA45">
        <f t="shared" si="54"/>
        <v>-77.300000000001091</v>
      </c>
      <c r="BB45">
        <f t="shared" si="54"/>
        <v>-49.600000000000364</v>
      </c>
      <c r="BC45">
        <f t="shared" si="54"/>
        <v>-44.799999999999272</v>
      </c>
      <c r="BD45">
        <f t="shared" si="54"/>
        <v>-35.700000000000728</v>
      </c>
      <c r="BE45">
        <f t="shared" si="54"/>
        <v>-53.799999999999272</v>
      </c>
      <c r="BF45">
        <f t="shared" si="54"/>
        <v>-73</v>
      </c>
      <c r="BG45">
        <f t="shared" si="54"/>
        <v>-69.100000000000364</v>
      </c>
      <c r="BH45">
        <f t="shared" si="54"/>
        <v>-122.19999999999891</v>
      </c>
      <c r="BI45">
        <f t="shared" si="54"/>
        <v>-110.80000000000109</v>
      </c>
      <c r="BJ45">
        <f t="shared" si="54"/>
        <v>-86.899999999999636</v>
      </c>
      <c r="BK45">
        <f t="shared" si="54"/>
        <v>-68.5</v>
      </c>
      <c r="BL45">
        <f t="shared" si="54"/>
        <v>-96.799999999999272</v>
      </c>
      <c r="BM45">
        <f t="shared" si="54"/>
        <v>-68.700000000000728</v>
      </c>
      <c r="BN45">
        <f t="shared" si="54"/>
        <v>4.8999999999996362</v>
      </c>
      <c r="BO45">
        <f t="shared" ref="BO45:CT45" si="55">BP23-BO23</f>
        <v>-17.100000000000364</v>
      </c>
      <c r="BP45">
        <f t="shared" si="55"/>
        <v>-41.599999999998545</v>
      </c>
      <c r="BQ45">
        <f t="shared" si="55"/>
        <v>-16.100000000000364</v>
      </c>
      <c r="BR45">
        <f t="shared" si="55"/>
        <v>-31.899999999999636</v>
      </c>
      <c r="BS45">
        <f t="shared" si="55"/>
        <v>-60.5</v>
      </c>
      <c r="BT45">
        <f t="shared" si="55"/>
        <v>-14</v>
      </c>
      <c r="BU45">
        <f t="shared" si="55"/>
        <v>-48.200000000000728</v>
      </c>
      <c r="BV45">
        <f t="shared" si="55"/>
        <v>63.700000000000728</v>
      </c>
      <c r="BW45">
        <f t="shared" si="55"/>
        <v>10.799999999999272</v>
      </c>
      <c r="BX45">
        <f t="shared" si="55"/>
        <v>23.100000000000364</v>
      </c>
      <c r="BY45">
        <f t="shared" si="55"/>
        <v>0.69999999999890861</v>
      </c>
      <c r="BZ45">
        <f t="shared" si="55"/>
        <v>12.600000000000364</v>
      </c>
      <c r="CA45">
        <f t="shared" si="55"/>
        <v>3.1000000000003638</v>
      </c>
      <c r="CB45">
        <f t="shared" si="55"/>
        <v>17.899999999999636</v>
      </c>
      <c r="CC45">
        <f t="shared" si="55"/>
        <v>-4.2999999999992724</v>
      </c>
      <c r="CD45">
        <f t="shared" si="55"/>
        <v>22.299999999999272</v>
      </c>
      <c r="CE45">
        <f t="shared" si="55"/>
        <v>26.100000000000364</v>
      </c>
      <c r="CF45">
        <f t="shared" si="55"/>
        <v>-25.200000000000728</v>
      </c>
      <c r="CG45">
        <f t="shared" si="55"/>
        <v>-1.5999999999985448</v>
      </c>
      <c r="CH45">
        <f t="shared" si="55"/>
        <v>62</v>
      </c>
      <c r="CI45">
        <f t="shared" si="55"/>
        <v>26.199999999998909</v>
      </c>
      <c r="CJ45">
        <f t="shared" si="55"/>
        <v>3.6000000000003638</v>
      </c>
      <c r="CK45">
        <f t="shared" si="55"/>
        <v>80.100000000000364</v>
      </c>
      <c r="CL45">
        <f t="shared" si="55"/>
        <v>-4.7000000000007276</v>
      </c>
      <c r="CM45">
        <f t="shared" si="55"/>
        <v>35.200000000000728</v>
      </c>
      <c r="CN45">
        <f t="shared" si="55"/>
        <v>37.899999999999636</v>
      </c>
      <c r="CO45">
        <f t="shared" si="55"/>
        <v>0.2999999999992724</v>
      </c>
      <c r="CP45">
        <f t="shared" si="55"/>
        <v>24.900000000001455</v>
      </c>
      <c r="CQ45">
        <f t="shared" si="55"/>
        <v>2.5</v>
      </c>
      <c r="CR45">
        <f t="shared" si="55"/>
        <v>10.599999999998545</v>
      </c>
      <c r="CS45">
        <f t="shared" si="55"/>
        <v>5.7000000000007276</v>
      </c>
      <c r="CT45">
        <f t="shared" si="55"/>
        <v>61.799999999999272</v>
      </c>
      <c r="CU45">
        <f t="shared" ref="CU45:DV45" si="56">CV23-CU23</f>
        <v>-21.399999999999636</v>
      </c>
      <c r="CV45">
        <f t="shared" si="56"/>
        <v>5.7000000000007276</v>
      </c>
      <c r="CW45">
        <f t="shared" si="56"/>
        <v>24.5</v>
      </c>
      <c r="CX45">
        <f t="shared" si="56"/>
        <v>0.6000000000003638</v>
      </c>
      <c r="CY45">
        <f t="shared" si="56"/>
        <v>-19.600000000000364</v>
      </c>
      <c r="CZ45">
        <f t="shared" si="56"/>
        <v>-10.5</v>
      </c>
      <c r="DA45">
        <f t="shared" si="56"/>
        <v>10.299999999999272</v>
      </c>
      <c r="DB45">
        <f t="shared" si="56"/>
        <v>33.100000000000364</v>
      </c>
      <c r="DC45">
        <f t="shared" si="56"/>
        <v>23.100000000000364</v>
      </c>
      <c r="DD45">
        <f t="shared" si="56"/>
        <v>64.699999999998909</v>
      </c>
      <c r="DE45">
        <f t="shared" si="56"/>
        <v>-27.199999999998909</v>
      </c>
      <c r="DF45">
        <f t="shared" si="56"/>
        <v>41.899999999999636</v>
      </c>
      <c r="DG45">
        <f t="shared" si="56"/>
        <v>2.7999999999992724</v>
      </c>
      <c r="DH45">
        <f t="shared" si="56"/>
        <v>-9.1999999999989086</v>
      </c>
      <c r="DI45">
        <f t="shared" si="56"/>
        <v>23.799999999999272</v>
      </c>
      <c r="DJ45">
        <f t="shared" si="56"/>
        <v>36.800000000001091</v>
      </c>
      <c r="DK45">
        <f t="shared" si="56"/>
        <v>43.5</v>
      </c>
      <c r="DL45">
        <f t="shared" si="56"/>
        <v>41.899999999999636</v>
      </c>
      <c r="DM45">
        <f t="shared" si="56"/>
        <v>43.799999999999272</v>
      </c>
      <c r="DN45">
        <f t="shared" si="56"/>
        <v>34</v>
      </c>
      <c r="DO45">
        <f t="shared" si="56"/>
        <v>33.5</v>
      </c>
      <c r="DP45">
        <f t="shared" si="56"/>
        <v>19.300000000001091</v>
      </c>
      <c r="DQ45">
        <f t="shared" si="56"/>
        <v>61.899999999999636</v>
      </c>
      <c r="DR45">
        <f t="shared" si="56"/>
        <v>-22.600000000000364</v>
      </c>
      <c r="DS45">
        <f t="shared" si="56"/>
        <v>-21.299999999999272</v>
      </c>
      <c r="DT45">
        <f t="shared" si="56"/>
        <v>11.199999999998909</v>
      </c>
      <c r="DU45">
        <f t="shared" si="56"/>
        <v>47.5</v>
      </c>
      <c r="DV45">
        <f t="shared" si="56"/>
        <v>18.100000000000364</v>
      </c>
      <c r="DW45">
        <f t="shared" ref="DW45:FD45" si="57">DX23-DW23</f>
        <v>37.700000000000728</v>
      </c>
      <c r="DX45">
        <f t="shared" si="57"/>
        <v>22.599999999998545</v>
      </c>
      <c r="DY45">
        <f t="shared" si="57"/>
        <v>8.3000000000010914</v>
      </c>
      <c r="DZ45">
        <f t="shared" si="57"/>
        <v>35.5</v>
      </c>
      <c r="EA45" s="23">
        <f t="shared" si="57"/>
        <v>20.5</v>
      </c>
      <c r="EB45" s="23">
        <f t="shared" si="57"/>
        <v>51.5</v>
      </c>
      <c r="EC45" s="23">
        <f t="shared" si="57"/>
        <v>5.2999999999992724</v>
      </c>
      <c r="ED45" s="23">
        <f t="shared" si="57"/>
        <v>16.399999999999636</v>
      </c>
      <c r="EE45" s="23">
        <f t="shared" si="57"/>
        <v>17.5</v>
      </c>
      <c r="EF45" s="23">
        <f t="shared" si="57"/>
        <v>13</v>
      </c>
      <c r="EG45" s="23">
        <f t="shared" si="57"/>
        <v>11.800000000001091</v>
      </c>
      <c r="EH45" s="23">
        <f t="shared" si="57"/>
        <v>39.699999999998909</v>
      </c>
      <c r="EI45" s="23">
        <f t="shared" si="57"/>
        <v>20.900000000001455</v>
      </c>
      <c r="EJ45" s="23">
        <f t="shared" si="57"/>
        <v>22.799999999999272</v>
      </c>
      <c r="EK45" s="23">
        <f t="shared" si="57"/>
        <v>-5.5</v>
      </c>
      <c r="EL45" s="23">
        <f t="shared" si="57"/>
        <v>2.7000000000007276</v>
      </c>
      <c r="EM45" s="23">
        <f t="shared" si="57"/>
        <v>20</v>
      </c>
      <c r="EN45" s="23">
        <f t="shared" si="57"/>
        <v>39.399999999999636</v>
      </c>
      <c r="EO45" s="23">
        <f t="shared" si="57"/>
        <v>-12.399999999999636</v>
      </c>
      <c r="EP45" s="23">
        <f t="shared" si="57"/>
        <v>40.399999999999636</v>
      </c>
      <c r="EQ45" s="23">
        <f t="shared" si="57"/>
        <v>48.399999999999636</v>
      </c>
      <c r="ER45" s="23">
        <f t="shared" si="57"/>
        <v>30.700000000000728</v>
      </c>
      <c r="ES45" s="23">
        <f t="shared" si="57"/>
        <v>-5.7000000000007276</v>
      </c>
      <c r="ET45" s="23">
        <f t="shared" si="57"/>
        <v>8.7999999999992724</v>
      </c>
      <c r="EU45" s="23">
        <f t="shared" si="57"/>
        <v>24.5</v>
      </c>
      <c r="EV45" s="23">
        <f t="shared" si="57"/>
        <v>18.600000000000364</v>
      </c>
      <c r="EW45" s="23">
        <f t="shared" si="57"/>
        <v>16.700000000000728</v>
      </c>
      <c r="EX45" s="23">
        <f t="shared" si="57"/>
        <v>27.299999999999272</v>
      </c>
      <c r="EY45" s="23">
        <f t="shared" si="57"/>
        <v>-6.7999999999992724</v>
      </c>
      <c r="EZ45" s="23">
        <f t="shared" si="57"/>
        <v>-12.899999999999636</v>
      </c>
      <c r="FA45" s="23">
        <f t="shared" si="57"/>
        <v>13.299999999999272</v>
      </c>
      <c r="FB45" s="23">
        <f t="shared" si="57"/>
        <v>35.299999999999272</v>
      </c>
      <c r="FC45" s="23">
        <f t="shared" si="57"/>
        <v>-28.699999999998909</v>
      </c>
      <c r="FD45" s="23">
        <f t="shared" si="57"/>
        <v>-39.5</v>
      </c>
      <c r="FE45" s="23">
        <f t="shared" ref="FE45:FG45" si="58">FF23-FE23</f>
        <v>-5.8000000000010914</v>
      </c>
      <c r="FF45" s="23">
        <f t="shared" si="58"/>
        <v>-6.0999999999985448</v>
      </c>
      <c r="FG45" s="23">
        <f t="shared" si="58"/>
        <v>-15836.2</v>
      </c>
    </row>
    <row r="46" spans="1:163" x14ac:dyDescent="0.3">
      <c r="A46" s="16" t="s">
        <v>63</v>
      </c>
      <c r="B46" s="20" t="s">
        <v>50</v>
      </c>
      <c r="C46">
        <f t="shared" ref="C46:AH46" si="59">D24-C24</f>
        <v>-1</v>
      </c>
      <c r="D46">
        <f t="shared" si="59"/>
        <v>-9</v>
      </c>
      <c r="E46">
        <f t="shared" si="59"/>
        <v>-3</v>
      </c>
      <c r="F46">
        <f t="shared" si="59"/>
        <v>3</v>
      </c>
      <c r="G46">
        <f t="shared" si="59"/>
        <v>1</v>
      </c>
      <c r="H46">
        <f t="shared" si="59"/>
        <v>-13</v>
      </c>
      <c r="I46">
        <f t="shared" si="59"/>
        <v>-17</v>
      </c>
      <c r="J46">
        <f t="shared" si="59"/>
        <v>-12</v>
      </c>
      <c r="K46">
        <f t="shared" si="59"/>
        <v>5</v>
      </c>
      <c r="L46">
        <f t="shared" si="59"/>
        <v>-10</v>
      </c>
      <c r="M46">
        <f t="shared" si="59"/>
        <v>-9</v>
      </c>
      <c r="N46">
        <f t="shared" si="59"/>
        <v>-10</v>
      </c>
      <c r="O46">
        <f t="shared" si="59"/>
        <v>-11</v>
      </c>
      <c r="P46">
        <f t="shared" si="59"/>
        <v>4</v>
      </c>
      <c r="Q46">
        <f t="shared" si="59"/>
        <v>6</v>
      </c>
      <c r="R46">
        <f t="shared" si="59"/>
        <v>-6</v>
      </c>
      <c r="S46">
        <f t="shared" si="59"/>
        <v>-5</v>
      </c>
      <c r="T46">
        <f t="shared" si="59"/>
        <v>4</v>
      </c>
      <c r="U46">
        <f t="shared" si="59"/>
        <v>1</v>
      </c>
      <c r="V46">
        <f t="shared" si="59"/>
        <v>7</v>
      </c>
      <c r="W46">
        <f t="shared" si="59"/>
        <v>-14</v>
      </c>
      <c r="X46">
        <f t="shared" si="59"/>
        <v>1</v>
      </c>
      <c r="Y46">
        <f t="shared" si="59"/>
        <v>-2</v>
      </c>
      <c r="Z46">
        <f t="shared" si="59"/>
        <v>-1</v>
      </c>
      <c r="AA46">
        <f t="shared" si="59"/>
        <v>-1</v>
      </c>
      <c r="AB46">
        <f t="shared" si="59"/>
        <v>3</v>
      </c>
      <c r="AC46">
        <f t="shared" si="59"/>
        <v>-10</v>
      </c>
      <c r="AD46">
        <f t="shared" si="59"/>
        <v>-6</v>
      </c>
      <c r="AE46">
        <f t="shared" si="59"/>
        <v>-2</v>
      </c>
      <c r="AF46">
        <f t="shared" si="59"/>
        <v>-5</v>
      </c>
      <c r="AG46">
        <f t="shared" si="59"/>
        <v>3</v>
      </c>
      <c r="AH46">
        <f t="shared" si="59"/>
        <v>-7</v>
      </c>
      <c r="AI46">
        <f t="shared" ref="AI46:BN46" si="60">AJ24-AI24</f>
        <v>-4</v>
      </c>
      <c r="AJ46">
        <f t="shared" si="60"/>
        <v>0</v>
      </c>
      <c r="AK46">
        <f t="shared" si="60"/>
        <v>8</v>
      </c>
      <c r="AL46">
        <f t="shared" si="60"/>
        <v>-2</v>
      </c>
      <c r="AM46">
        <f t="shared" si="60"/>
        <v>3</v>
      </c>
      <c r="AN46">
        <f t="shared" si="60"/>
        <v>-3</v>
      </c>
      <c r="AO46">
        <f t="shared" si="60"/>
        <v>4</v>
      </c>
      <c r="AP46">
        <f t="shared" si="60"/>
        <v>6</v>
      </c>
      <c r="AQ46">
        <f t="shared" si="60"/>
        <v>-2</v>
      </c>
      <c r="AR46">
        <f t="shared" si="60"/>
        <v>-1</v>
      </c>
      <c r="AS46">
        <f t="shared" si="60"/>
        <v>-7</v>
      </c>
      <c r="AT46">
        <f t="shared" si="60"/>
        <v>0</v>
      </c>
      <c r="AU46">
        <f t="shared" si="60"/>
        <v>-2</v>
      </c>
      <c r="AV46">
        <f t="shared" si="60"/>
        <v>-4</v>
      </c>
      <c r="AW46">
        <f t="shared" si="60"/>
        <v>0</v>
      </c>
      <c r="AX46">
        <f t="shared" si="60"/>
        <v>2</v>
      </c>
      <c r="AY46">
        <f t="shared" si="60"/>
        <v>-8</v>
      </c>
      <c r="AZ46">
        <f t="shared" si="60"/>
        <v>3</v>
      </c>
      <c r="BA46">
        <f t="shared" si="60"/>
        <v>-9</v>
      </c>
      <c r="BB46">
        <f t="shared" si="60"/>
        <v>-5</v>
      </c>
      <c r="BC46">
        <f t="shared" si="60"/>
        <v>-6</v>
      </c>
      <c r="BD46">
        <f t="shared" si="60"/>
        <v>-14</v>
      </c>
      <c r="BE46">
        <f t="shared" si="60"/>
        <v>-13</v>
      </c>
      <c r="BF46">
        <f t="shared" si="60"/>
        <v>-13</v>
      </c>
      <c r="BG46">
        <f t="shared" si="60"/>
        <v>-12</v>
      </c>
      <c r="BH46">
        <f t="shared" si="60"/>
        <v>-18</v>
      </c>
      <c r="BI46">
        <f t="shared" si="60"/>
        <v>-22</v>
      </c>
      <c r="BJ46">
        <f t="shared" si="60"/>
        <v>-18</v>
      </c>
      <c r="BK46">
        <f t="shared" si="60"/>
        <v>-13</v>
      </c>
      <c r="BL46">
        <f t="shared" si="60"/>
        <v>-14</v>
      </c>
      <c r="BM46">
        <f t="shared" si="60"/>
        <v>-31</v>
      </c>
      <c r="BN46">
        <f t="shared" si="60"/>
        <v>-25</v>
      </c>
      <c r="BO46">
        <f t="shared" ref="BO46:CT46" si="61">BP24-BO24</f>
        <v>-12</v>
      </c>
      <c r="BP46">
        <f t="shared" si="61"/>
        <v>-16</v>
      </c>
      <c r="BQ46">
        <f t="shared" si="61"/>
        <v>-13</v>
      </c>
      <c r="BR46">
        <f t="shared" si="61"/>
        <v>2</v>
      </c>
      <c r="BS46">
        <f t="shared" si="61"/>
        <v>-7</v>
      </c>
      <c r="BT46">
        <f t="shared" si="61"/>
        <v>-10</v>
      </c>
      <c r="BU46">
        <f t="shared" si="61"/>
        <v>-8</v>
      </c>
      <c r="BV46">
        <f t="shared" si="61"/>
        <v>-6</v>
      </c>
      <c r="BW46">
        <f t="shared" si="61"/>
        <v>0</v>
      </c>
      <c r="BX46">
        <f t="shared" si="61"/>
        <v>-19</v>
      </c>
      <c r="BY46">
        <f t="shared" si="61"/>
        <v>-4</v>
      </c>
      <c r="BZ46">
        <f t="shared" si="61"/>
        <v>-6</v>
      </c>
      <c r="CA46">
        <f t="shared" si="61"/>
        <v>-6</v>
      </c>
      <c r="CB46">
        <f t="shared" si="61"/>
        <v>1</v>
      </c>
      <c r="CC46">
        <f t="shared" si="61"/>
        <v>-2</v>
      </c>
      <c r="CD46">
        <f t="shared" si="61"/>
        <v>-5</v>
      </c>
      <c r="CE46">
        <f t="shared" si="61"/>
        <v>-2</v>
      </c>
      <c r="CF46">
        <f t="shared" si="61"/>
        <v>-7</v>
      </c>
      <c r="CG46">
        <f t="shared" si="61"/>
        <v>-7</v>
      </c>
      <c r="CH46">
        <f t="shared" si="61"/>
        <v>-5</v>
      </c>
      <c r="CI46">
        <f t="shared" si="61"/>
        <v>-3</v>
      </c>
      <c r="CJ46">
        <f t="shared" si="61"/>
        <v>-1</v>
      </c>
      <c r="CK46">
        <f t="shared" si="61"/>
        <v>3</v>
      </c>
      <c r="CL46">
        <f t="shared" si="61"/>
        <v>4</v>
      </c>
      <c r="CM46">
        <f t="shared" si="61"/>
        <v>5</v>
      </c>
      <c r="CN46">
        <f t="shared" si="61"/>
        <v>-8</v>
      </c>
      <c r="CO46">
        <f t="shared" si="61"/>
        <v>-43</v>
      </c>
      <c r="CP46">
        <f t="shared" si="61"/>
        <v>44</v>
      </c>
      <c r="CQ46">
        <f t="shared" si="61"/>
        <v>0</v>
      </c>
      <c r="CR46">
        <f t="shared" si="61"/>
        <v>-2</v>
      </c>
      <c r="CS46">
        <f t="shared" si="61"/>
        <v>2</v>
      </c>
      <c r="CT46">
        <f t="shared" si="61"/>
        <v>-14</v>
      </c>
      <c r="CU46">
        <f t="shared" ref="CU46:DV46" si="62">CV24-CU24</f>
        <v>13</v>
      </c>
      <c r="CV46">
        <f t="shared" si="62"/>
        <v>2</v>
      </c>
      <c r="CW46">
        <f t="shared" si="62"/>
        <v>2</v>
      </c>
      <c r="CX46">
        <f t="shared" si="62"/>
        <v>5</v>
      </c>
      <c r="CY46">
        <f t="shared" si="62"/>
        <v>-12</v>
      </c>
      <c r="CZ46">
        <f t="shared" si="62"/>
        <v>5</v>
      </c>
      <c r="DA46">
        <f t="shared" si="62"/>
        <v>-5</v>
      </c>
      <c r="DB46">
        <f t="shared" si="62"/>
        <v>-4</v>
      </c>
      <c r="DC46">
        <f t="shared" si="62"/>
        <v>-2</v>
      </c>
      <c r="DD46">
        <f t="shared" si="62"/>
        <v>8</v>
      </c>
      <c r="DE46">
        <f t="shared" si="62"/>
        <v>1</v>
      </c>
      <c r="DF46">
        <f t="shared" si="62"/>
        <v>-14</v>
      </c>
      <c r="DG46">
        <f t="shared" si="62"/>
        <v>35</v>
      </c>
      <c r="DH46">
        <f t="shared" si="62"/>
        <v>2</v>
      </c>
      <c r="DI46">
        <f t="shared" si="62"/>
        <v>-3</v>
      </c>
      <c r="DJ46">
        <f t="shared" si="62"/>
        <v>15</v>
      </c>
      <c r="DK46">
        <f t="shared" si="62"/>
        <v>-5</v>
      </c>
      <c r="DL46">
        <f t="shared" si="62"/>
        <v>13</v>
      </c>
      <c r="DM46">
        <f t="shared" si="62"/>
        <v>-29</v>
      </c>
      <c r="DN46">
        <f t="shared" si="62"/>
        <v>18</v>
      </c>
      <c r="DO46">
        <f t="shared" si="62"/>
        <v>11</v>
      </c>
      <c r="DP46">
        <f t="shared" si="62"/>
        <v>10</v>
      </c>
      <c r="DQ46">
        <f t="shared" si="62"/>
        <v>-2</v>
      </c>
      <c r="DR46">
        <f t="shared" si="62"/>
        <v>-3</v>
      </c>
      <c r="DS46">
        <f t="shared" si="62"/>
        <v>-6</v>
      </c>
      <c r="DT46">
        <f t="shared" si="62"/>
        <v>5</v>
      </c>
      <c r="DU46">
        <f t="shared" si="62"/>
        <v>-2</v>
      </c>
      <c r="DV46">
        <f t="shared" si="62"/>
        <v>-4</v>
      </c>
      <c r="DW46">
        <f t="shared" ref="DW46:FD46" si="63">DX24-DW24</f>
        <v>5</v>
      </c>
      <c r="DX46">
        <f t="shared" si="63"/>
        <v>4</v>
      </c>
      <c r="DY46">
        <f t="shared" si="63"/>
        <v>9</v>
      </c>
      <c r="DZ46">
        <f t="shared" si="63"/>
        <v>-1</v>
      </c>
      <c r="EA46" s="23">
        <f t="shared" si="63"/>
        <v>-6</v>
      </c>
      <c r="EB46" s="23">
        <f t="shared" si="63"/>
        <v>9</v>
      </c>
      <c r="EC46" s="23">
        <f t="shared" si="63"/>
        <v>0</v>
      </c>
      <c r="ED46" s="23">
        <f t="shared" si="63"/>
        <v>2</v>
      </c>
      <c r="EE46" s="23">
        <f t="shared" si="63"/>
        <v>1</v>
      </c>
      <c r="EF46" s="23">
        <f t="shared" si="63"/>
        <v>-7</v>
      </c>
      <c r="EG46" s="23">
        <f t="shared" si="63"/>
        <v>7</v>
      </c>
      <c r="EH46" s="23">
        <f t="shared" si="63"/>
        <v>8</v>
      </c>
      <c r="EI46" s="23">
        <f t="shared" si="63"/>
        <v>-1</v>
      </c>
      <c r="EJ46" s="23">
        <f t="shared" si="63"/>
        <v>9</v>
      </c>
      <c r="EK46" s="23">
        <f t="shared" si="63"/>
        <v>-1</v>
      </c>
      <c r="EL46" s="23">
        <f t="shared" si="63"/>
        <v>9</v>
      </c>
      <c r="EM46" s="23">
        <f t="shared" si="63"/>
        <v>4</v>
      </c>
      <c r="EN46" s="23">
        <f t="shared" si="63"/>
        <v>-12</v>
      </c>
      <c r="EO46" s="23">
        <f t="shared" si="63"/>
        <v>6</v>
      </c>
      <c r="EP46" s="23">
        <f t="shared" si="63"/>
        <v>1</v>
      </c>
      <c r="EQ46" s="23">
        <f t="shared" si="63"/>
        <v>10</v>
      </c>
      <c r="ER46" s="23">
        <f t="shared" si="63"/>
        <v>6</v>
      </c>
      <c r="ES46" s="23">
        <f t="shared" si="63"/>
        <v>2</v>
      </c>
      <c r="ET46" s="23">
        <f t="shared" si="63"/>
        <v>-42</v>
      </c>
      <c r="EU46" s="23">
        <f t="shared" si="63"/>
        <v>41</v>
      </c>
      <c r="EV46" s="23">
        <f t="shared" si="63"/>
        <v>-2</v>
      </c>
      <c r="EW46" s="23">
        <f t="shared" si="63"/>
        <v>0</v>
      </c>
      <c r="EX46" s="23">
        <f t="shared" si="63"/>
        <v>8</v>
      </c>
      <c r="EY46" s="23">
        <f t="shared" si="63"/>
        <v>-6</v>
      </c>
      <c r="EZ46" s="23">
        <f t="shared" si="63"/>
        <v>-12</v>
      </c>
      <c r="FA46" s="23">
        <f t="shared" si="63"/>
        <v>-6</v>
      </c>
      <c r="FB46" s="23">
        <f t="shared" si="63"/>
        <v>-8</v>
      </c>
      <c r="FC46" s="23">
        <f t="shared" si="63"/>
        <v>-6</v>
      </c>
      <c r="FD46" s="23">
        <f t="shared" si="63"/>
        <v>-8</v>
      </c>
      <c r="FE46" s="23">
        <f t="shared" ref="FE46:FG46" si="64">FF24-FE24</f>
        <v>-15</v>
      </c>
      <c r="FF46" s="23">
        <f t="shared" si="64"/>
        <v>-2</v>
      </c>
      <c r="FG46" s="23">
        <f t="shared" si="64"/>
        <v>-2723</v>
      </c>
    </row>
    <row r="47" spans="1:163" x14ac:dyDescent="0.3">
      <c r="A47" s="16" t="s">
        <v>64</v>
      </c>
      <c r="B47" s="20" t="s">
        <v>51</v>
      </c>
      <c r="C47">
        <f t="shared" ref="C47:AH47" si="65">D25-C25</f>
        <v>2</v>
      </c>
      <c r="D47">
        <f t="shared" si="65"/>
        <v>4</v>
      </c>
      <c r="E47">
        <f t="shared" si="65"/>
        <v>12</v>
      </c>
      <c r="F47">
        <f t="shared" si="65"/>
        <v>18</v>
      </c>
      <c r="G47">
        <f t="shared" si="65"/>
        <v>1</v>
      </c>
      <c r="H47">
        <f t="shared" si="65"/>
        <v>-15</v>
      </c>
      <c r="I47">
        <f t="shared" si="65"/>
        <v>6</v>
      </c>
      <c r="J47">
        <f t="shared" si="65"/>
        <v>13</v>
      </c>
      <c r="K47">
        <f t="shared" si="65"/>
        <v>-5</v>
      </c>
      <c r="L47">
        <f t="shared" si="65"/>
        <v>5</v>
      </c>
      <c r="M47">
        <f t="shared" si="65"/>
        <v>18</v>
      </c>
      <c r="N47">
        <f t="shared" si="65"/>
        <v>7</v>
      </c>
      <c r="O47">
        <f t="shared" si="65"/>
        <v>3</v>
      </c>
      <c r="P47">
        <f t="shared" si="65"/>
        <v>-9</v>
      </c>
      <c r="Q47">
        <f t="shared" si="65"/>
        <v>12</v>
      </c>
      <c r="R47">
        <f t="shared" si="65"/>
        <v>3</v>
      </c>
      <c r="S47">
        <f t="shared" si="65"/>
        <v>17</v>
      </c>
      <c r="T47">
        <f t="shared" si="65"/>
        <v>20</v>
      </c>
      <c r="U47">
        <f t="shared" si="65"/>
        <v>24</v>
      </c>
      <c r="V47">
        <f t="shared" si="65"/>
        <v>8</v>
      </c>
      <c r="W47">
        <f t="shared" si="65"/>
        <v>37</v>
      </c>
      <c r="X47">
        <f t="shared" si="65"/>
        <v>24</v>
      </c>
      <c r="Y47">
        <f t="shared" si="65"/>
        <v>6</v>
      </c>
      <c r="Z47">
        <f t="shared" si="65"/>
        <v>18</v>
      </c>
      <c r="AA47">
        <f t="shared" si="65"/>
        <v>25</v>
      </c>
      <c r="AB47">
        <f t="shared" si="65"/>
        <v>16</v>
      </c>
      <c r="AC47">
        <f t="shared" si="65"/>
        <v>21</v>
      </c>
      <c r="AD47">
        <f t="shared" si="65"/>
        <v>7</v>
      </c>
      <c r="AE47">
        <f t="shared" si="65"/>
        <v>-14</v>
      </c>
      <c r="AF47">
        <f t="shared" si="65"/>
        <v>4</v>
      </c>
      <c r="AG47">
        <f t="shared" si="65"/>
        <v>8</v>
      </c>
      <c r="AH47">
        <f t="shared" si="65"/>
        <v>16</v>
      </c>
      <c r="AI47">
        <f t="shared" ref="AI47:BN47" si="66">AJ25-AI25</f>
        <v>-5</v>
      </c>
      <c r="AJ47">
        <f t="shared" si="66"/>
        <v>9</v>
      </c>
      <c r="AK47">
        <f t="shared" si="66"/>
        <v>0</v>
      </c>
      <c r="AL47">
        <f t="shared" si="66"/>
        <v>-5</v>
      </c>
      <c r="AM47">
        <f t="shared" si="66"/>
        <v>1</v>
      </c>
      <c r="AN47">
        <f t="shared" si="66"/>
        <v>-11</v>
      </c>
      <c r="AO47">
        <f t="shared" si="66"/>
        <v>-19</v>
      </c>
      <c r="AP47">
        <f t="shared" si="66"/>
        <v>11</v>
      </c>
      <c r="AQ47">
        <f t="shared" si="66"/>
        <v>-2</v>
      </c>
      <c r="AR47">
        <f t="shared" si="66"/>
        <v>1</v>
      </c>
      <c r="AS47">
        <f t="shared" si="66"/>
        <v>-29</v>
      </c>
      <c r="AT47">
        <f t="shared" si="66"/>
        <v>-22</v>
      </c>
      <c r="AU47">
        <f t="shared" si="66"/>
        <v>-13</v>
      </c>
      <c r="AV47">
        <f t="shared" si="66"/>
        <v>-14</v>
      </c>
      <c r="AW47">
        <f t="shared" si="66"/>
        <v>-10</v>
      </c>
      <c r="AX47">
        <f t="shared" si="66"/>
        <v>-5</v>
      </c>
      <c r="AY47">
        <f t="shared" si="66"/>
        <v>-9</v>
      </c>
      <c r="AZ47">
        <f t="shared" si="66"/>
        <v>-2</v>
      </c>
      <c r="BA47">
        <f t="shared" si="66"/>
        <v>-8</v>
      </c>
      <c r="BB47">
        <f t="shared" si="66"/>
        <v>-12</v>
      </c>
      <c r="BC47">
        <f t="shared" si="66"/>
        <v>-10</v>
      </c>
      <c r="BD47">
        <f t="shared" si="66"/>
        <v>-17</v>
      </c>
      <c r="BE47">
        <f t="shared" si="66"/>
        <v>-15</v>
      </c>
      <c r="BF47">
        <f t="shared" si="66"/>
        <v>-34</v>
      </c>
      <c r="BG47">
        <f t="shared" si="66"/>
        <v>-32</v>
      </c>
      <c r="BH47">
        <f t="shared" si="66"/>
        <v>-37</v>
      </c>
      <c r="BI47">
        <f t="shared" si="66"/>
        <v>-31</v>
      </c>
      <c r="BJ47">
        <f t="shared" si="66"/>
        <v>-52</v>
      </c>
      <c r="BK47">
        <f t="shared" si="66"/>
        <v>-48</v>
      </c>
      <c r="BL47">
        <f t="shared" si="66"/>
        <v>-43</v>
      </c>
      <c r="BM47">
        <f t="shared" si="66"/>
        <v>-57</v>
      </c>
      <c r="BN47">
        <f t="shared" si="66"/>
        <v>-26</v>
      </c>
      <c r="BO47">
        <f t="shared" ref="BO47:CT47" si="67">BP25-BO25</f>
        <v>-23</v>
      </c>
      <c r="BP47">
        <f t="shared" si="67"/>
        <v>-14</v>
      </c>
      <c r="BQ47">
        <f t="shared" si="67"/>
        <v>-25</v>
      </c>
      <c r="BR47">
        <f t="shared" si="67"/>
        <v>-13</v>
      </c>
      <c r="BS47">
        <f t="shared" si="67"/>
        <v>-15</v>
      </c>
      <c r="BT47">
        <f t="shared" si="67"/>
        <v>2</v>
      </c>
      <c r="BU47">
        <f t="shared" si="67"/>
        <v>-13</v>
      </c>
      <c r="BV47">
        <f t="shared" si="67"/>
        <v>-10</v>
      </c>
      <c r="BW47">
        <f t="shared" si="67"/>
        <v>-9</v>
      </c>
      <c r="BX47">
        <f t="shared" si="67"/>
        <v>-16</v>
      </c>
      <c r="BY47">
        <f t="shared" si="67"/>
        <v>5</v>
      </c>
      <c r="BZ47">
        <f t="shared" si="67"/>
        <v>-14</v>
      </c>
      <c r="CA47">
        <f t="shared" si="67"/>
        <v>-10</v>
      </c>
      <c r="CB47">
        <f t="shared" si="67"/>
        <v>-13</v>
      </c>
      <c r="CC47">
        <f t="shared" si="67"/>
        <v>0</v>
      </c>
      <c r="CD47">
        <f t="shared" si="67"/>
        <v>7</v>
      </c>
      <c r="CE47">
        <f t="shared" si="67"/>
        <v>-1</v>
      </c>
      <c r="CF47">
        <f t="shared" si="67"/>
        <v>-3</v>
      </c>
      <c r="CG47">
        <f t="shared" si="67"/>
        <v>4</v>
      </c>
      <c r="CH47">
        <f t="shared" si="67"/>
        <v>-3</v>
      </c>
      <c r="CI47">
        <f t="shared" si="67"/>
        <v>-4</v>
      </c>
      <c r="CJ47">
        <f t="shared" si="67"/>
        <v>5</v>
      </c>
      <c r="CK47">
        <f t="shared" si="67"/>
        <v>4</v>
      </c>
      <c r="CL47">
        <f t="shared" si="67"/>
        <v>16</v>
      </c>
      <c r="CM47">
        <f t="shared" si="67"/>
        <v>-10</v>
      </c>
      <c r="CN47">
        <f t="shared" si="67"/>
        <v>3</v>
      </c>
      <c r="CO47">
        <f t="shared" si="67"/>
        <v>4</v>
      </c>
      <c r="CP47">
        <f t="shared" si="67"/>
        <v>-5</v>
      </c>
      <c r="CQ47">
        <f t="shared" si="67"/>
        <v>13</v>
      </c>
      <c r="CR47">
        <f t="shared" si="67"/>
        <v>13</v>
      </c>
      <c r="CS47">
        <f t="shared" si="67"/>
        <v>8</v>
      </c>
      <c r="CT47">
        <f t="shared" si="67"/>
        <v>9</v>
      </c>
      <c r="CU47">
        <f t="shared" ref="CU47:DV47" si="68">CV25-CU25</f>
        <v>8</v>
      </c>
      <c r="CV47">
        <f t="shared" si="68"/>
        <v>24</v>
      </c>
      <c r="CW47">
        <f t="shared" si="68"/>
        <v>3</v>
      </c>
      <c r="CX47">
        <f t="shared" si="68"/>
        <v>10</v>
      </c>
      <c r="CY47">
        <f t="shared" si="68"/>
        <v>0</v>
      </c>
      <c r="CZ47">
        <f t="shared" si="68"/>
        <v>-2</v>
      </c>
      <c r="DA47">
        <f t="shared" si="68"/>
        <v>8</v>
      </c>
      <c r="DB47">
        <f t="shared" si="68"/>
        <v>14</v>
      </c>
      <c r="DC47">
        <f t="shared" si="68"/>
        <v>8</v>
      </c>
      <c r="DD47">
        <f t="shared" si="68"/>
        <v>7</v>
      </c>
      <c r="DE47">
        <f t="shared" si="68"/>
        <v>10</v>
      </c>
      <c r="DF47">
        <f t="shared" si="68"/>
        <v>13</v>
      </c>
      <c r="DG47">
        <f t="shared" si="68"/>
        <v>13</v>
      </c>
      <c r="DH47">
        <f t="shared" si="68"/>
        <v>6</v>
      </c>
      <c r="DI47">
        <f t="shared" si="68"/>
        <v>13</v>
      </c>
      <c r="DJ47">
        <f t="shared" si="68"/>
        <v>12</v>
      </c>
      <c r="DK47">
        <f t="shared" si="68"/>
        <v>4</v>
      </c>
      <c r="DL47">
        <f t="shared" si="68"/>
        <v>16</v>
      </c>
      <c r="DM47">
        <f t="shared" si="68"/>
        <v>-2</v>
      </c>
      <c r="DN47">
        <f t="shared" si="68"/>
        <v>2</v>
      </c>
      <c r="DO47">
        <f t="shared" si="68"/>
        <v>8</v>
      </c>
      <c r="DP47">
        <f t="shared" si="68"/>
        <v>1</v>
      </c>
      <c r="DQ47">
        <f t="shared" si="68"/>
        <v>2</v>
      </c>
      <c r="DR47">
        <f t="shared" si="68"/>
        <v>1</v>
      </c>
      <c r="DS47">
        <f t="shared" si="68"/>
        <v>17</v>
      </c>
      <c r="DT47">
        <f t="shared" si="68"/>
        <v>3</v>
      </c>
      <c r="DU47">
        <f t="shared" si="68"/>
        <v>8</v>
      </c>
      <c r="DV47">
        <f t="shared" si="68"/>
        <v>9</v>
      </c>
      <c r="DW47">
        <f t="shared" ref="DW47:FD47" si="69">DX25-DW25</f>
        <v>13</v>
      </c>
      <c r="DX47">
        <f t="shared" si="69"/>
        <v>14</v>
      </c>
      <c r="DY47">
        <f t="shared" si="69"/>
        <v>12</v>
      </c>
      <c r="DZ47">
        <f t="shared" si="69"/>
        <v>15</v>
      </c>
      <c r="EA47" s="23">
        <f t="shared" si="69"/>
        <v>8</v>
      </c>
      <c r="EB47" s="23">
        <f t="shared" si="69"/>
        <v>18</v>
      </c>
      <c r="EC47" s="23">
        <f t="shared" si="69"/>
        <v>10</v>
      </c>
      <c r="ED47" s="23">
        <f t="shared" si="69"/>
        <v>20</v>
      </c>
      <c r="EE47" s="23">
        <f t="shared" si="69"/>
        <v>10</v>
      </c>
      <c r="EF47" s="23">
        <f t="shared" si="69"/>
        <v>13</v>
      </c>
      <c r="EG47" s="23">
        <f t="shared" si="69"/>
        <v>3</v>
      </c>
      <c r="EH47" s="23">
        <f t="shared" si="69"/>
        <v>9</v>
      </c>
      <c r="EI47" s="23">
        <f t="shared" si="69"/>
        <v>16</v>
      </c>
      <c r="EJ47" s="23">
        <f t="shared" si="69"/>
        <v>18</v>
      </c>
      <c r="EK47" s="23">
        <f t="shared" si="69"/>
        <v>13</v>
      </c>
      <c r="EL47" s="23">
        <f t="shared" si="69"/>
        <v>5</v>
      </c>
      <c r="EM47" s="23">
        <f t="shared" si="69"/>
        <v>13</v>
      </c>
      <c r="EN47" s="23">
        <f t="shared" si="69"/>
        <v>16</v>
      </c>
      <c r="EO47" s="23">
        <f t="shared" si="69"/>
        <v>10</v>
      </c>
      <c r="EP47" s="23">
        <f t="shared" si="69"/>
        <v>19</v>
      </c>
      <c r="EQ47" s="23">
        <f t="shared" si="69"/>
        <v>6</v>
      </c>
      <c r="ER47" s="23">
        <f t="shared" si="69"/>
        <v>18</v>
      </c>
      <c r="ES47" s="23">
        <f t="shared" si="69"/>
        <v>18</v>
      </c>
      <c r="ET47" s="23">
        <f t="shared" si="69"/>
        <v>14</v>
      </c>
      <c r="EU47" s="23">
        <f t="shared" si="69"/>
        <v>17</v>
      </c>
      <c r="EV47" s="23">
        <f t="shared" si="69"/>
        <v>20</v>
      </c>
      <c r="EW47" s="23">
        <f t="shared" si="69"/>
        <v>15</v>
      </c>
      <c r="EX47" s="23">
        <f t="shared" si="69"/>
        <v>9</v>
      </c>
      <c r="EY47" s="23">
        <f t="shared" si="69"/>
        <v>6</v>
      </c>
      <c r="EZ47" s="23">
        <f t="shared" si="69"/>
        <v>12</v>
      </c>
      <c r="FA47" s="23">
        <f t="shared" si="69"/>
        <v>22</v>
      </c>
      <c r="FB47" s="23">
        <f t="shared" si="69"/>
        <v>30</v>
      </c>
      <c r="FC47" s="23">
        <f t="shared" si="69"/>
        <v>5</v>
      </c>
      <c r="FD47" s="23">
        <f t="shared" si="69"/>
        <v>4</v>
      </c>
      <c r="FE47" s="23">
        <f t="shared" ref="FE47:FG47" si="70">FF25-FE25</f>
        <v>14</v>
      </c>
      <c r="FF47" s="23">
        <f t="shared" si="70"/>
        <v>11</v>
      </c>
      <c r="FG47" s="23">
        <f t="shared" si="70"/>
        <v>-8428</v>
      </c>
    </row>
    <row r="48" spans="1:163" x14ac:dyDescent="0.3">
      <c r="A48" s="16" t="s">
        <v>37</v>
      </c>
      <c r="B48" s="20" t="s">
        <v>52</v>
      </c>
      <c r="C48">
        <f t="shared" ref="C48:AH48" si="71">D26-C26</f>
        <v>5</v>
      </c>
      <c r="D48">
        <f t="shared" si="71"/>
        <v>44</v>
      </c>
      <c r="E48">
        <f t="shared" si="71"/>
        <v>97</v>
      </c>
      <c r="F48">
        <f t="shared" si="71"/>
        <v>87</v>
      </c>
      <c r="G48">
        <f t="shared" si="71"/>
        <v>14</v>
      </c>
      <c r="H48">
        <f t="shared" si="71"/>
        <v>34</v>
      </c>
      <c r="I48">
        <f t="shared" si="71"/>
        <v>17</v>
      </c>
      <c r="J48">
        <f t="shared" si="71"/>
        <v>31</v>
      </c>
      <c r="K48">
        <f t="shared" si="71"/>
        <v>112</v>
      </c>
      <c r="L48">
        <f t="shared" si="71"/>
        <v>-14</v>
      </c>
      <c r="M48">
        <f t="shared" si="71"/>
        <v>21</v>
      </c>
      <c r="N48">
        <f t="shared" si="71"/>
        <v>44</v>
      </c>
      <c r="O48">
        <f t="shared" si="71"/>
        <v>68</v>
      </c>
      <c r="P48">
        <f t="shared" si="71"/>
        <v>42</v>
      </c>
      <c r="Q48">
        <f t="shared" si="71"/>
        <v>56</v>
      </c>
      <c r="R48">
        <f t="shared" si="71"/>
        <v>24</v>
      </c>
      <c r="S48">
        <f t="shared" si="71"/>
        <v>86</v>
      </c>
      <c r="T48">
        <f t="shared" si="71"/>
        <v>81</v>
      </c>
      <c r="U48">
        <f t="shared" si="71"/>
        <v>53</v>
      </c>
      <c r="V48">
        <f t="shared" si="71"/>
        <v>78</v>
      </c>
      <c r="W48">
        <f t="shared" si="71"/>
        <v>17</v>
      </c>
      <c r="X48">
        <f t="shared" si="71"/>
        <v>73</v>
      </c>
      <c r="Y48">
        <f t="shared" si="71"/>
        <v>40</v>
      </c>
      <c r="Z48">
        <f t="shared" si="71"/>
        <v>41</v>
      </c>
      <c r="AA48">
        <f t="shared" si="71"/>
        <v>71</v>
      </c>
      <c r="AB48">
        <f t="shared" si="71"/>
        <v>72</v>
      </c>
      <c r="AC48">
        <f t="shared" si="71"/>
        <v>25</v>
      </c>
      <c r="AD48">
        <f t="shared" si="71"/>
        <v>47</v>
      </c>
      <c r="AE48">
        <f t="shared" si="71"/>
        <v>69</v>
      </c>
      <c r="AF48">
        <f t="shared" si="71"/>
        <v>50</v>
      </c>
      <c r="AG48">
        <f t="shared" si="71"/>
        <v>52</v>
      </c>
      <c r="AH48">
        <f t="shared" si="71"/>
        <v>-2</v>
      </c>
      <c r="AI48">
        <f t="shared" ref="AI48:BN48" si="72">AJ26-AI26</f>
        <v>4</v>
      </c>
      <c r="AJ48">
        <f t="shared" si="72"/>
        <v>62</v>
      </c>
      <c r="AK48">
        <f t="shared" si="72"/>
        <v>24</v>
      </c>
      <c r="AL48">
        <f t="shared" si="72"/>
        <v>63</v>
      </c>
      <c r="AM48">
        <f t="shared" si="72"/>
        <v>43</v>
      </c>
      <c r="AN48">
        <f t="shared" si="72"/>
        <v>9</v>
      </c>
      <c r="AO48">
        <f t="shared" si="72"/>
        <v>24</v>
      </c>
      <c r="AP48">
        <f t="shared" si="72"/>
        <v>28</v>
      </c>
      <c r="AQ48">
        <f t="shared" si="72"/>
        <v>9</v>
      </c>
      <c r="AR48">
        <f t="shared" si="72"/>
        <v>9</v>
      </c>
      <c r="AS48">
        <f t="shared" si="72"/>
        <v>14</v>
      </c>
      <c r="AT48">
        <f t="shared" si="72"/>
        <v>4</v>
      </c>
      <c r="AU48">
        <f t="shared" si="72"/>
        <v>35</v>
      </c>
      <c r="AV48">
        <f t="shared" si="72"/>
        <v>3</v>
      </c>
      <c r="AW48">
        <f t="shared" si="72"/>
        <v>39</v>
      </c>
      <c r="AX48">
        <f t="shared" si="72"/>
        <v>-14</v>
      </c>
      <c r="AY48">
        <f t="shared" si="72"/>
        <v>-48</v>
      </c>
      <c r="AZ48">
        <f t="shared" si="72"/>
        <v>-42</v>
      </c>
      <c r="BA48">
        <f t="shared" si="72"/>
        <v>-5</v>
      </c>
      <c r="BB48">
        <f t="shared" si="72"/>
        <v>-65</v>
      </c>
      <c r="BC48">
        <f t="shared" si="72"/>
        <v>-30</v>
      </c>
      <c r="BD48">
        <f t="shared" si="72"/>
        <v>-75</v>
      </c>
      <c r="BE48">
        <f t="shared" si="72"/>
        <v>-57</v>
      </c>
      <c r="BF48">
        <f t="shared" si="72"/>
        <v>-61</v>
      </c>
      <c r="BG48">
        <f t="shared" si="72"/>
        <v>-114</v>
      </c>
      <c r="BH48">
        <f t="shared" si="72"/>
        <v>-194</v>
      </c>
      <c r="BI48">
        <f t="shared" si="72"/>
        <v>-126</v>
      </c>
      <c r="BJ48">
        <f t="shared" si="72"/>
        <v>-155</v>
      </c>
      <c r="BK48">
        <f t="shared" si="72"/>
        <v>-167</v>
      </c>
      <c r="BL48">
        <f t="shared" si="72"/>
        <v>-140</v>
      </c>
      <c r="BM48">
        <f t="shared" si="72"/>
        <v>-148</v>
      </c>
      <c r="BN48">
        <f t="shared" si="72"/>
        <v>-67</v>
      </c>
      <c r="BO48">
        <f t="shared" ref="BO48:CT48" si="73">BP26-BO26</f>
        <v>-107</v>
      </c>
      <c r="BP48">
        <f t="shared" si="73"/>
        <v>-23</v>
      </c>
      <c r="BQ48">
        <f t="shared" si="73"/>
        <v>-27</v>
      </c>
      <c r="BR48">
        <f t="shared" si="73"/>
        <v>25</v>
      </c>
      <c r="BS48">
        <f t="shared" si="73"/>
        <v>6</v>
      </c>
      <c r="BT48">
        <f t="shared" si="73"/>
        <v>59</v>
      </c>
      <c r="BU48">
        <f t="shared" si="73"/>
        <v>-1</v>
      </c>
      <c r="BV48">
        <f t="shared" si="73"/>
        <v>45</v>
      </c>
      <c r="BW48">
        <f t="shared" si="73"/>
        <v>28</v>
      </c>
      <c r="BX48">
        <f t="shared" si="73"/>
        <v>-9</v>
      </c>
      <c r="BY48">
        <f t="shared" si="73"/>
        <v>79</v>
      </c>
      <c r="BZ48">
        <f t="shared" si="73"/>
        <v>24</v>
      </c>
      <c r="CA48">
        <f t="shared" si="73"/>
        <v>63</v>
      </c>
      <c r="CB48">
        <f t="shared" si="73"/>
        <v>14</v>
      </c>
      <c r="CC48">
        <f t="shared" si="73"/>
        <v>44</v>
      </c>
      <c r="CD48">
        <f t="shared" si="73"/>
        <v>27</v>
      </c>
      <c r="CE48">
        <f t="shared" si="73"/>
        <v>64</v>
      </c>
      <c r="CF48">
        <f t="shared" si="73"/>
        <v>98</v>
      </c>
      <c r="CG48">
        <f t="shared" si="73"/>
        <v>68</v>
      </c>
      <c r="CH48">
        <f t="shared" si="73"/>
        <v>36</v>
      </c>
      <c r="CI48">
        <f t="shared" si="73"/>
        <v>44</v>
      </c>
      <c r="CJ48">
        <f t="shared" si="73"/>
        <v>84</v>
      </c>
      <c r="CK48">
        <f t="shared" si="73"/>
        <v>60</v>
      </c>
      <c r="CL48">
        <f t="shared" si="73"/>
        <v>39</v>
      </c>
      <c r="CM48">
        <f t="shared" si="73"/>
        <v>11</v>
      </c>
      <c r="CN48">
        <f t="shared" si="73"/>
        <v>26</v>
      </c>
      <c r="CO48">
        <f t="shared" si="73"/>
        <v>60</v>
      </c>
      <c r="CP48">
        <f t="shared" si="73"/>
        <v>70</v>
      </c>
      <c r="CQ48">
        <f t="shared" si="73"/>
        <v>50</v>
      </c>
      <c r="CR48">
        <f t="shared" si="73"/>
        <v>41</v>
      </c>
      <c r="CS48">
        <f t="shared" si="73"/>
        <v>55</v>
      </c>
      <c r="CT48">
        <f t="shared" si="73"/>
        <v>101</v>
      </c>
      <c r="CU48">
        <f t="shared" ref="CU48:DV48" si="74">CV26-CU26</f>
        <v>49</v>
      </c>
      <c r="CV48">
        <f t="shared" si="74"/>
        <v>41</v>
      </c>
      <c r="CW48">
        <f t="shared" si="74"/>
        <v>44</v>
      </c>
      <c r="CX48">
        <f t="shared" si="74"/>
        <v>32</v>
      </c>
      <c r="CY48">
        <f t="shared" si="74"/>
        <v>55</v>
      </c>
      <c r="CZ48">
        <f t="shared" si="74"/>
        <v>46</v>
      </c>
      <c r="DA48">
        <f t="shared" si="74"/>
        <v>33</v>
      </c>
      <c r="DB48">
        <f t="shared" si="74"/>
        <v>29</v>
      </c>
      <c r="DC48">
        <f t="shared" si="74"/>
        <v>57</v>
      </c>
      <c r="DD48">
        <f t="shared" si="74"/>
        <v>32</v>
      </c>
      <c r="DE48">
        <f t="shared" si="74"/>
        <v>43</v>
      </c>
      <c r="DF48">
        <f t="shared" si="74"/>
        <v>56</v>
      </c>
      <c r="DG48">
        <f t="shared" si="74"/>
        <v>77</v>
      </c>
      <c r="DH48">
        <f t="shared" si="74"/>
        <v>71</v>
      </c>
      <c r="DI48">
        <f t="shared" si="74"/>
        <v>61</v>
      </c>
      <c r="DJ48">
        <f t="shared" si="74"/>
        <v>64</v>
      </c>
      <c r="DK48">
        <f t="shared" si="74"/>
        <v>30</v>
      </c>
      <c r="DL48">
        <f t="shared" si="74"/>
        <v>54</v>
      </c>
      <c r="DM48">
        <f t="shared" si="74"/>
        <v>34</v>
      </c>
      <c r="DN48">
        <f t="shared" si="74"/>
        <v>31</v>
      </c>
      <c r="DO48">
        <f t="shared" si="74"/>
        <v>36</v>
      </c>
      <c r="DP48">
        <f t="shared" si="74"/>
        <v>45</v>
      </c>
      <c r="DQ48">
        <f t="shared" si="74"/>
        <v>-5</v>
      </c>
      <c r="DR48">
        <f t="shared" si="74"/>
        <v>60</v>
      </c>
      <c r="DS48">
        <f t="shared" si="74"/>
        <v>69</v>
      </c>
      <c r="DT48">
        <f t="shared" si="74"/>
        <v>43</v>
      </c>
      <c r="DU48">
        <f t="shared" si="74"/>
        <v>62</v>
      </c>
      <c r="DV48">
        <f t="shared" si="74"/>
        <v>40</v>
      </c>
      <c r="DW48">
        <f t="shared" ref="DW48:FD48" si="75">DX26-DW26</f>
        <v>61</v>
      </c>
      <c r="DX48">
        <f t="shared" si="75"/>
        <v>43</v>
      </c>
      <c r="DY48">
        <f t="shared" si="75"/>
        <v>55</v>
      </c>
      <c r="DZ48">
        <f t="shared" si="75"/>
        <v>44</v>
      </c>
      <c r="EA48" s="23">
        <f t="shared" si="75"/>
        <v>27</v>
      </c>
      <c r="EB48" s="23">
        <f t="shared" si="75"/>
        <v>56</v>
      </c>
      <c r="EC48" s="23">
        <f t="shared" si="75"/>
        <v>72</v>
      </c>
      <c r="ED48" s="23">
        <f t="shared" si="75"/>
        <v>27</v>
      </c>
      <c r="EE48" s="23">
        <f t="shared" si="75"/>
        <v>53</v>
      </c>
      <c r="EF48" s="23">
        <f t="shared" si="75"/>
        <v>23</v>
      </c>
      <c r="EG48" s="23">
        <f t="shared" si="75"/>
        <v>55</v>
      </c>
      <c r="EH48" s="23">
        <f t="shared" si="75"/>
        <v>74</v>
      </c>
      <c r="EI48" s="23">
        <f t="shared" si="75"/>
        <v>58</v>
      </c>
      <c r="EJ48" s="23">
        <f t="shared" si="75"/>
        <v>38</v>
      </c>
      <c r="EK48" s="23">
        <f t="shared" si="75"/>
        <v>31</v>
      </c>
      <c r="EL48" s="23">
        <f t="shared" si="75"/>
        <v>2</v>
      </c>
      <c r="EM48" s="23">
        <f t="shared" si="75"/>
        <v>80</v>
      </c>
      <c r="EN48" s="23">
        <f t="shared" si="75"/>
        <v>41</v>
      </c>
      <c r="EO48" s="23">
        <f t="shared" si="75"/>
        <v>56</v>
      </c>
      <c r="EP48" s="23">
        <f t="shared" si="75"/>
        <v>-5</v>
      </c>
      <c r="EQ48" s="23">
        <f t="shared" si="75"/>
        <v>25</v>
      </c>
      <c r="ER48" s="23">
        <f t="shared" si="75"/>
        <v>26</v>
      </c>
      <c r="ES48" s="23">
        <f t="shared" si="75"/>
        <v>66</v>
      </c>
      <c r="ET48" s="23">
        <f t="shared" si="75"/>
        <v>28</v>
      </c>
      <c r="EU48" s="23">
        <f t="shared" si="75"/>
        <v>59</v>
      </c>
      <c r="EV48" s="23">
        <f t="shared" si="75"/>
        <v>84</v>
      </c>
      <c r="EW48" s="23">
        <f t="shared" si="75"/>
        <v>31</v>
      </c>
      <c r="EX48" s="23">
        <f t="shared" si="75"/>
        <v>83</v>
      </c>
      <c r="EY48" s="23">
        <f t="shared" si="75"/>
        <v>55</v>
      </c>
      <c r="EZ48" s="23">
        <f t="shared" si="75"/>
        <v>46</v>
      </c>
      <c r="FA48" s="23">
        <f t="shared" si="75"/>
        <v>36</v>
      </c>
      <c r="FB48" s="23">
        <f t="shared" si="75"/>
        <v>59</v>
      </c>
      <c r="FC48" s="23">
        <f t="shared" si="75"/>
        <v>35</v>
      </c>
      <c r="FD48" s="23">
        <f t="shared" si="75"/>
        <v>58</v>
      </c>
      <c r="FE48" s="23">
        <f t="shared" ref="FE48:FG48" si="76">FF26-FE26</f>
        <v>38</v>
      </c>
      <c r="FF48" s="23">
        <f t="shared" si="76"/>
        <v>38</v>
      </c>
      <c r="FG48" s="23">
        <f t="shared" si="76"/>
        <v>-20644</v>
      </c>
    </row>
    <row r="49" spans="1:163" x14ac:dyDescent="0.3">
      <c r="A49" s="16" t="s">
        <v>65</v>
      </c>
      <c r="B49" s="20" t="s">
        <v>53</v>
      </c>
      <c r="C49">
        <f t="shared" ref="C49:AH49" si="77">D27-C27</f>
        <v>12.099999999999909</v>
      </c>
      <c r="D49">
        <f t="shared" si="77"/>
        <v>11.400000000000091</v>
      </c>
      <c r="E49">
        <f t="shared" si="77"/>
        <v>32.199999999999818</v>
      </c>
      <c r="F49">
        <f t="shared" si="77"/>
        <v>32.300000000000182</v>
      </c>
      <c r="G49">
        <f t="shared" si="77"/>
        <v>-1.8000000000001819</v>
      </c>
      <c r="H49">
        <f t="shared" si="77"/>
        <v>18</v>
      </c>
      <c r="I49">
        <f t="shared" si="77"/>
        <v>14.100000000000364</v>
      </c>
      <c r="J49">
        <f t="shared" si="77"/>
        <v>9.2999999999997272</v>
      </c>
      <c r="K49">
        <f t="shared" si="77"/>
        <v>55.400000000000091</v>
      </c>
      <c r="L49">
        <f t="shared" si="77"/>
        <v>-17.5</v>
      </c>
      <c r="M49">
        <f t="shared" si="77"/>
        <v>-10.900000000000091</v>
      </c>
      <c r="N49">
        <f t="shared" si="77"/>
        <v>13.5</v>
      </c>
      <c r="O49">
        <f t="shared" si="77"/>
        <v>20.900000000000091</v>
      </c>
      <c r="P49">
        <f t="shared" si="77"/>
        <v>12.5</v>
      </c>
      <c r="Q49">
        <f t="shared" si="77"/>
        <v>14.900000000000091</v>
      </c>
      <c r="R49">
        <f t="shared" si="77"/>
        <v>-1.5999999999999091</v>
      </c>
      <c r="S49">
        <f t="shared" si="77"/>
        <v>25.299999999999727</v>
      </c>
      <c r="T49">
        <f t="shared" si="77"/>
        <v>19.800000000000182</v>
      </c>
      <c r="U49">
        <f t="shared" si="77"/>
        <v>16.900000000000091</v>
      </c>
      <c r="V49">
        <f t="shared" si="77"/>
        <v>36.699999999999818</v>
      </c>
      <c r="W49">
        <f t="shared" si="77"/>
        <v>8.1999999999998181</v>
      </c>
      <c r="X49">
        <f t="shared" si="77"/>
        <v>24.400000000000091</v>
      </c>
      <c r="Y49">
        <f t="shared" si="77"/>
        <v>-2.5999999999999091</v>
      </c>
      <c r="Z49">
        <f t="shared" si="77"/>
        <v>-12.599999999999909</v>
      </c>
      <c r="AA49">
        <f t="shared" si="77"/>
        <v>9.5999999999999091</v>
      </c>
      <c r="AB49">
        <f t="shared" si="77"/>
        <v>1.9000000000000909</v>
      </c>
      <c r="AC49">
        <f t="shared" si="77"/>
        <v>1.2999999999997272</v>
      </c>
      <c r="AD49">
        <f t="shared" si="77"/>
        <v>15.400000000000091</v>
      </c>
      <c r="AE49">
        <f t="shared" si="77"/>
        <v>-0.90000000000009095</v>
      </c>
      <c r="AF49">
        <f t="shared" si="77"/>
        <v>-0.79999999999972715</v>
      </c>
      <c r="AG49">
        <f t="shared" si="77"/>
        <v>9.5</v>
      </c>
      <c r="AH49">
        <f t="shared" si="77"/>
        <v>-9.2000000000002728</v>
      </c>
      <c r="AI49">
        <f t="shared" ref="AI49:BN49" si="78">AJ27-AI27</f>
        <v>-9.3999999999996362</v>
      </c>
      <c r="AJ49">
        <f t="shared" si="78"/>
        <v>-2.3000000000001819</v>
      </c>
      <c r="AK49">
        <f t="shared" si="78"/>
        <v>6.5999999999999091</v>
      </c>
      <c r="AL49">
        <f t="shared" si="78"/>
        <v>4.0999999999999091</v>
      </c>
      <c r="AM49">
        <f t="shared" si="78"/>
        <v>-5.2999999999997272</v>
      </c>
      <c r="AN49">
        <f t="shared" si="78"/>
        <v>-5.5</v>
      </c>
      <c r="AO49">
        <f t="shared" si="78"/>
        <v>-8.7000000000002728</v>
      </c>
      <c r="AP49">
        <f t="shared" si="78"/>
        <v>-18.899999999999636</v>
      </c>
      <c r="AQ49">
        <f t="shared" si="78"/>
        <v>-3.4000000000000909</v>
      </c>
      <c r="AR49">
        <f t="shared" si="78"/>
        <v>-9.3000000000001819</v>
      </c>
      <c r="AS49">
        <f t="shared" si="78"/>
        <v>-10.099999999999909</v>
      </c>
      <c r="AT49">
        <f t="shared" si="78"/>
        <v>-19.400000000000091</v>
      </c>
      <c r="AU49">
        <f t="shared" si="78"/>
        <v>6.5</v>
      </c>
      <c r="AV49">
        <f t="shared" si="78"/>
        <v>-6.1999999999998181</v>
      </c>
      <c r="AW49">
        <f t="shared" si="78"/>
        <v>-14.400000000000091</v>
      </c>
      <c r="AX49">
        <f t="shared" si="78"/>
        <v>-9.5999999999999091</v>
      </c>
      <c r="AY49">
        <f t="shared" si="78"/>
        <v>-37.599999999999909</v>
      </c>
      <c r="AZ49">
        <f t="shared" si="78"/>
        <v>-25.400000000000091</v>
      </c>
      <c r="BA49">
        <f t="shared" si="78"/>
        <v>-13.900000000000091</v>
      </c>
      <c r="BB49">
        <f t="shared" si="78"/>
        <v>-31.900000000000091</v>
      </c>
      <c r="BC49">
        <f t="shared" si="78"/>
        <v>-31.599999999999909</v>
      </c>
      <c r="BD49">
        <f t="shared" si="78"/>
        <v>-30.5</v>
      </c>
      <c r="BE49">
        <f t="shared" si="78"/>
        <v>-34</v>
      </c>
      <c r="BF49">
        <f t="shared" si="78"/>
        <v>-25.300000000000182</v>
      </c>
      <c r="BG49">
        <f t="shared" si="78"/>
        <v>-73.599999999999909</v>
      </c>
      <c r="BH49">
        <f t="shared" si="78"/>
        <v>-119.59999999999991</v>
      </c>
      <c r="BI49">
        <f t="shared" si="78"/>
        <v>-74</v>
      </c>
      <c r="BJ49">
        <f t="shared" si="78"/>
        <v>-84.5</v>
      </c>
      <c r="BK49">
        <f t="shared" si="78"/>
        <v>-47.200000000000045</v>
      </c>
      <c r="BL49">
        <f t="shared" si="78"/>
        <v>-58.299999999999955</v>
      </c>
      <c r="BM49">
        <f t="shared" si="78"/>
        <v>-59.700000000000045</v>
      </c>
      <c r="BN49">
        <f t="shared" si="78"/>
        <v>-22.399999999999864</v>
      </c>
      <c r="BO49">
        <f t="shared" ref="BO49:CT49" si="79">BP27-BO27</f>
        <v>-21.700000000000045</v>
      </c>
      <c r="BP49">
        <f t="shared" si="79"/>
        <v>-2.5</v>
      </c>
      <c r="BQ49">
        <f t="shared" si="79"/>
        <v>-1.7999999999999545</v>
      </c>
      <c r="BR49">
        <f t="shared" si="79"/>
        <v>21.299999999999955</v>
      </c>
      <c r="BS49">
        <f t="shared" si="79"/>
        <v>22.799999999999955</v>
      </c>
      <c r="BT49">
        <f t="shared" si="79"/>
        <v>58.299999999999955</v>
      </c>
      <c r="BU49">
        <f t="shared" si="79"/>
        <v>44.400000000000091</v>
      </c>
      <c r="BV49">
        <f t="shared" si="79"/>
        <v>58.200000000000045</v>
      </c>
      <c r="BW49">
        <f t="shared" si="79"/>
        <v>22.5</v>
      </c>
      <c r="BX49">
        <f t="shared" si="79"/>
        <v>27.699999999999818</v>
      </c>
      <c r="BY49">
        <f t="shared" si="79"/>
        <v>29.300000000000182</v>
      </c>
      <c r="BZ49">
        <f t="shared" si="79"/>
        <v>32.400000000000091</v>
      </c>
      <c r="CA49">
        <f t="shared" si="79"/>
        <v>28.199999999999818</v>
      </c>
      <c r="CB49">
        <f t="shared" si="79"/>
        <v>-13.400000000000091</v>
      </c>
      <c r="CC49">
        <f t="shared" si="79"/>
        <v>38.5</v>
      </c>
      <c r="CD49">
        <f t="shared" si="79"/>
        <v>21.099999999999909</v>
      </c>
      <c r="CE49">
        <f t="shared" si="79"/>
        <v>36.800000000000182</v>
      </c>
      <c r="CF49">
        <f t="shared" si="79"/>
        <v>25.900000000000091</v>
      </c>
      <c r="CG49">
        <f t="shared" si="79"/>
        <v>45.799999999999727</v>
      </c>
      <c r="CH49">
        <f t="shared" si="79"/>
        <v>-7.3999999999996362</v>
      </c>
      <c r="CI49">
        <f t="shared" si="79"/>
        <v>20.399999999999636</v>
      </c>
      <c r="CJ49">
        <f t="shared" si="79"/>
        <v>33.400000000000091</v>
      </c>
      <c r="CK49">
        <f t="shared" si="79"/>
        <v>5.5999999999999091</v>
      </c>
      <c r="CL49">
        <f t="shared" si="79"/>
        <v>-6.6999999999998181</v>
      </c>
      <c r="CM49">
        <f t="shared" si="79"/>
        <v>-7.0999999999999091</v>
      </c>
      <c r="CN49">
        <f t="shared" si="79"/>
        <v>-6.8000000000001819</v>
      </c>
      <c r="CO49">
        <f t="shared" si="79"/>
        <v>37.599999999999909</v>
      </c>
      <c r="CP49">
        <f t="shared" si="79"/>
        <v>27.400000000000091</v>
      </c>
      <c r="CQ49">
        <f t="shared" si="79"/>
        <v>22</v>
      </c>
      <c r="CR49">
        <f t="shared" si="79"/>
        <v>12.900000000000091</v>
      </c>
      <c r="CS49">
        <f t="shared" si="79"/>
        <v>12.400000000000091</v>
      </c>
      <c r="CT49">
        <f t="shared" si="79"/>
        <v>34.299999999999727</v>
      </c>
      <c r="CU49">
        <f t="shared" ref="CU49:DV49" si="80">CV27-CU27</f>
        <v>39.600000000000364</v>
      </c>
      <c r="CV49">
        <f t="shared" si="80"/>
        <v>-7.5</v>
      </c>
      <c r="CW49">
        <f t="shared" si="80"/>
        <v>9.5</v>
      </c>
      <c r="CX49">
        <f t="shared" si="80"/>
        <v>17.299999999999727</v>
      </c>
      <c r="CY49">
        <f t="shared" si="80"/>
        <v>24.599999999999909</v>
      </c>
      <c r="CZ49">
        <f t="shared" si="80"/>
        <v>14.600000000000364</v>
      </c>
      <c r="DA49">
        <f t="shared" si="80"/>
        <v>0.1999999999998181</v>
      </c>
      <c r="DB49">
        <f t="shared" si="80"/>
        <v>-17.599999999999909</v>
      </c>
      <c r="DC49">
        <f t="shared" si="80"/>
        <v>16.099999999999909</v>
      </c>
      <c r="DD49">
        <f t="shared" si="80"/>
        <v>7.1999999999998181</v>
      </c>
      <c r="DE49">
        <f t="shared" si="80"/>
        <v>3.3000000000001819</v>
      </c>
      <c r="DF49">
        <f t="shared" si="80"/>
        <v>12.400000000000091</v>
      </c>
      <c r="DG49">
        <f t="shared" si="80"/>
        <v>18.099999999999909</v>
      </c>
      <c r="DH49">
        <f t="shared" si="80"/>
        <v>17.400000000000091</v>
      </c>
      <c r="DI49">
        <f t="shared" si="80"/>
        <v>15.599999999999909</v>
      </c>
      <c r="DJ49">
        <f t="shared" si="80"/>
        <v>15.5</v>
      </c>
      <c r="DK49">
        <f t="shared" si="80"/>
        <v>11.900000000000091</v>
      </c>
      <c r="DL49">
        <f t="shared" si="80"/>
        <v>9.2999999999997272</v>
      </c>
      <c r="DM49">
        <f t="shared" si="80"/>
        <v>8.1000000000003638</v>
      </c>
      <c r="DN49">
        <f t="shared" si="80"/>
        <v>13.899999999999636</v>
      </c>
      <c r="DO49">
        <f t="shared" si="80"/>
        <v>-6.7999999999997272</v>
      </c>
      <c r="DP49">
        <f t="shared" si="80"/>
        <v>4.5</v>
      </c>
      <c r="DQ49">
        <f t="shared" si="80"/>
        <v>19.099999999999909</v>
      </c>
      <c r="DR49">
        <f t="shared" si="80"/>
        <v>10.400000000000091</v>
      </c>
      <c r="DS49">
        <f t="shared" si="80"/>
        <v>20.799999999999727</v>
      </c>
      <c r="DT49">
        <f t="shared" si="80"/>
        <v>13.200000000000273</v>
      </c>
      <c r="DU49">
        <f t="shared" si="80"/>
        <v>10.199999999999818</v>
      </c>
      <c r="DV49">
        <f t="shared" si="80"/>
        <v>11.700000000000273</v>
      </c>
      <c r="DW49">
        <f t="shared" ref="DW49:FD49" si="81">DX27-DW27</f>
        <v>13.599999999999909</v>
      </c>
      <c r="DX49">
        <f t="shared" si="81"/>
        <v>16.199999999999818</v>
      </c>
      <c r="DY49">
        <f t="shared" si="81"/>
        <v>19.800000000000182</v>
      </c>
      <c r="DZ49">
        <f t="shared" si="81"/>
        <v>12.099999999999909</v>
      </c>
      <c r="EA49" s="23">
        <f t="shared" si="81"/>
        <v>8.9000000000000909</v>
      </c>
      <c r="EB49" s="23">
        <f t="shared" si="81"/>
        <v>13.900000000000091</v>
      </c>
      <c r="EC49" s="23">
        <f t="shared" si="81"/>
        <v>11.199999999999818</v>
      </c>
      <c r="ED49" s="23">
        <f t="shared" si="81"/>
        <v>5</v>
      </c>
      <c r="EE49" s="23">
        <f t="shared" si="81"/>
        <v>-3.8000000000001819</v>
      </c>
      <c r="EF49" s="23">
        <f t="shared" si="81"/>
        <v>8.4000000000000909</v>
      </c>
      <c r="EG49" s="23">
        <f t="shared" si="81"/>
        <v>10.5</v>
      </c>
      <c r="EH49" s="23">
        <f t="shared" si="81"/>
        <v>17.599999999999909</v>
      </c>
      <c r="EI49" s="23">
        <f t="shared" si="81"/>
        <v>15.100000000000364</v>
      </c>
      <c r="EJ49" s="23">
        <f t="shared" si="81"/>
        <v>-4.5</v>
      </c>
      <c r="EK49" s="23">
        <f t="shared" si="81"/>
        <v>5.5999999999999091</v>
      </c>
      <c r="EL49" s="23">
        <f t="shared" si="81"/>
        <v>-13.900000000000091</v>
      </c>
      <c r="EM49" s="23">
        <f t="shared" si="81"/>
        <v>27.300000000000182</v>
      </c>
      <c r="EN49" s="23">
        <f t="shared" si="81"/>
        <v>4.5</v>
      </c>
      <c r="EO49" s="23">
        <f t="shared" si="81"/>
        <v>24.799999999999727</v>
      </c>
      <c r="EP49" s="23">
        <f t="shared" si="81"/>
        <v>-43.199999999999818</v>
      </c>
      <c r="EQ49" s="23">
        <f t="shared" si="81"/>
        <v>-6.7000000000002728</v>
      </c>
      <c r="ER49" s="23">
        <f t="shared" si="81"/>
        <v>5.7000000000002728</v>
      </c>
      <c r="ES49" s="23">
        <f t="shared" si="81"/>
        <v>7</v>
      </c>
      <c r="ET49" s="23">
        <f t="shared" si="81"/>
        <v>-17.099999999999909</v>
      </c>
      <c r="EU49" s="23">
        <f t="shared" si="81"/>
        <v>18.199999999999818</v>
      </c>
      <c r="EV49" s="23">
        <f t="shared" si="81"/>
        <v>16.400000000000091</v>
      </c>
      <c r="EW49" s="23">
        <f t="shared" si="81"/>
        <v>1</v>
      </c>
      <c r="EX49" s="23">
        <f t="shared" si="81"/>
        <v>29.5</v>
      </c>
      <c r="EY49" s="23">
        <f t="shared" si="81"/>
        <v>12.599999999999909</v>
      </c>
      <c r="EZ49" s="23">
        <f t="shared" si="81"/>
        <v>25.5</v>
      </c>
      <c r="FA49" s="23">
        <f t="shared" si="81"/>
        <v>-17.400000000000091</v>
      </c>
      <c r="FB49" s="23">
        <f t="shared" si="81"/>
        <v>15.099999999999909</v>
      </c>
      <c r="FC49" s="23">
        <f t="shared" si="81"/>
        <v>9.8000000000001819</v>
      </c>
      <c r="FD49" s="23">
        <f t="shared" si="81"/>
        <v>12.800000000000182</v>
      </c>
      <c r="FE49" s="23">
        <f t="shared" ref="FE49:FG49" si="82">FF27-FE27</f>
        <v>4.0999999999999091</v>
      </c>
      <c r="FF49" s="23">
        <f t="shared" si="82"/>
        <v>12.900000000000091</v>
      </c>
      <c r="FG49" s="23">
        <f t="shared" si="82"/>
        <v>-3016.3</v>
      </c>
    </row>
    <row r="50" spans="1:163" x14ac:dyDescent="0.3">
      <c r="A50" s="16" t="s">
        <v>39</v>
      </c>
      <c r="B50" s="20" t="s">
        <v>54</v>
      </c>
      <c r="C50">
        <f t="shared" ref="C50:AH50" si="83">D28-C28</f>
        <v>19</v>
      </c>
      <c r="D50">
        <f t="shared" si="83"/>
        <v>48</v>
      </c>
      <c r="E50">
        <f t="shared" si="83"/>
        <v>37</v>
      </c>
      <c r="F50">
        <f t="shared" si="83"/>
        <v>34</v>
      </c>
      <c r="G50">
        <f t="shared" si="83"/>
        <v>16</v>
      </c>
      <c r="H50">
        <f t="shared" si="83"/>
        <v>34</v>
      </c>
      <c r="I50">
        <f t="shared" si="83"/>
        <v>35</v>
      </c>
      <c r="J50">
        <f t="shared" si="83"/>
        <v>-9</v>
      </c>
      <c r="K50">
        <f t="shared" si="83"/>
        <v>103</v>
      </c>
      <c r="L50">
        <f t="shared" si="83"/>
        <v>27</v>
      </c>
      <c r="M50">
        <f t="shared" si="83"/>
        <v>45</v>
      </c>
      <c r="N50">
        <f t="shared" si="83"/>
        <v>34</v>
      </c>
      <c r="O50">
        <f t="shared" si="83"/>
        <v>10</v>
      </c>
      <c r="P50">
        <f t="shared" si="83"/>
        <v>25</v>
      </c>
      <c r="Q50">
        <f t="shared" si="83"/>
        <v>40</v>
      </c>
      <c r="R50">
        <f t="shared" si="83"/>
        <v>61</v>
      </c>
      <c r="S50">
        <f t="shared" si="83"/>
        <v>56</v>
      </c>
      <c r="T50">
        <f t="shared" si="83"/>
        <v>54</v>
      </c>
      <c r="U50">
        <f t="shared" si="83"/>
        <v>35</v>
      </c>
      <c r="V50">
        <f t="shared" si="83"/>
        <v>38</v>
      </c>
      <c r="W50">
        <f t="shared" si="83"/>
        <v>23</v>
      </c>
      <c r="X50">
        <f t="shared" si="83"/>
        <v>52</v>
      </c>
      <c r="Y50">
        <f t="shared" si="83"/>
        <v>30</v>
      </c>
      <c r="Z50">
        <f t="shared" si="83"/>
        <v>52</v>
      </c>
      <c r="AA50">
        <f t="shared" si="83"/>
        <v>52</v>
      </c>
      <c r="AB50">
        <f t="shared" si="83"/>
        <v>46</v>
      </c>
      <c r="AC50">
        <f t="shared" si="83"/>
        <v>25</v>
      </c>
      <c r="AD50">
        <f t="shared" si="83"/>
        <v>32</v>
      </c>
      <c r="AE50">
        <f t="shared" si="83"/>
        <v>1</v>
      </c>
      <c r="AF50">
        <f t="shared" si="83"/>
        <v>26</v>
      </c>
      <c r="AG50">
        <f t="shared" si="83"/>
        <v>55</v>
      </c>
      <c r="AH50">
        <f t="shared" si="83"/>
        <v>65</v>
      </c>
      <c r="AI50">
        <f t="shared" ref="AI50:BN50" si="84">AJ28-AI28</f>
        <v>40</v>
      </c>
      <c r="AJ50">
        <f t="shared" si="84"/>
        <v>48</v>
      </c>
      <c r="AK50">
        <f t="shared" si="84"/>
        <v>42</v>
      </c>
      <c r="AL50">
        <f t="shared" si="84"/>
        <v>37</v>
      </c>
      <c r="AM50">
        <f t="shared" si="84"/>
        <v>36</v>
      </c>
      <c r="AN50">
        <f t="shared" si="84"/>
        <v>56</v>
      </c>
      <c r="AO50">
        <f t="shared" si="84"/>
        <v>56</v>
      </c>
      <c r="AP50">
        <f t="shared" si="84"/>
        <v>46</v>
      </c>
      <c r="AQ50">
        <f t="shared" si="84"/>
        <v>51</v>
      </c>
      <c r="AR50">
        <f t="shared" si="84"/>
        <v>31</v>
      </c>
      <c r="AS50">
        <f t="shared" si="84"/>
        <v>63</v>
      </c>
      <c r="AT50">
        <f t="shared" si="84"/>
        <v>58</v>
      </c>
      <c r="AU50">
        <f t="shared" si="84"/>
        <v>37</v>
      </c>
      <c r="AV50">
        <f t="shared" si="84"/>
        <v>24</v>
      </c>
      <c r="AW50">
        <f t="shared" si="84"/>
        <v>51</v>
      </c>
      <c r="AX50">
        <f t="shared" si="84"/>
        <v>53</v>
      </c>
      <c r="AY50">
        <f t="shared" si="84"/>
        <v>41</v>
      </c>
      <c r="AZ50">
        <f t="shared" si="84"/>
        <v>50</v>
      </c>
      <c r="BA50">
        <f t="shared" si="84"/>
        <v>57</v>
      </c>
      <c r="BB50">
        <f t="shared" si="84"/>
        <v>41</v>
      </c>
      <c r="BC50">
        <f t="shared" si="84"/>
        <v>58</v>
      </c>
      <c r="BD50">
        <f t="shared" si="84"/>
        <v>51</v>
      </c>
      <c r="BE50">
        <f t="shared" si="84"/>
        <v>60</v>
      </c>
      <c r="BF50">
        <f t="shared" si="84"/>
        <v>8</v>
      </c>
      <c r="BG50">
        <f t="shared" si="84"/>
        <v>20</v>
      </c>
      <c r="BH50">
        <f t="shared" si="84"/>
        <v>38</v>
      </c>
      <c r="BI50">
        <f t="shared" si="84"/>
        <v>41</v>
      </c>
      <c r="BJ50">
        <f t="shared" si="84"/>
        <v>39</v>
      </c>
      <c r="BK50">
        <f t="shared" si="84"/>
        <v>26</v>
      </c>
      <c r="BL50">
        <f t="shared" si="84"/>
        <v>7</v>
      </c>
      <c r="BM50">
        <f t="shared" si="84"/>
        <v>8</v>
      </c>
      <c r="BN50">
        <f t="shared" si="84"/>
        <v>62</v>
      </c>
      <c r="BO50">
        <f t="shared" ref="BO50:CT50" si="85">BP28-BO28</f>
        <v>30</v>
      </c>
      <c r="BP50">
        <f t="shared" si="85"/>
        <v>16</v>
      </c>
      <c r="BQ50">
        <f t="shared" si="85"/>
        <v>50</v>
      </c>
      <c r="BR50">
        <f t="shared" si="85"/>
        <v>12</v>
      </c>
      <c r="BS50">
        <f t="shared" si="85"/>
        <v>44</v>
      </c>
      <c r="BT50">
        <f t="shared" si="85"/>
        <v>33</v>
      </c>
      <c r="BU50">
        <f t="shared" si="85"/>
        <v>36</v>
      </c>
      <c r="BV50">
        <f t="shared" si="85"/>
        <v>14</v>
      </c>
      <c r="BW50">
        <f t="shared" si="85"/>
        <v>21</v>
      </c>
      <c r="BX50">
        <f t="shared" si="85"/>
        <v>56</v>
      </c>
      <c r="BY50">
        <f t="shared" si="85"/>
        <v>7</v>
      </c>
      <c r="BZ50">
        <f t="shared" si="85"/>
        <v>34</v>
      </c>
      <c r="CA50">
        <f t="shared" si="85"/>
        <v>18</v>
      </c>
      <c r="CB50">
        <f t="shared" si="85"/>
        <v>25</v>
      </c>
      <c r="CC50">
        <f t="shared" si="85"/>
        <v>35</v>
      </c>
      <c r="CD50">
        <f t="shared" si="85"/>
        <v>-15</v>
      </c>
      <c r="CE50">
        <f t="shared" si="85"/>
        <v>75</v>
      </c>
      <c r="CF50">
        <f t="shared" si="85"/>
        <v>42</v>
      </c>
      <c r="CG50">
        <f t="shared" si="85"/>
        <v>17</v>
      </c>
      <c r="CH50">
        <f t="shared" si="85"/>
        <v>19</v>
      </c>
      <c r="CI50">
        <f t="shared" si="85"/>
        <v>12</v>
      </c>
      <c r="CJ50">
        <f t="shared" si="85"/>
        <v>13</v>
      </c>
      <c r="CK50">
        <f t="shared" si="85"/>
        <v>61</v>
      </c>
      <c r="CL50">
        <f t="shared" si="85"/>
        <v>17</v>
      </c>
      <c r="CM50">
        <f t="shared" si="85"/>
        <v>31</v>
      </c>
      <c r="CN50">
        <f t="shared" si="85"/>
        <v>38</v>
      </c>
      <c r="CO50">
        <f t="shared" si="85"/>
        <v>38</v>
      </c>
      <c r="CP50">
        <f t="shared" si="85"/>
        <v>51</v>
      </c>
      <c r="CQ50">
        <f t="shared" si="85"/>
        <v>44</v>
      </c>
      <c r="CR50">
        <f t="shared" si="85"/>
        <v>36</v>
      </c>
      <c r="CS50">
        <f t="shared" si="85"/>
        <v>37</v>
      </c>
      <c r="CT50">
        <f t="shared" si="85"/>
        <v>43</v>
      </c>
      <c r="CU50">
        <f t="shared" ref="CU50:DV50" si="86">CV28-CU28</f>
        <v>82</v>
      </c>
      <c r="CV50">
        <f t="shared" si="86"/>
        <v>35</v>
      </c>
      <c r="CW50">
        <f t="shared" si="86"/>
        <v>13</v>
      </c>
      <c r="CX50">
        <f t="shared" si="86"/>
        <v>42</v>
      </c>
      <c r="CY50">
        <f t="shared" si="86"/>
        <v>-3</v>
      </c>
      <c r="CZ50">
        <f t="shared" si="86"/>
        <v>33</v>
      </c>
      <c r="DA50">
        <f t="shared" si="86"/>
        <v>23</v>
      </c>
      <c r="DB50">
        <f t="shared" si="86"/>
        <v>45</v>
      </c>
      <c r="DC50">
        <f t="shared" si="86"/>
        <v>30</v>
      </c>
      <c r="DD50">
        <f t="shared" si="86"/>
        <v>14</v>
      </c>
      <c r="DE50">
        <f t="shared" si="86"/>
        <v>44</v>
      </c>
      <c r="DF50">
        <f t="shared" si="86"/>
        <v>17</v>
      </c>
      <c r="DG50">
        <f t="shared" si="86"/>
        <v>20</v>
      </c>
      <c r="DH50">
        <f t="shared" si="86"/>
        <v>32</v>
      </c>
      <c r="DI50">
        <f t="shared" si="86"/>
        <v>51</v>
      </c>
      <c r="DJ50">
        <f t="shared" si="86"/>
        <v>19</v>
      </c>
      <c r="DK50">
        <f t="shared" si="86"/>
        <v>-5</v>
      </c>
      <c r="DL50">
        <f t="shared" si="86"/>
        <v>12</v>
      </c>
      <c r="DM50">
        <f t="shared" si="86"/>
        <v>66</v>
      </c>
      <c r="DN50">
        <f t="shared" si="86"/>
        <v>-10</v>
      </c>
      <c r="DO50">
        <f t="shared" si="86"/>
        <v>24</v>
      </c>
      <c r="DP50">
        <f t="shared" si="86"/>
        <v>51</v>
      </c>
      <c r="DQ50">
        <f t="shared" si="86"/>
        <v>-15</v>
      </c>
      <c r="DR50">
        <f t="shared" si="86"/>
        <v>32</v>
      </c>
      <c r="DS50">
        <f t="shared" si="86"/>
        <v>21</v>
      </c>
      <c r="DT50">
        <f t="shared" si="86"/>
        <v>39</v>
      </c>
      <c r="DU50">
        <f t="shared" si="86"/>
        <v>26</v>
      </c>
      <c r="DV50">
        <f t="shared" si="86"/>
        <v>58</v>
      </c>
      <c r="DW50">
        <f t="shared" ref="DW50:FD50" si="87">DX28-DW28</f>
        <v>39</v>
      </c>
      <c r="DX50">
        <f t="shared" si="87"/>
        <v>44</v>
      </c>
      <c r="DY50">
        <f t="shared" si="87"/>
        <v>50</v>
      </c>
      <c r="DZ50">
        <f t="shared" si="87"/>
        <v>38</v>
      </c>
      <c r="EA50" s="23">
        <f t="shared" si="87"/>
        <v>40</v>
      </c>
      <c r="EB50" s="23">
        <f t="shared" si="87"/>
        <v>47</v>
      </c>
      <c r="EC50" s="23">
        <f t="shared" si="87"/>
        <v>46</v>
      </c>
      <c r="ED50" s="23">
        <f t="shared" si="87"/>
        <v>65</v>
      </c>
      <c r="EE50" s="23">
        <f t="shared" si="87"/>
        <v>50</v>
      </c>
      <c r="EF50" s="23">
        <f t="shared" si="87"/>
        <v>35</v>
      </c>
      <c r="EG50" s="23">
        <f t="shared" si="87"/>
        <v>77</v>
      </c>
      <c r="EH50" s="23">
        <f t="shared" si="87"/>
        <v>49</v>
      </c>
      <c r="EI50" s="23">
        <f t="shared" si="87"/>
        <v>46</v>
      </c>
      <c r="EJ50" s="23">
        <f t="shared" si="87"/>
        <v>51</v>
      </c>
      <c r="EK50" s="23">
        <f t="shared" si="87"/>
        <v>53</v>
      </c>
      <c r="EL50" s="23">
        <f t="shared" si="87"/>
        <v>40</v>
      </c>
      <c r="EM50" s="23">
        <f t="shared" si="87"/>
        <v>83</v>
      </c>
      <c r="EN50" s="23">
        <f t="shared" si="87"/>
        <v>43</v>
      </c>
      <c r="EO50" s="23">
        <f t="shared" si="87"/>
        <v>52</v>
      </c>
      <c r="EP50" s="23">
        <f t="shared" si="87"/>
        <v>16</v>
      </c>
      <c r="EQ50" s="23">
        <f t="shared" si="87"/>
        <v>74</v>
      </c>
      <c r="ER50" s="23">
        <f t="shared" si="87"/>
        <v>35</v>
      </c>
      <c r="ES50" s="23">
        <f t="shared" si="87"/>
        <v>52</v>
      </c>
      <c r="ET50" s="23">
        <f t="shared" si="87"/>
        <v>49</v>
      </c>
      <c r="EU50" s="23">
        <f t="shared" si="87"/>
        <v>59</v>
      </c>
      <c r="EV50" s="23">
        <f t="shared" si="87"/>
        <v>41</v>
      </c>
      <c r="EW50" s="23">
        <f t="shared" si="87"/>
        <v>53</v>
      </c>
      <c r="EX50" s="23">
        <f t="shared" si="87"/>
        <v>48</v>
      </c>
      <c r="EY50" s="23">
        <f t="shared" si="87"/>
        <v>45</v>
      </c>
      <c r="EZ50" s="23">
        <f t="shared" si="87"/>
        <v>31</v>
      </c>
      <c r="FA50" s="23">
        <f t="shared" si="87"/>
        <v>50</v>
      </c>
      <c r="FB50" s="23">
        <f t="shared" si="87"/>
        <v>17</v>
      </c>
      <c r="FC50" s="23">
        <f t="shared" si="87"/>
        <v>68</v>
      </c>
      <c r="FD50" s="23">
        <f t="shared" si="87"/>
        <v>16</v>
      </c>
      <c r="FE50" s="23">
        <f t="shared" ref="FE50:FG50" si="88">FF28-FE28</f>
        <v>50</v>
      </c>
      <c r="FF50" s="23">
        <f t="shared" si="88"/>
        <v>47</v>
      </c>
      <c r="FG50" s="23">
        <f t="shared" si="88"/>
        <v>-23069</v>
      </c>
    </row>
    <row r="51" spans="1:163" x14ac:dyDescent="0.3">
      <c r="A51" s="16" t="s">
        <v>40</v>
      </c>
      <c r="B51" s="20" t="s">
        <v>55</v>
      </c>
      <c r="C51">
        <f t="shared" ref="C51:AH51" si="89">D29-C29</f>
        <v>26</v>
      </c>
      <c r="D51">
        <f t="shared" si="89"/>
        <v>53</v>
      </c>
      <c r="E51">
        <f t="shared" si="89"/>
        <v>10</v>
      </c>
      <c r="F51">
        <f t="shared" si="89"/>
        <v>46</v>
      </c>
      <c r="G51">
        <f t="shared" si="89"/>
        <v>14</v>
      </c>
      <c r="H51">
        <f t="shared" si="89"/>
        <v>0</v>
      </c>
      <c r="I51">
        <f t="shared" si="89"/>
        <v>-10</v>
      </c>
      <c r="J51">
        <f t="shared" si="89"/>
        <v>65</v>
      </c>
      <c r="K51">
        <f t="shared" si="89"/>
        <v>32</v>
      </c>
      <c r="L51">
        <f t="shared" si="89"/>
        <v>24</v>
      </c>
      <c r="M51">
        <f t="shared" si="89"/>
        <v>24</v>
      </c>
      <c r="N51">
        <f t="shared" si="89"/>
        <v>35</v>
      </c>
      <c r="O51">
        <f t="shared" si="89"/>
        <v>25</v>
      </c>
      <c r="P51">
        <f t="shared" si="89"/>
        <v>28</v>
      </c>
      <c r="Q51">
        <f t="shared" si="89"/>
        <v>84</v>
      </c>
      <c r="R51">
        <f t="shared" si="89"/>
        <v>-5</v>
      </c>
      <c r="S51">
        <f t="shared" si="89"/>
        <v>40</v>
      </c>
      <c r="T51">
        <f t="shared" si="89"/>
        <v>30</v>
      </c>
      <c r="U51">
        <f t="shared" si="89"/>
        <v>24</v>
      </c>
      <c r="V51">
        <f t="shared" si="89"/>
        <v>-29</v>
      </c>
      <c r="W51">
        <f t="shared" si="89"/>
        <v>-22</v>
      </c>
      <c r="X51">
        <f t="shared" si="89"/>
        <v>44</v>
      </c>
      <c r="Y51">
        <f t="shared" si="89"/>
        <v>21</v>
      </c>
      <c r="Z51">
        <f t="shared" si="89"/>
        <v>40</v>
      </c>
      <c r="AA51">
        <f t="shared" si="89"/>
        <v>35</v>
      </c>
      <c r="AB51">
        <f t="shared" si="89"/>
        <v>54</v>
      </c>
      <c r="AC51">
        <f t="shared" si="89"/>
        <v>40</v>
      </c>
      <c r="AD51">
        <f t="shared" si="89"/>
        <v>-22</v>
      </c>
      <c r="AE51">
        <f t="shared" si="89"/>
        <v>9</v>
      </c>
      <c r="AF51">
        <f t="shared" si="89"/>
        <v>69</v>
      </c>
      <c r="AG51">
        <f t="shared" si="89"/>
        <v>22</v>
      </c>
      <c r="AH51">
        <f t="shared" si="89"/>
        <v>-2</v>
      </c>
      <c r="AI51">
        <f t="shared" ref="AI51:BN51" si="90">AJ29-AI29</f>
        <v>37</v>
      </c>
      <c r="AJ51">
        <f t="shared" si="90"/>
        <v>64</v>
      </c>
      <c r="AK51">
        <f t="shared" si="90"/>
        <v>41</v>
      </c>
      <c r="AL51">
        <f t="shared" si="90"/>
        <v>46</v>
      </c>
      <c r="AM51">
        <f t="shared" si="90"/>
        <v>23</v>
      </c>
      <c r="AN51">
        <f t="shared" si="90"/>
        <v>2</v>
      </c>
      <c r="AO51">
        <f t="shared" si="90"/>
        <v>12</v>
      </c>
      <c r="AP51">
        <f t="shared" si="90"/>
        <v>29</v>
      </c>
      <c r="AQ51">
        <f t="shared" si="90"/>
        <v>9</v>
      </c>
      <c r="AR51">
        <f t="shared" si="90"/>
        <v>4</v>
      </c>
      <c r="AS51">
        <f t="shared" si="90"/>
        <v>2</v>
      </c>
      <c r="AT51">
        <f t="shared" si="90"/>
        <v>42</v>
      </c>
      <c r="AU51">
        <f t="shared" si="90"/>
        <v>38</v>
      </c>
      <c r="AV51">
        <f t="shared" si="90"/>
        <v>36</v>
      </c>
      <c r="AW51">
        <f t="shared" si="90"/>
        <v>15</v>
      </c>
      <c r="AX51">
        <f t="shared" si="90"/>
        <v>-8</v>
      </c>
      <c r="AY51">
        <f t="shared" si="90"/>
        <v>1</v>
      </c>
      <c r="AZ51">
        <f t="shared" si="90"/>
        <v>-12</v>
      </c>
      <c r="BA51">
        <f t="shared" si="90"/>
        <v>-20</v>
      </c>
      <c r="BB51">
        <f t="shared" si="90"/>
        <v>-13</v>
      </c>
      <c r="BC51">
        <f t="shared" si="90"/>
        <v>-16</v>
      </c>
      <c r="BD51">
        <f t="shared" si="90"/>
        <v>-19</v>
      </c>
      <c r="BE51">
        <f t="shared" si="90"/>
        <v>-32</v>
      </c>
      <c r="BF51">
        <f t="shared" si="90"/>
        <v>-52</v>
      </c>
      <c r="BG51">
        <f t="shared" si="90"/>
        <v>-27</v>
      </c>
      <c r="BH51">
        <f t="shared" si="90"/>
        <v>-52</v>
      </c>
      <c r="BI51">
        <f t="shared" si="90"/>
        <v>-44</v>
      </c>
      <c r="BJ51">
        <f t="shared" si="90"/>
        <v>-34</v>
      </c>
      <c r="BK51">
        <f t="shared" si="90"/>
        <v>-29</v>
      </c>
      <c r="BL51">
        <f t="shared" si="90"/>
        <v>-66</v>
      </c>
      <c r="BM51">
        <f t="shared" si="90"/>
        <v>-71</v>
      </c>
      <c r="BN51">
        <f t="shared" si="90"/>
        <v>50</v>
      </c>
      <c r="BO51">
        <f t="shared" ref="BO51:CT51" si="91">BP29-BO29</f>
        <v>-30</v>
      </c>
      <c r="BP51">
        <f t="shared" si="91"/>
        <v>2</v>
      </c>
      <c r="BQ51">
        <f t="shared" si="91"/>
        <v>-32</v>
      </c>
      <c r="BR51">
        <f t="shared" si="91"/>
        <v>8</v>
      </c>
      <c r="BS51">
        <f t="shared" si="91"/>
        <v>-59</v>
      </c>
      <c r="BT51">
        <f t="shared" si="91"/>
        <v>-9</v>
      </c>
      <c r="BU51">
        <f t="shared" si="91"/>
        <v>-42</v>
      </c>
      <c r="BV51">
        <f t="shared" si="91"/>
        <v>-12</v>
      </c>
      <c r="BW51">
        <f t="shared" si="91"/>
        <v>-5</v>
      </c>
      <c r="BX51">
        <f t="shared" si="91"/>
        <v>16</v>
      </c>
      <c r="BY51">
        <f t="shared" si="91"/>
        <v>36</v>
      </c>
      <c r="BZ51">
        <f t="shared" si="91"/>
        <v>33</v>
      </c>
      <c r="CA51">
        <f t="shared" si="91"/>
        <v>22</v>
      </c>
      <c r="CB51">
        <f t="shared" si="91"/>
        <v>14</v>
      </c>
      <c r="CC51">
        <f t="shared" si="91"/>
        <v>33</v>
      </c>
      <c r="CD51">
        <f t="shared" si="91"/>
        <v>56</v>
      </c>
      <c r="CE51">
        <f t="shared" si="91"/>
        <v>-10</v>
      </c>
      <c r="CF51">
        <f t="shared" si="91"/>
        <v>-1</v>
      </c>
      <c r="CG51">
        <f t="shared" si="91"/>
        <v>31</v>
      </c>
      <c r="CH51">
        <f t="shared" si="91"/>
        <v>-8</v>
      </c>
      <c r="CI51">
        <f t="shared" si="91"/>
        <v>39</v>
      </c>
      <c r="CJ51">
        <f t="shared" si="91"/>
        <v>59</v>
      </c>
      <c r="CK51">
        <f t="shared" si="91"/>
        <v>51</v>
      </c>
      <c r="CL51">
        <f t="shared" si="91"/>
        <v>-5</v>
      </c>
      <c r="CM51">
        <f t="shared" si="91"/>
        <v>50</v>
      </c>
      <c r="CN51">
        <f t="shared" si="91"/>
        <v>27</v>
      </c>
      <c r="CO51">
        <f t="shared" si="91"/>
        <v>25</v>
      </c>
      <c r="CP51">
        <f t="shared" si="91"/>
        <v>31</v>
      </c>
      <c r="CQ51">
        <f t="shared" si="91"/>
        <v>38</v>
      </c>
      <c r="CR51">
        <f t="shared" si="91"/>
        <v>47</v>
      </c>
      <c r="CS51">
        <f t="shared" si="91"/>
        <v>27</v>
      </c>
      <c r="CT51">
        <f t="shared" si="91"/>
        <v>62</v>
      </c>
      <c r="CU51">
        <f t="shared" ref="CU51:DV51" si="92">CV29-CU29</f>
        <v>41</v>
      </c>
      <c r="CV51">
        <f t="shared" si="92"/>
        <v>65</v>
      </c>
      <c r="CW51">
        <f t="shared" si="92"/>
        <v>3</v>
      </c>
      <c r="CX51">
        <f t="shared" si="92"/>
        <v>-4</v>
      </c>
      <c r="CY51">
        <f t="shared" si="92"/>
        <v>-3</v>
      </c>
      <c r="CZ51">
        <f t="shared" si="92"/>
        <v>33</v>
      </c>
      <c r="DA51">
        <f t="shared" si="92"/>
        <v>69</v>
      </c>
      <c r="DB51">
        <f t="shared" si="92"/>
        <v>68</v>
      </c>
      <c r="DC51">
        <f t="shared" si="92"/>
        <v>11</v>
      </c>
      <c r="DD51">
        <f t="shared" si="92"/>
        <v>27</v>
      </c>
      <c r="DE51">
        <f t="shared" si="92"/>
        <v>68</v>
      </c>
      <c r="DF51">
        <f t="shared" si="92"/>
        <v>52</v>
      </c>
      <c r="DG51">
        <f t="shared" si="92"/>
        <v>44</v>
      </c>
      <c r="DH51">
        <f t="shared" si="92"/>
        <v>40</v>
      </c>
      <c r="DI51">
        <f t="shared" si="92"/>
        <v>44</v>
      </c>
      <c r="DJ51">
        <f t="shared" si="92"/>
        <v>45</v>
      </c>
      <c r="DK51">
        <f t="shared" si="92"/>
        <v>59</v>
      </c>
      <c r="DL51">
        <f t="shared" si="92"/>
        <v>31</v>
      </c>
      <c r="DM51">
        <f t="shared" si="92"/>
        <v>36</v>
      </c>
      <c r="DN51">
        <f t="shared" si="92"/>
        <v>12</v>
      </c>
      <c r="DO51">
        <f t="shared" si="92"/>
        <v>50</v>
      </c>
      <c r="DP51">
        <f t="shared" si="92"/>
        <v>49</v>
      </c>
      <c r="DQ51">
        <f t="shared" si="92"/>
        <v>16</v>
      </c>
      <c r="DR51">
        <f t="shared" si="92"/>
        <v>36</v>
      </c>
      <c r="DS51">
        <f t="shared" si="92"/>
        <v>7</v>
      </c>
      <c r="DT51">
        <f t="shared" si="92"/>
        <v>61</v>
      </c>
      <c r="DU51">
        <f t="shared" si="92"/>
        <v>55</v>
      </c>
      <c r="DV51">
        <f t="shared" si="92"/>
        <v>60</v>
      </c>
      <c r="DW51">
        <f t="shared" ref="DW51:FD51" si="93">DX29-DW29</f>
        <v>26</v>
      </c>
      <c r="DX51">
        <f t="shared" si="93"/>
        <v>9</v>
      </c>
      <c r="DY51">
        <f t="shared" si="93"/>
        <v>18</v>
      </c>
      <c r="DZ51">
        <f t="shared" si="93"/>
        <v>47</v>
      </c>
      <c r="EA51" s="23">
        <f t="shared" si="93"/>
        <v>43</v>
      </c>
      <c r="EB51" s="23">
        <f t="shared" si="93"/>
        <v>38</v>
      </c>
      <c r="EC51" s="23">
        <f t="shared" si="93"/>
        <v>40</v>
      </c>
      <c r="ED51" s="23">
        <f t="shared" si="93"/>
        <v>22</v>
      </c>
      <c r="EE51" s="23">
        <f t="shared" si="93"/>
        <v>48</v>
      </c>
      <c r="EF51" s="23">
        <f t="shared" si="93"/>
        <v>17</v>
      </c>
      <c r="EG51" s="23">
        <f t="shared" si="93"/>
        <v>38</v>
      </c>
      <c r="EH51" s="23">
        <f t="shared" si="93"/>
        <v>79</v>
      </c>
      <c r="EI51" s="23">
        <f t="shared" si="93"/>
        <v>26</v>
      </c>
      <c r="EJ51" s="23">
        <f t="shared" si="93"/>
        <v>41</v>
      </c>
      <c r="EK51" s="23">
        <f t="shared" si="93"/>
        <v>32</v>
      </c>
      <c r="EL51" s="23">
        <f t="shared" si="93"/>
        <v>67</v>
      </c>
      <c r="EM51" s="23">
        <f t="shared" si="93"/>
        <v>57</v>
      </c>
      <c r="EN51" s="23">
        <f t="shared" si="93"/>
        <v>53</v>
      </c>
      <c r="EO51" s="23">
        <f t="shared" si="93"/>
        <v>37</v>
      </c>
      <c r="EP51" s="23">
        <f t="shared" si="93"/>
        <v>30</v>
      </c>
      <c r="EQ51" s="23">
        <f t="shared" si="93"/>
        <v>45</v>
      </c>
      <c r="ER51" s="23">
        <f t="shared" si="93"/>
        <v>49</v>
      </c>
      <c r="ES51" s="23">
        <f t="shared" si="93"/>
        <v>15</v>
      </c>
      <c r="ET51" s="23">
        <f t="shared" si="93"/>
        <v>9</v>
      </c>
      <c r="EU51" s="23">
        <f t="shared" si="93"/>
        <v>49</v>
      </c>
      <c r="EV51" s="23">
        <f t="shared" si="93"/>
        <v>42</v>
      </c>
      <c r="EW51" s="23">
        <f t="shared" si="93"/>
        <v>21</v>
      </c>
      <c r="EX51" s="23">
        <f t="shared" si="93"/>
        <v>11</v>
      </c>
      <c r="EY51" s="23">
        <f t="shared" si="93"/>
        <v>11</v>
      </c>
      <c r="EZ51" s="23">
        <f t="shared" si="93"/>
        <v>44</v>
      </c>
      <c r="FA51" s="23">
        <f t="shared" si="93"/>
        <v>5</v>
      </c>
      <c r="FB51" s="23">
        <f t="shared" si="93"/>
        <v>15</v>
      </c>
      <c r="FC51" s="23">
        <f t="shared" si="93"/>
        <v>33</v>
      </c>
      <c r="FD51" s="23">
        <f t="shared" si="93"/>
        <v>11</v>
      </c>
      <c r="FE51" s="23">
        <f t="shared" ref="FE51:FG51" si="94">FF29-FE29</f>
        <v>58</v>
      </c>
      <c r="FF51" s="23">
        <f t="shared" si="94"/>
        <v>31</v>
      </c>
      <c r="FG51" s="23">
        <f t="shared" si="94"/>
        <v>-15892</v>
      </c>
    </row>
    <row r="52" spans="1:163" x14ac:dyDescent="0.3">
      <c r="A52" s="16" t="s">
        <v>41</v>
      </c>
      <c r="B52" s="20" t="s">
        <v>56</v>
      </c>
      <c r="C52">
        <f t="shared" ref="C52:AH52" si="95">D30-C30</f>
        <v>12</v>
      </c>
      <c r="D52">
        <f t="shared" si="95"/>
        <v>38</v>
      </c>
      <c r="E52">
        <f t="shared" si="95"/>
        <v>26</v>
      </c>
      <c r="F52">
        <f t="shared" si="95"/>
        <v>0</v>
      </c>
      <c r="G52">
        <f t="shared" si="95"/>
        <v>-13</v>
      </c>
      <c r="H52">
        <f t="shared" si="95"/>
        <v>5</v>
      </c>
      <c r="I52">
        <f t="shared" si="95"/>
        <v>20</v>
      </c>
      <c r="J52">
        <f t="shared" si="95"/>
        <v>9</v>
      </c>
      <c r="K52">
        <f t="shared" si="95"/>
        <v>21</v>
      </c>
      <c r="L52">
        <f t="shared" si="95"/>
        <v>36</v>
      </c>
      <c r="M52">
        <f t="shared" si="95"/>
        <v>1</v>
      </c>
      <c r="N52">
        <f t="shared" si="95"/>
        <v>42</v>
      </c>
      <c r="O52">
        <f t="shared" si="95"/>
        <v>9</v>
      </c>
      <c r="P52">
        <f t="shared" si="95"/>
        <v>-4</v>
      </c>
      <c r="Q52">
        <f t="shared" si="95"/>
        <v>14</v>
      </c>
      <c r="R52">
        <f t="shared" si="95"/>
        <v>27</v>
      </c>
      <c r="S52">
        <f t="shared" si="95"/>
        <v>-18</v>
      </c>
      <c r="T52">
        <f t="shared" si="95"/>
        <v>94</v>
      </c>
      <c r="U52">
        <f t="shared" si="95"/>
        <v>6</v>
      </c>
      <c r="V52">
        <f t="shared" si="95"/>
        <v>-18</v>
      </c>
      <c r="W52">
        <f t="shared" si="95"/>
        <v>-16</v>
      </c>
      <c r="X52">
        <f t="shared" si="95"/>
        <v>30</v>
      </c>
      <c r="Y52">
        <f t="shared" si="95"/>
        <v>20</v>
      </c>
      <c r="Z52">
        <f t="shared" si="95"/>
        <v>-32</v>
      </c>
      <c r="AA52">
        <f t="shared" si="95"/>
        <v>31</v>
      </c>
      <c r="AB52">
        <f t="shared" si="95"/>
        <v>25</v>
      </c>
      <c r="AC52">
        <f t="shared" si="95"/>
        <v>16</v>
      </c>
      <c r="AD52">
        <f t="shared" si="95"/>
        <v>7</v>
      </c>
      <c r="AE52">
        <f t="shared" si="95"/>
        <v>-4</v>
      </c>
      <c r="AF52">
        <f t="shared" si="95"/>
        <v>51</v>
      </c>
      <c r="AG52">
        <f t="shared" si="95"/>
        <v>38</v>
      </c>
      <c r="AH52">
        <f t="shared" si="95"/>
        <v>71</v>
      </c>
      <c r="AI52">
        <f t="shared" ref="AI52:BN52" si="96">AJ30-AI30</f>
        <v>-14</v>
      </c>
      <c r="AJ52">
        <f t="shared" si="96"/>
        <v>15</v>
      </c>
      <c r="AK52">
        <f t="shared" si="96"/>
        <v>5</v>
      </c>
      <c r="AL52">
        <f t="shared" si="96"/>
        <v>7</v>
      </c>
      <c r="AM52">
        <f t="shared" si="96"/>
        <v>36</v>
      </c>
      <c r="AN52">
        <f t="shared" si="96"/>
        <v>18</v>
      </c>
      <c r="AO52">
        <f t="shared" si="96"/>
        <v>26</v>
      </c>
      <c r="AP52">
        <f t="shared" si="96"/>
        <v>18</v>
      </c>
      <c r="AQ52">
        <f t="shared" si="96"/>
        <v>14</v>
      </c>
      <c r="AR52">
        <f t="shared" si="96"/>
        <v>-36</v>
      </c>
      <c r="AS52">
        <f t="shared" si="96"/>
        <v>55</v>
      </c>
      <c r="AT52">
        <f t="shared" si="96"/>
        <v>53</v>
      </c>
      <c r="AU52">
        <f t="shared" si="96"/>
        <v>18</v>
      </c>
      <c r="AV52">
        <f t="shared" si="96"/>
        <v>37</v>
      </c>
      <c r="AW52">
        <f t="shared" si="96"/>
        <v>42</v>
      </c>
      <c r="AX52">
        <f t="shared" si="96"/>
        <v>12</v>
      </c>
      <c r="AY52">
        <f t="shared" si="96"/>
        <v>29</v>
      </c>
      <c r="AZ52">
        <f t="shared" si="96"/>
        <v>26</v>
      </c>
      <c r="BA52">
        <f t="shared" si="96"/>
        <v>7</v>
      </c>
      <c r="BB52">
        <f t="shared" si="96"/>
        <v>33</v>
      </c>
      <c r="BC52">
        <f t="shared" si="96"/>
        <v>34</v>
      </c>
      <c r="BD52">
        <f t="shared" si="96"/>
        <v>51</v>
      </c>
      <c r="BE52">
        <f t="shared" si="96"/>
        <v>-1</v>
      </c>
      <c r="BF52">
        <f t="shared" si="96"/>
        <v>-30</v>
      </c>
      <c r="BG52">
        <f t="shared" si="96"/>
        <v>12</v>
      </c>
      <c r="BH52">
        <f t="shared" si="96"/>
        <v>11</v>
      </c>
      <c r="BI52">
        <f t="shared" si="96"/>
        <v>-4</v>
      </c>
      <c r="BJ52">
        <f t="shared" si="96"/>
        <v>23</v>
      </c>
      <c r="BK52">
        <f t="shared" si="96"/>
        <v>-3</v>
      </c>
      <c r="BL52">
        <f t="shared" si="96"/>
        <v>-16</v>
      </c>
      <c r="BM52">
        <f t="shared" si="96"/>
        <v>117</v>
      </c>
      <c r="BN52">
        <f t="shared" si="96"/>
        <v>-60</v>
      </c>
      <c r="BO52">
        <f t="shared" ref="BO52:CT52" si="97">BP30-BO30</f>
        <v>-41</v>
      </c>
      <c r="BP52">
        <f t="shared" si="97"/>
        <v>-55</v>
      </c>
      <c r="BQ52">
        <f t="shared" si="97"/>
        <v>16</v>
      </c>
      <c r="BR52">
        <f t="shared" si="97"/>
        <v>-86</v>
      </c>
      <c r="BS52">
        <f t="shared" si="97"/>
        <v>73</v>
      </c>
      <c r="BT52">
        <f t="shared" si="97"/>
        <v>9</v>
      </c>
      <c r="BU52">
        <f t="shared" si="97"/>
        <v>-51</v>
      </c>
      <c r="BV52">
        <f t="shared" si="97"/>
        <v>9</v>
      </c>
      <c r="BW52">
        <f t="shared" si="97"/>
        <v>-15</v>
      </c>
      <c r="BX52">
        <f t="shared" si="97"/>
        <v>42</v>
      </c>
      <c r="BY52">
        <f t="shared" si="97"/>
        <v>51</v>
      </c>
      <c r="BZ52">
        <f t="shared" si="97"/>
        <v>427</v>
      </c>
      <c r="CA52">
        <f t="shared" si="97"/>
        <v>-256</v>
      </c>
      <c r="CB52">
        <f t="shared" si="97"/>
        <v>-171</v>
      </c>
      <c r="CC52">
        <f t="shared" si="97"/>
        <v>-149</v>
      </c>
      <c r="CD52">
        <f t="shared" si="97"/>
        <v>-173</v>
      </c>
      <c r="CE52">
        <f t="shared" si="97"/>
        <v>50</v>
      </c>
      <c r="CF52">
        <f t="shared" si="97"/>
        <v>-10</v>
      </c>
      <c r="CG52">
        <f t="shared" si="97"/>
        <v>-21</v>
      </c>
      <c r="CH52">
        <f t="shared" si="97"/>
        <v>-8</v>
      </c>
      <c r="CI52">
        <f t="shared" si="97"/>
        <v>-43</v>
      </c>
      <c r="CJ52">
        <f t="shared" si="97"/>
        <v>-23</v>
      </c>
      <c r="CK52">
        <f t="shared" si="97"/>
        <v>-8</v>
      </c>
      <c r="CL52">
        <f t="shared" si="97"/>
        <v>-55</v>
      </c>
      <c r="CM52">
        <f t="shared" si="97"/>
        <v>35</v>
      </c>
      <c r="CN52">
        <f t="shared" si="97"/>
        <v>-115</v>
      </c>
      <c r="CO52">
        <f t="shared" si="97"/>
        <v>-32</v>
      </c>
      <c r="CP52">
        <f t="shared" si="97"/>
        <v>-34</v>
      </c>
      <c r="CQ52">
        <f t="shared" si="97"/>
        <v>15</v>
      </c>
      <c r="CR52">
        <f t="shared" si="97"/>
        <v>-27</v>
      </c>
      <c r="CS52">
        <f t="shared" si="97"/>
        <v>-17</v>
      </c>
      <c r="CT52">
        <f t="shared" si="97"/>
        <v>-8</v>
      </c>
      <c r="CU52">
        <f t="shared" ref="CU52:DV52" si="98">CV30-CU30</f>
        <v>1</v>
      </c>
      <c r="CV52">
        <f t="shared" si="98"/>
        <v>-4</v>
      </c>
      <c r="CW52">
        <f t="shared" si="98"/>
        <v>-12</v>
      </c>
      <c r="CX52">
        <f t="shared" si="98"/>
        <v>-20</v>
      </c>
      <c r="CY52">
        <f t="shared" si="98"/>
        <v>19</v>
      </c>
      <c r="CZ52">
        <f t="shared" si="98"/>
        <v>-17</v>
      </c>
      <c r="DA52">
        <f t="shared" si="98"/>
        <v>3</v>
      </c>
      <c r="DB52">
        <f t="shared" si="98"/>
        <v>9</v>
      </c>
      <c r="DC52">
        <f t="shared" si="98"/>
        <v>-22</v>
      </c>
      <c r="DD52">
        <f t="shared" si="98"/>
        <v>-20</v>
      </c>
      <c r="DE52">
        <f t="shared" si="98"/>
        <v>4</v>
      </c>
      <c r="DF52">
        <f t="shared" si="98"/>
        <v>-15</v>
      </c>
      <c r="DG52">
        <f t="shared" si="98"/>
        <v>19</v>
      </c>
      <c r="DH52">
        <f t="shared" si="98"/>
        <v>-22</v>
      </c>
      <c r="DI52">
        <f t="shared" si="98"/>
        <v>2</v>
      </c>
      <c r="DJ52">
        <f t="shared" si="98"/>
        <v>-16</v>
      </c>
      <c r="DK52">
        <f t="shared" si="98"/>
        <v>-17</v>
      </c>
      <c r="DL52">
        <f t="shared" si="98"/>
        <v>-24</v>
      </c>
      <c r="DM52">
        <f t="shared" si="98"/>
        <v>19</v>
      </c>
      <c r="DN52">
        <f t="shared" si="98"/>
        <v>6</v>
      </c>
      <c r="DO52">
        <f t="shared" si="98"/>
        <v>-2</v>
      </c>
      <c r="DP52">
        <f t="shared" si="98"/>
        <v>8</v>
      </c>
      <c r="DQ52">
        <f t="shared" si="98"/>
        <v>-26</v>
      </c>
      <c r="DR52">
        <f t="shared" si="98"/>
        <v>-14</v>
      </c>
      <c r="DS52">
        <f t="shared" si="98"/>
        <v>12</v>
      </c>
      <c r="DT52">
        <f t="shared" si="98"/>
        <v>11</v>
      </c>
      <c r="DU52">
        <f t="shared" si="98"/>
        <v>30</v>
      </c>
      <c r="DV52">
        <f t="shared" si="98"/>
        <v>-6</v>
      </c>
      <c r="DW52">
        <f t="shared" ref="DW52:FD52" si="99">DX30-DW30</f>
        <v>45</v>
      </c>
      <c r="DX52">
        <f t="shared" si="99"/>
        <v>-24</v>
      </c>
      <c r="DY52">
        <f t="shared" si="99"/>
        <v>-8</v>
      </c>
      <c r="DZ52">
        <f t="shared" si="99"/>
        <v>43</v>
      </c>
      <c r="EA52" s="23">
        <f t="shared" si="99"/>
        <v>13</v>
      </c>
      <c r="EB52" s="23">
        <f t="shared" si="99"/>
        <v>10</v>
      </c>
      <c r="EC52" s="23">
        <f t="shared" si="99"/>
        <v>15</v>
      </c>
      <c r="ED52" s="23">
        <f t="shared" si="99"/>
        <v>7</v>
      </c>
      <c r="EE52" s="23">
        <f t="shared" si="99"/>
        <v>16</v>
      </c>
      <c r="EF52" s="23">
        <f t="shared" si="99"/>
        <v>-11</v>
      </c>
      <c r="EG52" s="23">
        <f t="shared" si="99"/>
        <v>27</v>
      </c>
      <c r="EH52" s="23">
        <f t="shared" si="99"/>
        <v>20</v>
      </c>
      <c r="EI52" s="23">
        <f t="shared" si="99"/>
        <v>11</v>
      </c>
      <c r="EJ52" s="23">
        <f t="shared" si="99"/>
        <v>15</v>
      </c>
      <c r="EK52" s="23">
        <f t="shared" si="99"/>
        <v>42</v>
      </c>
      <c r="EL52" s="23">
        <f t="shared" si="99"/>
        <v>-16</v>
      </c>
      <c r="EM52" s="23">
        <f t="shared" si="99"/>
        <v>7</v>
      </c>
      <c r="EN52" s="23">
        <f t="shared" si="99"/>
        <v>12</v>
      </c>
      <c r="EO52" s="23">
        <f t="shared" si="99"/>
        <v>22</v>
      </c>
      <c r="EP52" s="23">
        <f t="shared" si="99"/>
        <v>16</v>
      </c>
      <c r="EQ52" s="23">
        <f t="shared" si="99"/>
        <v>16</v>
      </c>
      <c r="ER52" s="23">
        <f t="shared" si="99"/>
        <v>36</v>
      </c>
      <c r="ES52" s="23">
        <f t="shared" si="99"/>
        <v>-5</v>
      </c>
      <c r="ET52" s="23">
        <f t="shared" si="99"/>
        <v>26</v>
      </c>
      <c r="EU52" s="23">
        <f t="shared" si="99"/>
        <v>28</v>
      </c>
      <c r="EV52" s="23">
        <f t="shared" si="99"/>
        <v>42</v>
      </c>
      <c r="EW52" s="23">
        <f t="shared" si="99"/>
        <v>33</v>
      </c>
      <c r="EX52" s="23">
        <f t="shared" si="99"/>
        <v>26</v>
      </c>
      <c r="EY52" s="23">
        <f t="shared" si="99"/>
        <v>-8</v>
      </c>
      <c r="EZ52" s="23">
        <f t="shared" si="99"/>
        <v>-14</v>
      </c>
      <c r="FA52" s="23">
        <f t="shared" si="99"/>
        <v>5</v>
      </c>
      <c r="FB52" s="23">
        <f t="shared" si="99"/>
        <v>12</v>
      </c>
      <c r="FC52" s="23">
        <f t="shared" si="99"/>
        <v>10</v>
      </c>
      <c r="FD52" s="23">
        <f t="shared" si="99"/>
        <v>-9</v>
      </c>
      <c r="FE52" s="23">
        <f t="shared" ref="FE52:FG52" si="100">FF30-FE30</f>
        <v>1</v>
      </c>
      <c r="FF52" s="23">
        <f t="shared" si="100"/>
        <v>-9</v>
      </c>
      <c r="FG52" s="23">
        <f t="shared" si="100"/>
        <v>-22304</v>
      </c>
    </row>
    <row r="53" spans="1:163" x14ac:dyDescent="0.3">
      <c r="A53" s="16" t="s">
        <v>66</v>
      </c>
      <c r="B53" s="20" t="s">
        <v>57</v>
      </c>
      <c r="C53">
        <f t="shared" ref="C53:AH53" si="101">D31-C31</f>
        <v>-1</v>
      </c>
      <c r="D53">
        <f t="shared" si="101"/>
        <v>0</v>
      </c>
      <c r="E53">
        <f t="shared" si="101"/>
        <v>22</v>
      </c>
      <c r="F53">
        <f t="shared" si="101"/>
        <v>-23</v>
      </c>
      <c r="G53">
        <f t="shared" si="101"/>
        <v>0</v>
      </c>
      <c r="H53">
        <f t="shared" si="101"/>
        <v>-1</v>
      </c>
      <c r="I53">
        <f t="shared" si="101"/>
        <v>0</v>
      </c>
      <c r="J53">
        <f t="shared" si="101"/>
        <v>0</v>
      </c>
      <c r="K53">
        <f t="shared" si="101"/>
        <v>-5</v>
      </c>
      <c r="L53">
        <f t="shared" si="101"/>
        <v>3</v>
      </c>
      <c r="M53">
        <f t="shared" si="101"/>
        <v>1</v>
      </c>
      <c r="N53">
        <f t="shared" si="101"/>
        <v>-1</v>
      </c>
      <c r="O53">
        <f t="shared" si="101"/>
        <v>1</v>
      </c>
      <c r="P53">
        <f t="shared" si="101"/>
        <v>5</v>
      </c>
      <c r="Q53">
        <f t="shared" si="101"/>
        <v>-8</v>
      </c>
      <c r="R53">
        <f t="shared" si="101"/>
        <v>9</v>
      </c>
      <c r="S53">
        <f t="shared" si="101"/>
        <v>-1</v>
      </c>
      <c r="T53">
        <f t="shared" si="101"/>
        <v>-5</v>
      </c>
      <c r="U53">
        <f t="shared" si="101"/>
        <v>3</v>
      </c>
      <c r="V53">
        <f t="shared" si="101"/>
        <v>1</v>
      </c>
      <c r="W53">
        <f t="shared" si="101"/>
        <v>3</v>
      </c>
      <c r="X53">
        <f t="shared" si="101"/>
        <v>4</v>
      </c>
      <c r="Y53">
        <f t="shared" si="101"/>
        <v>-6</v>
      </c>
      <c r="Z53">
        <f t="shared" si="101"/>
        <v>-6</v>
      </c>
      <c r="AA53">
        <f t="shared" si="101"/>
        <v>6</v>
      </c>
      <c r="AB53">
        <f t="shared" si="101"/>
        <v>0</v>
      </c>
      <c r="AC53">
        <f t="shared" si="101"/>
        <v>0</v>
      </c>
      <c r="AD53">
        <f t="shared" si="101"/>
        <v>1</v>
      </c>
      <c r="AE53">
        <f t="shared" si="101"/>
        <v>2</v>
      </c>
      <c r="AF53">
        <f t="shared" si="101"/>
        <v>4</v>
      </c>
      <c r="AG53">
        <f t="shared" si="101"/>
        <v>-7</v>
      </c>
      <c r="AH53">
        <f t="shared" si="101"/>
        <v>-1</v>
      </c>
      <c r="AI53">
        <f t="shared" ref="AI53:BN53" si="102">AJ31-AI31</f>
        <v>-1</v>
      </c>
      <c r="AJ53">
        <f t="shared" si="102"/>
        <v>-2</v>
      </c>
      <c r="AK53">
        <f t="shared" si="102"/>
        <v>1</v>
      </c>
      <c r="AL53">
        <f t="shared" si="102"/>
        <v>1</v>
      </c>
      <c r="AM53">
        <f t="shared" si="102"/>
        <v>1</v>
      </c>
      <c r="AN53">
        <f t="shared" si="102"/>
        <v>-1</v>
      </c>
      <c r="AO53">
        <f t="shared" si="102"/>
        <v>1</v>
      </c>
      <c r="AP53">
        <f t="shared" si="102"/>
        <v>1</v>
      </c>
      <c r="AQ53">
        <f t="shared" si="102"/>
        <v>-4</v>
      </c>
      <c r="AR53">
        <f t="shared" si="102"/>
        <v>-2</v>
      </c>
      <c r="AS53">
        <f t="shared" si="102"/>
        <v>11</v>
      </c>
      <c r="AT53">
        <f t="shared" si="102"/>
        <v>-1</v>
      </c>
      <c r="AU53">
        <f t="shared" si="102"/>
        <v>-3</v>
      </c>
      <c r="AV53">
        <f t="shared" si="102"/>
        <v>10</v>
      </c>
      <c r="AW53">
        <f t="shared" si="102"/>
        <v>12</v>
      </c>
      <c r="AX53">
        <f t="shared" si="102"/>
        <v>-18</v>
      </c>
      <c r="AY53">
        <f t="shared" si="102"/>
        <v>9</v>
      </c>
      <c r="AZ53">
        <f t="shared" si="102"/>
        <v>5</v>
      </c>
      <c r="BA53">
        <f t="shared" si="102"/>
        <v>3</v>
      </c>
      <c r="BB53">
        <f t="shared" si="102"/>
        <v>2</v>
      </c>
      <c r="BC53">
        <f t="shared" si="102"/>
        <v>2</v>
      </c>
      <c r="BD53">
        <f t="shared" si="102"/>
        <v>8</v>
      </c>
      <c r="BE53">
        <f t="shared" si="102"/>
        <v>-1</v>
      </c>
      <c r="BF53">
        <f t="shared" si="102"/>
        <v>2</v>
      </c>
      <c r="BG53">
        <f t="shared" si="102"/>
        <v>4</v>
      </c>
      <c r="BH53">
        <f t="shared" si="102"/>
        <v>6</v>
      </c>
      <c r="BI53">
        <f t="shared" si="102"/>
        <v>-3</v>
      </c>
      <c r="BJ53">
        <f t="shared" si="102"/>
        <v>11</v>
      </c>
      <c r="BK53">
        <f t="shared" si="102"/>
        <v>9</v>
      </c>
      <c r="BL53">
        <f t="shared" si="102"/>
        <v>2</v>
      </c>
      <c r="BM53">
        <f t="shared" si="102"/>
        <v>125</v>
      </c>
      <c r="BN53">
        <f t="shared" si="102"/>
        <v>-62</v>
      </c>
      <c r="BO53">
        <f t="shared" ref="BO53:CT53" si="103">BP31-BO31</f>
        <v>-46</v>
      </c>
      <c r="BP53">
        <f t="shared" si="103"/>
        <v>12</v>
      </c>
      <c r="BQ53">
        <f t="shared" si="103"/>
        <v>-1</v>
      </c>
      <c r="BR53">
        <f t="shared" si="103"/>
        <v>1</v>
      </c>
      <c r="BS53">
        <f t="shared" si="103"/>
        <v>17</v>
      </c>
      <c r="BT53">
        <f t="shared" si="103"/>
        <v>-1</v>
      </c>
      <c r="BU53">
        <f t="shared" si="103"/>
        <v>-11</v>
      </c>
      <c r="BV53">
        <f t="shared" si="103"/>
        <v>29</v>
      </c>
      <c r="BW53">
        <f t="shared" si="103"/>
        <v>12</v>
      </c>
      <c r="BX53">
        <f t="shared" si="103"/>
        <v>51</v>
      </c>
      <c r="BY53">
        <f t="shared" si="103"/>
        <v>61</v>
      </c>
      <c r="BZ53">
        <f t="shared" si="103"/>
        <v>432</v>
      </c>
      <c r="CA53">
        <f t="shared" si="103"/>
        <v>-223</v>
      </c>
      <c r="CB53">
        <f t="shared" si="103"/>
        <v>-142</v>
      </c>
      <c r="CC53">
        <f t="shared" si="103"/>
        <v>-106</v>
      </c>
      <c r="CD53">
        <f t="shared" si="103"/>
        <v>-76</v>
      </c>
      <c r="CE53">
        <f t="shared" si="103"/>
        <v>-3</v>
      </c>
      <c r="CF53">
        <f t="shared" si="103"/>
        <v>0</v>
      </c>
      <c r="CG53">
        <f t="shared" si="103"/>
        <v>4</v>
      </c>
      <c r="CH53">
        <f t="shared" si="103"/>
        <v>4</v>
      </c>
      <c r="CI53">
        <f t="shared" si="103"/>
        <v>2</v>
      </c>
      <c r="CJ53">
        <f t="shared" si="103"/>
        <v>1</v>
      </c>
      <c r="CK53">
        <f t="shared" si="103"/>
        <v>-7</v>
      </c>
      <c r="CL53">
        <f t="shared" si="103"/>
        <v>1</v>
      </c>
      <c r="CM53">
        <f t="shared" si="103"/>
        <v>-11</v>
      </c>
      <c r="CN53">
        <f t="shared" si="103"/>
        <v>2</v>
      </c>
      <c r="CO53">
        <f t="shared" si="103"/>
        <v>-12</v>
      </c>
      <c r="CP53">
        <f t="shared" si="103"/>
        <v>-4</v>
      </c>
      <c r="CQ53">
        <f t="shared" si="103"/>
        <v>4</v>
      </c>
      <c r="CR53">
        <f t="shared" si="103"/>
        <v>-8</v>
      </c>
      <c r="CS53">
        <f t="shared" si="103"/>
        <v>-6</v>
      </c>
      <c r="CT53">
        <f t="shared" si="103"/>
        <v>-3</v>
      </c>
      <c r="CU53">
        <f t="shared" ref="CU53:DV53" si="104">CV31-CU31</f>
        <v>-5</v>
      </c>
      <c r="CV53">
        <f t="shared" si="104"/>
        <v>0</v>
      </c>
      <c r="CW53">
        <f t="shared" si="104"/>
        <v>-2</v>
      </c>
      <c r="CX53">
        <f t="shared" si="104"/>
        <v>-3</v>
      </c>
      <c r="CY53">
        <f t="shared" si="104"/>
        <v>1</v>
      </c>
      <c r="CZ53">
        <f t="shared" si="104"/>
        <v>-9</v>
      </c>
      <c r="DA53">
        <f t="shared" si="104"/>
        <v>5</v>
      </c>
      <c r="DB53">
        <f t="shared" si="104"/>
        <v>2</v>
      </c>
      <c r="DC53">
        <f t="shared" si="104"/>
        <v>2</v>
      </c>
      <c r="DD53">
        <f t="shared" si="104"/>
        <v>-15</v>
      </c>
      <c r="DE53">
        <f t="shared" si="104"/>
        <v>-3</v>
      </c>
      <c r="DF53">
        <f t="shared" si="104"/>
        <v>2</v>
      </c>
      <c r="DG53">
        <f t="shared" si="104"/>
        <v>3</v>
      </c>
      <c r="DH53">
        <f t="shared" si="104"/>
        <v>-18</v>
      </c>
      <c r="DI53">
        <f t="shared" si="104"/>
        <v>-1</v>
      </c>
      <c r="DJ53">
        <f t="shared" si="104"/>
        <v>-17</v>
      </c>
      <c r="DK53">
        <f t="shared" si="104"/>
        <v>-6</v>
      </c>
      <c r="DL53">
        <f t="shared" si="104"/>
        <v>-8</v>
      </c>
      <c r="DM53">
        <f t="shared" si="104"/>
        <v>-7</v>
      </c>
      <c r="DN53">
        <f t="shared" si="104"/>
        <v>-2</v>
      </c>
      <c r="DO53">
        <f t="shared" si="104"/>
        <v>-8</v>
      </c>
      <c r="DP53">
        <f t="shared" si="104"/>
        <v>-1</v>
      </c>
      <c r="DQ53">
        <f t="shared" si="104"/>
        <v>-5</v>
      </c>
      <c r="DR53">
        <f t="shared" si="104"/>
        <v>-5</v>
      </c>
      <c r="DS53">
        <f t="shared" si="104"/>
        <v>-4</v>
      </c>
      <c r="DT53">
        <f t="shared" si="104"/>
        <v>-1</v>
      </c>
      <c r="DU53">
        <f t="shared" si="104"/>
        <v>-3</v>
      </c>
      <c r="DV53">
        <f t="shared" si="104"/>
        <v>1</v>
      </c>
      <c r="DW53">
        <f t="shared" ref="DW53:FD53" si="105">DX31-DW31</f>
        <v>2</v>
      </c>
      <c r="DX53">
        <f t="shared" si="105"/>
        <v>3</v>
      </c>
      <c r="DY53">
        <f t="shared" si="105"/>
        <v>4</v>
      </c>
      <c r="DZ53">
        <f t="shared" si="105"/>
        <v>1</v>
      </c>
      <c r="EA53" s="23">
        <f t="shared" si="105"/>
        <v>1</v>
      </c>
      <c r="EB53" s="23">
        <f t="shared" si="105"/>
        <v>4</v>
      </c>
      <c r="EC53" s="23">
        <f t="shared" si="105"/>
        <v>1</v>
      </c>
      <c r="ED53" s="23">
        <f t="shared" si="105"/>
        <v>2</v>
      </c>
      <c r="EE53" s="23">
        <f t="shared" si="105"/>
        <v>2</v>
      </c>
      <c r="EF53" s="23">
        <f t="shared" si="105"/>
        <v>1</v>
      </c>
      <c r="EG53" s="23">
        <f t="shared" si="105"/>
        <v>2</v>
      </c>
      <c r="EH53" s="23">
        <f t="shared" si="105"/>
        <v>3</v>
      </c>
      <c r="EI53" s="23">
        <f t="shared" si="105"/>
        <v>-1</v>
      </c>
      <c r="EJ53" s="23">
        <f t="shared" si="105"/>
        <v>5</v>
      </c>
      <c r="EK53" s="23">
        <f t="shared" si="105"/>
        <v>4</v>
      </c>
      <c r="EL53" s="23">
        <f t="shared" si="105"/>
        <v>1</v>
      </c>
      <c r="EM53" s="23">
        <f t="shared" si="105"/>
        <v>-2</v>
      </c>
      <c r="EN53" s="23">
        <f t="shared" si="105"/>
        <v>7</v>
      </c>
      <c r="EO53" s="23">
        <f t="shared" si="105"/>
        <v>8</v>
      </c>
      <c r="EP53" s="23">
        <f t="shared" si="105"/>
        <v>-3</v>
      </c>
      <c r="EQ53" s="23">
        <f t="shared" si="105"/>
        <v>6</v>
      </c>
      <c r="ER53" s="23">
        <f t="shared" si="105"/>
        <v>4</v>
      </c>
      <c r="ES53" s="23">
        <f t="shared" si="105"/>
        <v>-12</v>
      </c>
      <c r="ET53" s="23">
        <f t="shared" si="105"/>
        <v>22</v>
      </c>
      <c r="EU53" s="23">
        <f t="shared" si="105"/>
        <v>7</v>
      </c>
      <c r="EV53" s="23">
        <f t="shared" si="105"/>
        <v>4</v>
      </c>
      <c r="EW53" s="23">
        <f t="shared" si="105"/>
        <v>3</v>
      </c>
      <c r="EX53" s="23">
        <f t="shared" si="105"/>
        <v>6</v>
      </c>
      <c r="EY53" s="23">
        <f t="shared" si="105"/>
        <v>6</v>
      </c>
      <c r="EZ53" s="23">
        <f t="shared" si="105"/>
        <v>-6</v>
      </c>
      <c r="FA53" s="23">
        <f t="shared" si="105"/>
        <v>8</v>
      </c>
      <c r="FB53" s="23">
        <f t="shared" si="105"/>
        <v>-2</v>
      </c>
      <c r="FC53" s="23">
        <f t="shared" si="105"/>
        <v>-2</v>
      </c>
      <c r="FD53" s="23">
        <f t="shared" si="105"/>
        <v>-2</v>
      </c>
      <c r="FE53" s="23">
        <f t="shared" ref="FE53:FG53" si="106">FF31-FE31</f>
        <v>-6</v>
      </c>
      <c r="FF53" s="23">
        <f t="shared" si="106"/>
        <v>8</v>
      </c>
      <c r="FG53" s="23">
        <f t="shared" si="106"/>
        <v>-2815</v>
      </c>
    </row>
    <row r="54" spans="1:163" x14ac:dyDescent="0.3">
      <c r="S54" t="s">
        <v>73</v>
      </c>
    </row>
    <row r="55" spans="1:163" ht="15" thickBot="1" x14ac:dyDescent="0.35">
      <c r="A55" s="11"/>
      <c r="B55" s="11" t="s">
        <v>2</v>
      </c>
      <c r="C55" s="11">
        <v>42886</v>
      </c>
      <c r="D55" s="11">
        <v>42855</v>
      </c>
      <c r="E55" s="11">
        <v>42825</v>
      </c>
      <c r="F55" s="11">
        <v>42794</v>
      </c>
      <c r="G55" s="11">
        <v>42766</v>
      </c>
      <c r="H55" s="11">
        <v>42705</v>
      </c>
      <c r="I55" s="11">
        <v>42704</v>
      </c>
      <c r="J55" s="11">
        <v>42674</v>
      </c>
      <c r="K55" s="11">
        <v>42643</v>
      </c>
      <c r="L55" s="11">
        <v>42613</v>
      </c>
      <c r="M55" s="11">
        <v>42582</v>
      </c>
      <c r="N55" s="11">
        <v>42551</v>
      </c>
      <c r="O55" s="11">
        <v>42521</v>
      </c>
      <c r="P55" s="11">
        <v>42490</v>
      </c>
      <c r="Q55" s="11">
        <v>42460</v>
      </c>
      <c r="R55" s="11">
        <v>42429</v>
      </c>
      <c r="S55" s="11">
        <v>42400</v>
      </c>
      <c r="T55" s="11">
        <v>42369</v>
      </c>
      <c r="U55" s="11">
        <v>42338</v>
      </c>
      <c r="V55" s="11">
        <v>42308</v>
      </c>
      <c r="W55" s="11">
        <v>42277</v>
      </c>
      <c r="X55" s="11">
        <v>42247</v>
      </c>
      <c r="Y55" s="11">
        <v>42216</v>
      </c>
      <c r="Z55" s="11">
        <v>42185</v>
      </c>
      <c r="AA55" s="11">
        <v>42155</v>
      </c>
      <c r="AB55" s="11">
        <v>42124</v>
      </c>
      <c r="AC55" s="11">
        <v>42094</v>
      </c>
      <c r="AD55" s="11">
        <v>42063</v>
      </c>
      <c r="AE55" s="11">
        <v>42035</v>
      </c>
      <c r="AF55" s="11">
        <v>42004</v>
      </c>
      <c r="AG55" s="11">
        <v>41973</v>
      </c>
      <c r="AH55" s="11">
        <v>41943</v>
      </c>
      <c r="AI55" s="11">
        <v>41912</v>
      </c>
    </row>
    <row r="56" spans="1:163" ht="15" thickTop="1" x14ac:dyDescent="0.3">
      <c r="A56" s="16" t="s">
        <v>27</v>
      </c>
      <c r="B56" s="20" t="s">
        <v>0</v>
      </c>
      <c r="C56" s="5">
        <f t="shared" ref="C56:AI56" si="107">HLOOKUP(C$55,$36:$53,$AJ56,1)</f>
        <v>138</v>
      </c>
      <c r="D56" s="5">
        <f t="shared" si="107"/>
        <v>174</v>
      </c>
      <c r="E56" s="5">
        <f t="shared" si="107"/>
        <v>50</v>
      </c>
      <c r="F56" s="5">
        <f t="shared" si="107"/>
        <v>232</v>
      </c>
      <c r="G56" s="5">
        <f t="shared" si="107"/>
        <v>216</v>
      </c>
      <c r="H56" s="5">
        <f t="shared" si="107"/>
        <v>164</v>
      </c>
      <c r="I56" s="5">
        <f t="shared" si="107"/>
        <v>164</v>
      </c>
      <c r="J56" s="5">
        <f t="shared" si="107"/>
        <v>124</v>
      </c>
      <c r="K56" s="5">
        <f t="shared" si="107"/>
        <v>249</v>
      </c>
      <c r="L56" s="5">
        <f t="shared" si="107"/>
        <v>176</v>
      </c>
      <c r="M56" s="5">
        <f t="shared" si="107"/>
        <v>291</v>
      </c>
      <c r="N56" s="5">
        <f t="shared" si="107"/>
        <v>297</v>
      </c>
      <c r="O56" s="5">
        <f t="shared" si="107"/>
        <v>43</v>
      </c>
      <c r="P56" s="5">
        <f t="shared" si="107"/>
        <v>153</v>
      </c>
      <c r="Q56" s="5">
        <f t="shared" si="107"/>
        <v>225</v>
      </c>
      <c r="R56" s="5">
        <f t="shared" si="107"/>
        <v>237</v>
      </c>
      <c r="S56" s="5">
        <f t="shared" si="107"/>
        <v>126</v>
      </c>
      <c r="T56" s="5">
        <f t="shared" si="107"/>
        <v>239</v>
      </c>
      <c r="U56" s="5">
        <f t="shared" si="107"/>
        <v>272</v>
      </c>
      <c r="V56" s="5">
        <f t="shared" si="107"/>
        <v>321</v>
      </c>
      <c r="W56" s="5">
        <f t="shared" si="107"/>
        <v>100</v>
      </c>
      <c r="X56" s="5">
        <f t="shared" si="107"/>
        <v>157</v>
      </c>
      <c r="Y56" s="5">
        <f t="shared" si="107"/>
        <v>254</v>
      </c>
      <c r="Z56" s="5">
        <f t="shared" si="107"/>
        <v>206</v>
      </c>
      <c r="AA56" s="5">
        <f t="shared" si="107"/>
        <v>344</v>
      </c>
      <c r="AB56" s="5">
        <f t="shared" si="107"/>
        <v>262</v>
      </c>
      <c r="AC56" s="5">
        <f t="shared" si="107"/>
        <v>86</v>
      </c>
      <c r="AD56" s="5">
        <f t="shared" si="107"/>
        <v>238</v>
      </c>
      <c r="AE56" s="5">
        <f t="shared" si="107"/>
        <v>234</v>
      </c>
      <c r="AF56" s="5">
        <f t="shared" si="107"/>
        <v>255</v>
      </c>
      <c r="AG56" s="5">
        <f t="shared" si="107"/>
        <v>312</v>
      </c>
      <c r="AH56" s="5">
        <f t="shared" si="107"/>
        <v>227</v>
      </c>
      <c r="AI56" s="5">
        <f t="shared" si="107"/>
        <v>280</v>
      </c>
      <c r="AJ56">
        <v>2</v>
      </c>
    </row>
    <row r="57" spans="1:163" x14ac:dyDescent="0.3">
      <c r="A57" s="17" t="s">
        <v>28</v>
      </c>
      <c r="B57" s="21" t="s">
        <v>43</v>
      </c>
      <c r="C57" s="18">
        <f t="shared" ref="C57:D71" si="108">HLOOKUP(C$55,$36:$53,$AJ57,1)</f>
        <v>147</v>
      </c>
      <c r="D57" s="18">
        <f t="shared" si="108"/>
        <v>173</v>
      </c>
      <c r="E57" s="18">
        <f t="shared" ref="E57:N71" si="109">HLOOKUP(E$55,$36:$53,$AJ57,1)</f>
        <v>59</v>
      </c>
      <c r="F57" s="18">
        <f t="shared" si="109"/>
        <v>222</v>
      </c>
      <c r="G57" s="18">
        <f t="shared" si="109"/>
        <v>204</v>
      </c>
      <c r="H57" s="18">
        <f t="shared" si="109"/>
        <v>178</v>
      </c>
      <c r="I57" s="18">
        <f t="shared" si="109"/>
        <v>178</v>
      </c>
      <c r="J57" s="18">
        <f t="shared" si="109"/>
        <v>132</v>
      </c>
      <c r="K57" s="18">
        <f t="shared" si="109"/>
        <v>223</v>
      </c>
      <c r="L57" s="18">
        <f t="shared" si="109"/>
        <v>143</v>
      </c>
      <c r="M57" s="18">
        <f t="shared" si="109"/>
        <v>249</v>
      </c>
      <c r="N57" s="18">
        <f t="shared" si="109"/>
        <v>269</v>
      </c>
      <c r="O57" s="18">
        <f t="shared" ref="O57:X71" si="110">HLOOKUP(O$55,$36:$53,$AJ57,1)</f>
        <v>17</v>
      </c>
      <c r="P57" s="18">
        <f t="shared" si="110"/>
        <v>158</v>
      </c>
      <c r="Q57" s="18">
        <f t="shared" si="110"/>
        <v>189</v>
      </c>
      <c r="R57" s="18">
        <f t="shared" si="110"/>
        <v>221</v>
      </c>
      <c r="S57" s="18">
        <f t="shared" si="110"/>
        <v>110</v>
      </c>
      <c r="T57" s="18">
        <f t="shared" si="110"/>
        <v>217</v>
      </c>
      <c r="U57" s="18">
        <f t="shared" si="110"/>
        <v>260</v>
      </c>
      <c r="V57" s="18">
        <f t="shared" si="110"/>
        <v>314</v>
      </c>
      <c r="W57" s="18">
        <f t="shared" si="110"/>
        <v>116</v>
      </c>
      <c r="X57" s="18">
        <f t="shared" si="110"/>
        <v>115</v>
      </c>
      <c r="Y57" s="18">
        <f t="shared" ref="Y57:AI71" si="111">HLOOKUP(Y$55,$36:$53,$AJ57,1)</f>
        <v>239</v>
      </c>
      <c r="Z57" s="18">
        <f t="shared" si="111"/>
        <v>195</v>
      </c>
      <c r="AA57" s="18">
        <f t="shared" si="111"/>
        <v>324</v>
      </c>
      <c r="AB57" s="18">
        <f t="shared" si="111"/>
        <v>235</v>
      </c>
      <c r="AC57" s="18">
        <f t="shared" si="111"/>
        <v>97</v>
      </c>
      <c r="AD57" s="18">
        <f t="shared" si="111"/>
        <v>222</v>
      </c>
      <c r="AE57" s="18">
        <f t="shared" si="111"/>
        <v>227</v>
      </c>
      <c r="AF57" s="18">
        <f t="shared" si="111"/>
        <v>240</v>
      </c>
      <c r="AG57" s="18">
        <f t="shared" si="111"/>
        <v>302</v>
      </c>
      <c r="AH57" s="18">
        <f t="shared" si="111"/>
        <v>214</v>
      </c>
      <c r="AI57" s="18">
        <f t="shared" si="111"/>
        <v>237</v>
      </c>
      <c r="AJ57">
        <v>3</v>
      </c>
    </row>
    <row r="58" spans="1:163" x14ac:dyDescent="0.3">
      <c r="A58" s="16" t="s">
        <v>58</v>
      </c>
      <c r="B58" s="22" t="s">
        <v>44</v>
      </c>
      <c r="C58" s="13">
        <f t="shared" si="108"/>
        <v>16</v>
      </c>
      <c r="D58" s="13">
        <f t="shared" si="108"/>
        <v>19</v>
      </c>
      <c r="E58" s="13">
        <f t="shared" si="109"/>
        <v>17</v>
      </c>
      <c r="F58" s="13">
        <f t="shared" si="109"/>
        <v>88</v>
      </c>
      <c r="G58" s="13">
        <f t="shared" si="109"/>
        <v>51</v>
      </c>
      <c r="H58" s="13">
        <f t="shared" si="109"/>
        <v>35</v>
      </c>
      <c r="I58" s="13">
        <f t="shared" si="109"/>
        <v>35</v>
      </c>
      <c r="J58" s="13">
        <f t="shared" si="109"/>
        <v>9</v>
      </c>
      <c r="K58" s="13">
        <f t="shared" si="109"/>
        <v>11</v>
      </c>
      <c r="L58" s="13">
        <f t="shared" si="109"/>
        <v>-24</v>
      </c>
      <c r="M58" s="13">
        <f t="shared" si="109"/>
        <v>26</v>
      </c>
      <c r="N58" s="13">
        <f t="shared" si="109"/>
        <v>6</v>
      </c>
      <c r="O58" s="13">
        <f t="shared" si="110"/>
        <v>-44</v>
      </c>
      <c r="P58" s="13">
        <f t="shared" si="110"/>
        <v>-9</v>
      </c>
      <c r="Q58" s="13">
        <f t="shared" si="110"/>
        <v>5</v>
      </c>
      <c r="R58" s="13">
        <f t="shared" si="110"/>
        <v>-7</v>
      </c>
      <c r="S58" s="13">
        <f t="shared" si="110"/>
        <v>24</v>
      </c>
      <c r="T58" s="13">
        <f t="shared" si="110"/>
        <v>42</v>
      </c>
      <c r="U58" s="13">
        <f t="shared" si="110"/>
        <v>32</v>
      </c>
      <c r="V58" s="13">
        <f t="shared" si="110"/>
        <v>42</v>
      </c>
      <c r="W58" s="13">
        <f t="shared" si="110"/>
        <v>-10</v>
      </c>
      <c r="X58" s="13">
        <f t="shared" si="110"/>
        <v>-3</v>
      </c>
      <c r="Y58" s="13">
        <f t="shared" si="111"/>
        <v>24</v>
      </c>
      <c r="Z58" s="13">
        <f t="shared" si="111"/>
        <v>12</v>
      </c>
      <c r="AA58" s="13">
        <f t="shared" si="111"/>
        <v>31</v>
      </c>
      <c r="AB58" s="13">
        <f t="shared" si="111"/>
        <v>30</v>
      </c>
      <c r="AC58" s="13">
        <f t="shared" si="111"/>
        <v>-12</v>
      </c>
      <c r="AD58" s="13">
        <f t="shared" si="111"/>
        <v>21</v>
      </c>
      <c r="AE58" s="13">
        <f t="shared" si="111"/>
        <v>44</v>
      </c>
      <c r="AF58" s="13">
        <f t="shared" si="111"/>
        <v>35</v>
      </c>
      <c r="AG58" s="13">
        <f t="shared" si="111"/>
        <v>40</v>
      </c>
      <c r="AH58" s="13">
        <f t="shared" si="111"/>
        <v>42</v>
      </c>
      <c r="AI58" s="13">
        <f t="shared" si="111"/>
        <v>49</v>
      </c>
      <c r="AJ58">
        <v>4</v>
      </c>
    </row>
    <row r="59" spans="1:163" x14ac:dyDescent="0.3">
      <c r="A59" s="16" t="s">
        <v>67</v>
      </c>
      <c r="B59" s="20" t="s">
        <v>45</v>
      </c>
      <c r="C59" s="5">
        <f t="shared" si="108"/>
        <v>11</v>
      </c>
      <c r="D59" s="5">
        <f t="shared" si="108"/>
        <v>-1</v>
      </c>
      <c r="E59" s="5">
        <f t="shared" si="109"/>
        <v>0</v>
      </c>
      <c r="F59" s="5">
        <f t="shared" si="109"/>
        <v>54</v>
      </c>
      <c r="G59" s="5">
        <f t="shared" si="109"/>
        <v>34</v>
      </c>
      <c r="H59" s="5">
        <f t="shared" si="109"/>
        <v>28</v>
      </c>
      <c r="I59" s="5">
        <f t="shared" si="109"/>
        <v>28</v>
      </c>
      <c r="J59" s="5">
        <f t="shared" si="109"/>
        <v>16</v>
      </c>
      <c r="K59" s="5">
        <f t="shared" si="109"/>
        <v>23</v>
      </c>
      <c r="L59" s="5">
        <f t="shared" si="109"/>
        <v>-4</v>
      </c>
      <c r="M59" s="5">
        <f t="shared" si="109"/>
        <v>18</v>
      </c>
      <c r="N59" s="5">
        <f t="shared" si="109"/>
        <v>0</v>
      </c>
      <c r="O59" s="5">
        <f t="shared" si="110"/>
        <v>-14</v>
      </c>
      <c r="P59" s="5">
        <f t="shared" si="110"/>
        <v>-1</v>
      </c>
      <c r="Q59" s="5">
        <f t="shared" si="110"/>
        <v>43</v>
      </c>
      <c r="R59" s="5">
        <f t="shared" si="110"/>
        <v>23</v>
      </c>
      <c r="S59" s="5">
        <f t="shared" si="110"/>
        <v>11</v>
      </c>
      <c r="T59" s="5">
        <f t="shared" si="110"/>
        <v>39</v>
      </c>
      <c r="U59" s="5">
        <f t="shared" si="110"/>
        <v>55</v>
      </c>
      <c r="V59" s="5">
        <f t="shared" si="110"/>
        <v>44</v>
      </c>
      <c r="W59" s="5">
        <f t="shared" si="110"/>
        <v>8</v>
      </c>
      <c r="X59" s="5">
        <f t="shared" si="110"/>
        <v>15</v>
      </c>
      <c r="Y59" s="5">
        <f t="shared" si="111"/>
        <v>21</v>
      </c>
      <c r="Z59" s="5">
        <f t="shared" si="111"/>
        <v>14</v>
      </c>
      <c r="AA59" s="5">
        <f t="shared" si="111"/>
        <v>37</v>
      </c>
      <c r="AB59" s="5">
        <f t="shared" si="111"/>
        <v>44</v>
      </c>
      <c r="AC59" s="5">
        <f t="shared" si="111"/>
        <v>-11</v>
      </c>
      <c r="AD59" s="5">
        <f t="shared" si="111"/>
        <v>26</v>
      </c>
      <c r="AE59" s="5">
        <f t="shared" si="111"/>
        <v>44</v>
      </c>
      <c r="AF59" s="5">
        <f t="shared" si="111"/>
        <v>23</v>
      </c>
      <c r="AG59" s="5">
        <f t="shared" si="111"/>
        <v>18</v>
      </c>
      <c r="AH59" s="5">
        <f t="shared" si="111"/>
        <v>20</v>
      </c>
      <c r="AI59" s="5">
        <f t="shared" si="111"/>
        <v>27</v>
      </c>
      <c r="AJ59">
        <v>5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</row>
    <row r="60" spans="1:163" x14ac:dyDescent="0.3">
      <c r="A60" s="16" t="s">
        <v>68</v>
      </c>
      <c r="B60" s="20" t="s">
        <v>46</v>
      </c>
      <c r="C60" s="19">
        <f t="shared" si="108"/>
        <v>-1</v>
      </c>
      <c r="D60" s="19">
        <f t="shared" si="108"/>
        <v>11</v>
      </c>
      <c r="E60" s="19">
        <f t="shared" si="109"/>
        <v>11</v>
      </c>
      <c r="F60" s="19">
        <f t="shared" si="109"/>
        <v>22</v>
      </c>
      <c r="G60" s="19">
        <f t="shared" si="109"/>
        <v>12</v>
      </c>
      <c r="H60" s="19">
        <f t="shared" si="109"/>
        <v>0</v>
      </c>
      <c r="I60" s="19">
        <f t="shared" si="109"/>
        <v>0</v>
      </c>
      <c r="J60" s="19">
        <f t="shared" si="109"/>
        <v>-5</v>
      </c>
      <c r="K60" s="19">
        <f t="shared" si="109"/>
        <v>-12</v>
      </c>
      <c r="L60" s="19">
        <f t="shared" si="109"/>
        <v>-17</v>
      </c>
      <c r="M60" s="19">
        <f t="shared" si="109"/>
        <v>12</v>
      </c>
      <c r="N60" s="19">
        <f t="shared" si="109"/>
        <v>12</v>
      </c>
      <c r="O60" s="19">
        <f t="shared" si="110"/>
        <v>-21</v>
      </c>
      <c r="P60" s="19">
        <f t="shared" si="110"/>
        <v>1</v>
      </c>
      <c r="Q60" s="19">
        <f t="shared" si="110"/>
        <v>-20</v>
      </c>
      <c r="R60" s="19">
        <f t="shared" si="110"/>
        <v>-12</v>
      </c>
      <c r="S60" s="19">
        <f t="shared" si="110"/>
        <v>28</v>
      </c>
      <c r="T60" s="19">
        <f t="shared" si="110"/>
        <v>13</v>
      </c>
      <c r="U60" s="19">
        <f t="shared" si="110"/>
        <v>-7</v>
      </c>
      <c r="V60" s="19">
        <f t="shared" si="110"/>
        <v>7</v>
      </c>
      <c r="W60" s="19">
        <f t="shared" si="110"/>
        <v>-1</v>
      </c>
      <c r="X60" s="19">
        <f t="shared" si="110"/>
        <v>-5</v>
      </c>
      <c r="Y60" s="19">
        <f t="shared" si="111"/>
        <v>14</v>
      </c>
      <c r="Z60" s="19">
        <f t="shared" si="111"/>
        <v>1</v>
      </c>
      <c r="AA60" s="19">
        <f t="shared" si="111"/>
        <v>16</v>
      </c>
      <c r="AB60" s="19">
        <f t="shared" si="111"/>
        <v>2</v>
      </c>
      <c r="AC60" s="19">
        <f t="shared" si="111"/>
        <v>13</v>
      </c>
      <c r="AD60" s="5">
        <f t="shared" si="111"/>
        <v>7</v>
      </c>
      <c r="AE60" s="5">
        <f t="shared" si="111"/>
        <v>8</v>
      </c>
      <c r="AF60" s="5">
        <f t="shared" si="111"/>
        <v>16</v>
      </c>
      <c r="AG60" s="5">
        <f t="shared" si="111"/>
        <v>23</v>
      </c>
      <c r="AH60" s="5">
        <f t="shared" si="111"/>
        <v>27</v>
      </c>
      <c r="AI60" s="5">
        <f t="shared" si="111"/>
        <v>17</v>
      </c>
      <c r="AJ60">
        <v>6</v>
      </c>
    </row>
    <row r="61" spans="1:163" x14ac:dyDescent="0.3">
      <c r="A61" s="16" t="s">
        <v>72</v>
      </c>
      <c r="B61" s="20" t="s">
        <v>70</v>
      </c>
      <c r="C61" s="19">
        <f t="shared" si="108"/>
        <v>6.5999999999999091</v>
      </c>
      <c r="D61" s="19">
        <f t="shared" si="108"/>
        <v>8.3000000000000682</v>
      </c>
      <c r="E61" s="19">
        <f t="shared" si="109"/>
        <v>7.1999999999999318</v>
      </c>
      <c r="F61" s="19">
        <f t="shared" si="109"/>
        <v>10.5</v>
      </c>
      <c r="G61" s="19">
        <f t="shared" si="109"/>
        <v>5.9000000000000909</v>
      </c>
      <c r="H61" s="19">
        <f t="shared" si="109"/>
        <v>6.5</v>
      </c>
      <c r="I61" s="19">
        <f t="shared" si="109"/>
        <v>6.5</v>
      </c>
      <c r="J61" s="19">
        <f t="shared" si="109"/>
        <v>-1.6000000000000227</v>
      </c>
      <c r="K61" s="19">
        <f t="shared" si="109"/>
        <v>-0.59999999999990905</v>
      </c>
      <c r="L61" s="19">
        <f t="shared" si="109"/>
        <v>-1.8000000000000682</v>
      </c>
      <c r="M61" s="19">
        <f t="shared" si="109"/>
        <v>-4</v>
      </c>
      <c r="N61" s="19">
        <f t="shared" si="109"/>
        <v>-6</v>
      </c>
      <c r="O61" s="19">
        <f t="shared" si="110"/>
        <v>-8.3999999999999773</v>
      </c>
      <c r="P61" s="19">
        <f t="shared" si="110"/>
        <v>-8.7999999999999545</v>
      </c>
      <c r="Q61" s="19">
        <f t="shared" si="110"/>
        <v>-17.100000000000023</v>
      </c>
      <c r="R61" s="19">
        <f t="shared" si="110"/>
        <v>-20</v>
      </c>
      <c r="S61" s="19">
        <f t="shared" si="110"/>
        <v>-14.5</v>
      </c>
      <c r="T61" s="19">
        <f t="shared" si="110"/>
        <v>-10.700000000000045</v>
      </c>
      <c r="U61" s="19">
        <f t="shared" si="110"/>
        <v>-15.100000000000023</v>
      </c>
      <c r="V61" s="19">
        <f t="shared" si="110"/>
        <v>-9.0999999999999091</v>
      </c>
      <c r="W61" s="19">
        <f t="shared" si="110"/>
        <v>-15.600000000000023</v>
      </c>
      <c r="X61" s="19">
        <f t="shared" si="110"/>
        <v>-13.200000000000045</v>
      </c>
      <c r="Y61" s="19">
        <f t="shared" si="111"/>
        <v>-10.899999999999977</v>
      </c>
      <c r="Z61" s="19">
        <f t="shared" si="111"/>
        <v>-3.3999999999999773</v>
      </c>
      <c r="AA61" s="19">
        <f t="shared" si="111"/>
        <v>-21.899999999999977</v>
      </c>
      <c r="AB61" s="19">
        <f t="shared" si="111"/>
        <v>-15.5</v>
      </c>
      <c r="AC61" s="19">
        <f t="shared" si="111"/>
        <v>-14.5</v>
      </c>
      <c r="AD61" s="5">
        <f t="shared" si="111"/>
        <v>-12.200000000000045</v>
      </c>
      <c r="AE61" s="5">
        <f t="shared" si="111"/>
        <v>-8.7000000000000455</v>
      </c>
      <c r="AF61" s="5">
        <f t="shared" si="111"/>
        <v>-3.3999999999999773</v>
      </c>
      <c r="AG61" s="5">
        <f t="shared" si="111"/>
        <v>-1.3999999999999773</v>
      </c>
      <c r="AH61" s="5">
        <f t="shared" si="111"/>
        <v>-4.7999999999999545</v>
      </c>
      <c r="AI61" s="5">
        <f t="shared" si="111"/>
        <v>5.3999999999999773</v>
      </c>
      <c r="AJ61">
        <v>7</v>
      </c>
    </row>
    <row r="62" spans="1:163" x14ac:dyDescent="0.3">
      <c r="A62" s="16" t="s">
        <v>32</v>
      </c>
      <c r="B62" s="20" t="s">
        <v>47</v>
      </c>
      <c r="C62" s="5">
        <f t="shared" si="108"/>
        <v>131</v>
      </c>
      <c r="D62" s="5">
        <f t="shared" si="108"/>
        <v>154</v>
      </c>
      <c r="E62" s="5">
        <f t="shared" si="109"/>
        <v>42</v>
      </c>
      <c r="F62" s="5">
        <f t="shared" si="109"/>
        <v>134</v>
      </c>
      <c r="G62" s="5">
        <f t="shared" si="109"/>
        <v>153</v>
      </c>
      <c r="H62" s="5">
        <f t="shared" si="109"/>
        <v>143</v>
      </c>
      <c r="I62" s="5">
        <f t="shared" si="109"/>
        <v>143</v>
      </c>
      <c r="J62" s="5">
        <f t="shared" si="109"/>
        <v>123</v>
      </c>
      <c r="K62" s="5">
        <f t="shared" si="109"/>
        <v>212</v>
      </c>
      <c r="L62" s="5">
        <f t="shared" si="109"/>
        <v>167</v>
      </c>
      <c r="M62" s="5">
        <f t="shared" si="109"/>
        <v>223</v>
      </c>
      <c r="N62" s="5">
        <f t="shared" si="109"/>
        <v>263</v>
      </c>
      <c r="O62" s="5">
        <f t="shared" si="110"/>
        <v>61</v>
      </c>
      <c r="P62" s="5">
        <f t="shared" si="110"/>
        <v>167</v>
      </c>
      <c r="Q62" s="5">
        <f t="shared" si="110"/>
        <v>184</v>
      </c>
      <c r="R62" s="5">
        <f t="shared" si="110"/>
        <v>228</v>
      </c>
      <c r="S62" s="5">
        <f t="shared" si="110"/>
        <v>86</v>
      </c>
      <c r="T62" s="5">
        <f t="shared" si="110"/>
        <v>175</v>
      </c>
      <c r="U62" s="5">
        <f t="shared" si="110"/>
        <v>228</v>
      </c>
      <c r="V62" s="5">
        <f t="shared" si="110"/>
        <v>272</v>
      </c>
      <c r="W62" s="5">
        <f t="shared" si="110"/>
        <v>126</v>
      </c>
      <c r="X62" s="5">
        <f t="shared" si="110"/>
        <v>118</v>
      </c>
      <c r="Y62" s="5">
        <f t="shared" si="111"/>
        <v>215</v>
      </c>
      <c r="Z62" s="5">
        <f t="shared" si="111"/>
        <v>183</v>
      </c>
      <c r="AA62" s="5">
        <f t="shared" si="111"/>
        <v>293</v>
      </c>
      <c r="AB62" s="5">
        <f t="shared" si="111"/>
        <v>205</v>
      </c>
      <c r="AC62" s="5">
        <f t="shared" si="111"/>
        <v>109</v>
      </c>
      <c r="AD62" s="5">
        <f t="shared" si="111"/>
        <v>201</v>
      </c>
      <c r="AE62" s="5">
        <f t="shared" si="111"/>
        <v>183</v>
      </c>
      <c r="AF62" s="5">
        <f t="shared" si="111"/>
        <v>205</v>
      </c>
      <c r="AG62" s="5">
        <f t="shared" si="111"/>
        <v>262</v>
      </c>
      <c r="AH62" s="5">
        <f t="shared" si="111"/>
        <v>172</v>
      </c>
      <c r="AI62" s="5">
        <f t="shared" si="111"/>
        <v>188</v>
      </c>
      <c r="AJ62">
        <v>8</v>
      </c>
    </row>
    <row r="63" spans="1:163" x14ac:dyDescent="0.3">
      <c r="A63" s="16" t="s">
        <v>61</v>
      </c>
      <c r="B63" s="20" t="s">
        <v>48</v>
      </c>
      <c r="C63" s="5">
        <f t="shared" si="108"/>
        <v>-6</v>
      </c>
      <c r="D63" s="5">
        <f t="shared" si="108"/>
        <v>0</v>
      </c>
      <c r="E63" s="5">
        <f t="shared" si="109"/>
        <v>-39</v>
      </c>
      <c r="F63" s="5">
        <f t="shared" si="109"/>
        <v>-11</v>
      </c>
      <c r="G63" s="5">
        <f t="shared" si="109"/>
        <v>28</v>
      </c>
      <c r="H63" s="5">
        <f t="shared" si="109"/>
        <v>15</v>
      </c>
      <c r="I63" s="5">
        <f t="shared" si="109"/>
        <v>15</v>
      </c>
      <c r="J63" s="5">
        <f t="shared" si="109"/>
        <v>9</v>
      </c>
      <c r="K63" s="5">
        <f t="shared" si="109"/>
        <v>40</v>
      </c>
      <c r="L63" s="5">
        <f t="shared" si="109"/>
        <v>37</v>
      </c>
      <c r="M63" s="5">
        <f t="shared" si="109"/>
        <v>36</v>
      </c>
      <c r="N63" s="5">
        <f t="shared" si="109"/>
        <v>22</v>
      </c>
      <c r="O63" s="5">
        <f t="shared" si="110"/>
        <v>10</v>
      </c>
      <c r="P63" s="5">
        <f t="shared" si="110"/>
        <v>10</v>
      </c>
      <c r="Q63" s="5">
        <f t="shared" si="110"/>
        <v>44</v>
      </c>
      <c r="R63" s="5">
        <f t="shared" si="110"/>
        <v>51</v>
      </c>
      <c r="S63" s="5">
        <f t="shared" si="110"/>
        <v>29</v>
      </c>
      <c r="T63" s="5">
        <f t="shared" si="110"/>
        <v>2</v>
      </c>
      <c r="U63" s="5">
        <f t="shared" si="110"/>
        <v>78</v>
      </c>
      <c r="V63" s="5">
        <f t="shared" si="110"/>
        <v>25</v>
      </c>
      <c r="W63" s="5">
        <f t="shared" si="110"/>
        <v>3</v>
      </c>
      <c r="X63" s="5">
        <f t="shared" si="110"/>
        <v>0</v>
      </c>
      <c r="Y63" s="5">
        <f t="shared" si="111"/>
        <v>47</v>
      </c>
      <c r="Z63" s="5">
        <f t="shared" si="111"/>
        <v>42</v>
      </c>
      <c r="AA63" s="5">
        <f t="shared" si="111"/>
        <v>63</v>
      </c>
      <c r="AB63" s="5">
        <f t="shared" si="111"/>
        <v>18</v>
      </c>
      <c r="AC63" s="5">
        <f t="shared" si="111"/>
        <v>27</v>
      </c>
      <c r="AD63" s="5">
        <f t="shared" si="111"/>
        <v>33</v>
      </c>
      <c r="AE63" s="5">
        <f t="shared" si="111"/>
        <v>41</v>
      </c>
      <c r="AF63" s="5">
        <f t="shared" si="111"/>
        <v>37</v>
      </c>
      <c r="AG63" s="5">
        <f t="shared" si="111"/>
        <v>82</v>
      </c>
      <c r="AH63" s="5">
        <f t="shared" si="111"/>
        <v>55</v>
      </c>
      <c r="AI63" s="5">
        <f t="shared" si="111"/>
        <v>51</v>
      </c>
      <c r="AJ63">
        <v>9</v>
      </c>
    </row>
    <row r="64" spans="1:163" x14ac:dyDescent="0.3">
      <c r="A64" s="16" t="s">
        <v>62</v>
      </c>
      <c r="B64" s="20" t="s">
        <v>49</v>
      </c>
      <c r="C64" s="5">
        <f t="shared" si="108"/>
        <v>-6.0999999999985448</v>
      </c>
      <c r="D64" s="5">
        <f t="shared" si="108"/>
        <v>-5.8000000000010914</v>
      </c>
      <c r="E64" s="5">
        <f t="shared" si="109"/>
        <v>-39.5</v>
      </c>
      <c r="F64" s="5">
        <f t="shared" si="109"/>
        <v>-28.699999999998909</v>
      </c>
      <c r="G64" s="5">
        <f t="shared" si="109"/>
        <v>35.299999999999272</v>
      </c>
      <c r="H64" s="5">
        <f t="shared" si="109"/>
        <v>-12.899999999999636</v>
      </c>
      <c r="I64" s="5">
        <f t="shared" si="109"/>
        <v>-12.899999999999636</v>
      </c>
      <c r="J64" s="5">
        <f t="shared" si="109"/>
        <v>-6.7999999999992724</v>
      </c>
      <c r="K64" s="5">
        <f t="shared" si="109"/>
        <v>27.299999999999272</v>
      </c>
      <c r="L64" s="5">
        <f t="shared" si="109"/>
        <v>16.700000000000728</v>
      </c>
      <c r="M64" s="5">
        <f t="shared" si="109"/>
        <v>18.600000000000364</v>
      </c>
      <c r="N64" s="5">
        <f t="shared" si="109"/>
        <v>24.5</v>
      </c>
      <c r="O64" s="5">
        <f t="shared" si="110"/>
        <v>8.7999999999992724</v>
      </c>
      <c r="P64" s="5">
        <f t="shared" si="110"/>
        <v>-5.7000000000007276</v>
      </c>
      <c r="Q64" s="5">
        <f t="shared" si="110"/>
        <v>30.700000000000728</v>
      </c>
      <c r="R64" s="5">
        <f t="shared" si="110"/>
        <v>48.399999999999636</v>
      </c>
      <c r="S64" s="5">
        <f t="shared" si="110"/>
        <v>40.399999999999636</v>
      </c>
      <c r="T64" s="5">
        <f t="shared" si="110"/>
        <v>-12.399999999999636</v>
      </c>
      <c r="U64" s="5">
        <f t="shared" si="110"/>
        <v>39.399999999999636</v>
      </c>
      <c r="V64" s="5">
        <f t="shared" si="110"/>
        <v>20</v>
      </c>
      <c r="W64" s="5">
        <f t="shared" si="110"/>
        <v>2.7000000000007276</v>
      </c>
      <c r="X64" s="5">
        <f t="shared" si="110"/>
        <v>-5.5</v>
      </c>
      <c r="Y64" s="5">
        <f t="shared" si="111"/>
        <v>22.799999999999272</v>
      </c>
      <c r="Z64" s="5">
        <f t="shared" si="111"/>
        <v>20.900000000001455</v>
      </c>
      <c r="AA64" s="5">
        <f t="shared" si="111"/>
        <v>39.699999999998909</v>
      </c>
      <c r="AB64" s="5">
        <f t="shared" si="111"/>
        <v>11.800000000001091</v>
      </c>
      <c r="AC64" s="5">
        <f t="shared" si="111"/>
        <v>13</v>
      </c>
      <c r="AD64" s="5">
        <f t="shared" si="111"/>
        <v>17.5</v>
      </c>
      <c r="AE64" s="5">
        <f t="shared" si="111"/>
        <v>16.399999999999636</v>
      </c>
      <c r="AF64" s="5">
        <f t="shared" si="111"/>
        <v>5.2999999999992724</v>
      </c>
      <c r="AG64" s="5">
        <f t="shared" si="111"/>
        <v>51.5</v>
      </c>
      <c r="AH64" s="5">
        <f t="shared" si="111"/>
        <v>20.5</v>
      </c>
      <c r="AI64" s="5">
        <f t="shared" si="111"/>
        <v>35.5</v>
      </c>
      <c r="AJ64">
        <v>10</v>
      </c>
    </row>
    <row r="65" spans="1:36" x14ac:dyDescent="0.3">
      <c r="A65" s="16" t="s">
        <v>63</v>
      </c>
      <c r="B65" s="20" t="s">
        <v>50</v>
      </c>
      <c r="C65" s="5">
        <f t="shared" si="108"/>
        <v>-2</v>
      </c>
      <c r="D65" s="5">
        <f t="shared" si="108"/>
        <v>-15</v>
      </c>
      <c r="E65" s="5">
        <f t="shared" si="109"/>
        <v>-8</v>
      </c>
      <c r="F65" s="5">
        <f t="shared" si="109"/>
        <v>-6</v>
      </c>
      <c r="G65" s="5">
        <f t="shared" si="109"/>
        <v>-8</v>
      </c>
      <c r="H65" s="5">
        <f t="shared" si="109"/>
        <v>-12</v>
      </c>
      <c r="I65" s="5">
        <f t="shared" si="109"/>
        <v>-12</v>
      </c>
      <c r="J65" s="5">
        <f t="shared" si="109"/>
        <v>-6</v>
      </c>
      <c r="K65" s="5">
        <f t="shared" si="109"/>
        <v>8</v>
      </c>
      <c r="L65" s="5">
        <f t="shared" si="109"/>
        <v>0</v>
      </c>
      <c r="M65" s="5">
        <f t="shared" si="109"/>
        <v>-2</v>
      </c>
      <c r="N65" s="5">
        <f t="shared" si="109"/>
        <v>41</v>
      </c>
      <c r="O65" s="5">
        <f t="shared" si="110"/>
        <v>-42</v>
      </c>
      <c r="P65" s="5">
        <f t="shared" si="110"/>
        <v>2</v>
      </c>
      <c r="Q65" s="5">
        <f t="shared" si="110"/>
        <v>6</v>
      </c>
      <c r="R65" s="5">
        <f t="shared" si="110"/>
        <v>10</v>
      </c>
      <c r="S65" s="5">
        <f t="shared" si="110"/>
        <v>1</v>
      </c>
      <c r="T65" s="5">
        <f t="shared" si="110"/>
        <v>6</v>
      </c>
      <c r="U65" s="5">
        <f t="shared" si="110"/>
        <v>-12</v>
      </c>
      <c r="V65" s="5">
        <f t="shared" si="110"/>
        <v>4</v>
      </c>
      <c r="W65" s="5">
        <f t="shared" si="110"/>
        <v>9</v>
      </c>
      <c r="X65" s="5">
        <f t="shared" si="110"/>
        <v>-1</v>
      </c>
      <c r="Y65" s="5">
        <f t="shared" si="111"/>
        <v>9</v>
      </c>
      <c r="Z65" s="5">
        <f t="shared" si="111"/>
        <v>-1</v>
      </c>
      <c r="AA65" s="5">
        <f t="shared" si="111"/>
        <v>8</v>
      </c>
      <c r="AB65" s="5">
        <f t="shared" si="111"/>
        <v>7</v>
      </c>
      <c r="AC65" s="5">
        <f t="shared" si="111"/>
        <v>-7</v>
      </c>
      <c r="AD65" s="5">
        <f t="shared" si="111"/>
        <v>1</v>
      </c>
      <c r="AE65" s="5">
        <f t="shared" si="111"/>
        <v>2</v>
      </c>
      <c r="AF65" s="5">
        <f t="shared" si="111"/>
        <v>0</v>
      </c>
      <c r="AG65" s="5">
        <f t="shared" si="111"/>
        <v>9</v>
      </c>
      <c r="AH65" s="5">
        <f t="shared" si="111"/>
        <v>-6</v>
      </c>
      <c r="AI65" s="5">
        <f t="shared" si="111"/>
        <v>-1</v>
      </c>
      <c r="AJ65">
        <v>11</v>
      </c>
    </row>
    <row r="66" spans="1:36" x14ac:dyDescent="0.3">
      <c r="A66" s="16" t="s">
        <v>64</v>
      </c>
      <c r="B66" s="20" t="s">
        <v>51</v>
      </c>
      <c r="C66" s="5">
        <f t="shared" si="108"/>
        <v>11</v>
      </c>
      <c r="D66" s="5">
        <f t="shared" si="108"/>
        <v>14</v>
      </c>
      <c r="E66" s="5">
        <f t="shared" si="109"/>
        <v>4</v>
      </c>
      <c r="F66" s="5">
        <f t="shared" si="109"/>
        <v>5</v>
      </c>
      <c r="G66" s="5">
        <f t="shared" si="109"/>
        <v>30</v>
      </c>
      <c r="H66" s="5">
        <f t="shared" si="109"/>
        <v>12</v>
      </c>
      <c r="I66" s="5">
        <f t="shared" si="109"/>
        <v>12</v>
      </c>
      <c r="J66" s="5">
        <f t="shared" si="109"/>
        <v>6</v>
      </c>
      <c r="K66" s="5">
        <f t="shared" si="109"/>
        <v>9</v>
      </c>
      <c r="L66" s="5">
        <f t="shared" si="109"/>
        <v>15</v>
      </c>
      <c r="M66" s="5">
        <f t="shared" si="109"/>
        <v>20</v>
      </c>
      <c r="N66" s="5">
        <f t="shared" si="109"/>
        <v>17</v>
      </c>
      <c r="O66" s="5">
        <f t="shared" si="110"/>
        <v>14</v>
      </c>
      <c r="P66" s="5">
        <f t="shared" si="110"/>
        <v>18</v>
      </c>
      <c r="Q66" s="5">
        <f t="shared" si="110"/>
        <v>18</v>
      </c>
      <c r="R66" s="5">
        <f t="shared" si="110"/>
        <v>6</v>
      </c>
      <c r="S66" s="5">
        <f t="shared" si="110"/>
        <v>19</v>
      </c>
      <c r="T66" s="5">
        <f t="shared" si="110"/>
        <v>10</v>
      </c>
      <c r="U66" s="5">
        <f t="shared" si="110"/>
        <v>16</v>
      </c>
      <c r="V66" s="5">
        <f t="shared" si="110"/>
        <v>13</v>
      </c>
      <c r="W66" s="5">
        <f t="shared" si="110"/>
        <v>5</v>
      </c>
      <c r="X66" s="5">
        <f t="shared" si="110"/>
        <v>13</v>
      </c>
      <c r="Y66" s="5">
        <f t="shared" si="111"/>
        <v>18</v>
      </c>
      <c r="Z66" s="5">
        <f t="shared" si="111"/>
        <v>16</v>
      </c>
      <c r="AA66" s="5">
        <f t="shared" si="111"/>
        <v>9</v>
      </c>
      <c r="AB66" s="5">
        <f t="shared" si="111"/>
        <v>3</v>
      </c>
      <c r="AC66" s="5">
        <f t="shared" si="111"/>
        <v>13</v>
      </c>
      <c r="AD66" s="5">
        <f t="shared" si="111"/>
        <v>10</v>
      </c>
      <c r="AE66" s="5">
        <f t="shared" si="111"/>
        <v>20</v>
      </c>
      <c r="AF66" s="5">
        <f t="shared" si="111"/>
        <v>10</v>
      </c>
      <c r="AG66" s="5">
        <f t="shared" si="111"/>
        <v>18</v>
      </c>
      <c r="AH66" s="5">
        <f t="shared" si="111"/>
        <v>8</v>
      </c>
      <c r="AI66" s="5">
        <f t="shared" si="111"/>
        <v>15</v>
      </c>
      <c r="AJ66">
        <v>12</v>
      </c>
    </row>
    <row r="67" spans="1:36" x14ac:dyDescent="0.3">
      <c r="A67" s="16" t="s">
        <v>37</v>
      </c>
      <c r="B67" s="20" t="s">
        <v>52</v>
      </c>
      <c r="C67" s="5">
        <f t="shared" si="108"/>
        <v>38</v>
      </c>
      <c r="D67" s="5">
        <f t="shared" si="108"/>
        <v>38</v>
      </c>
      <c r="E67" s="5">
        <f t="shared" si="109"/>
        <v>58</v>
      </c>
      <c r="F67" s="5">
        <f t="shared" si="109"/>
        <v>35</v>
      </c>
      <c r="G67" s="5">
        <f t="shared" si="109"/>
        <v>59</v>
      </c>
      <c r="H67" s="5">
        <f t="shared" si="109"/>
        <v>46</v>
      </c>
      <c r="I67" s="5">
        <f t="shared" si="109"/>
        <v>46</v>
      </c>
      <c r="J67" s="5">
        <f t="shared" si="109"/>
        <v>55</v>
      </c>
      <c r="K67" s="5">
        <f t="shared" si="109"/>
        <v>83</v>
      </c>
      <c r="L67" s="5">
        <f t="shared" si="109"/>
        <v>31</v>
      </c>
      <c r="M67" s="5">
        <f t="shared" si="109"/>
        <v>84</v>
      </c>
      <c r="N67" s="5">
        <f t="shared" si="109"/>
        <v>59</v>
      </c>
      <c r="O67" s="5">
        <f t="shared" si="110"/>
        <v>28</v>
      </c>
      <c r="P67" s="5">
        <f t="shared" si="110"/>
        <v>66</v>
      </c>
      <c r="Q67" s="5">
        <f t="shared" si="110"/>
        <v>26</v>
      </c>
      <c r="R67" s="5">
        <f t="shared" si="110"/>
        <v>25</v>
      </c>
      <c r="S67" s="5">
        <f t="shared" si="110"/>
        <v>-5</v>
      </c>
      <c r="T67" s="5">
        <f t="shared" si="110"/>
        <v>56</v>
      </c>
      <c r="U67" s="5">
        <f t="shared" si="110"/>
        <v>41</v>
      </c>
      <c r="V67" s="5">
        <f t="shared" si="110"/>
        <v>80</v>
      </c>
      <c r="W67" s="5">
        <f t="shared" si="110"/>
        <v>2</v>
      </c>
      <c r="X67" s="5">
        <f t="shared" si="110"/>
        <v>31</v>
      </c>
      <c r="Y67" s="5">
        <f t="shared" si="111"/>
        <v>38</v>
      </c>
      <c r="Z67" s="5">
        <f t="shared" si="111"/>
        <v>58</v>
      </c>
      <c r="AA67" s="5">
        <f t="shared" si="111"/>
        <v>74</v>
      </c>
      <c r="AB67" s="5">
        <f t="shared" si="111"/>
        <v>55</v>
      </c>
      <c r="AC67" s="5">
        <f t="shared" si="111"/>
        <v>23</v>
      </c>
      <c r="AD67" s="5">
        <f t="shared" si="111"/>
        <v>53</v>
      </c>
      <c r="AE67" s="5">
        <f t="shared" si="111"/>
        <v>27</v>
      </c>
      <c r="AF67" s="5">
        <f t="shared" si="111"/>
        <v>72</v>
      </c>
      <c r="AG67" s="5">
        <f t="shared" si="111"/>
        <v>56</v>
      </c>
      <c r="AH67" s="5">
        <f t="shared" si="111"/>
        <v>27</v>
      </c>
      <c r="AI67" s="5">
        <f t="shared" si="111"/>
        <v>44</v>
      </c>
      <c r="AJ67">
        <v>13</v>
      </c>
    </row>
    <row r="68" spans="1:36" x14ac:dyDescent="0.3">
      <c r="A68" s="16" t="s">
        <v>65</v>
      </c>
      <c r="B68" s="20" t="s">
        <v>53</v>
      </c>
      <c r="C68" s="5">
        <f t="shared" si="108"/>
        <v>12.900000000000091</v>
      </c>
      <c r="D68" s="5">
        <f t="shared" si="108"/>
        <v>4.0999999999999091</v>
      </c>
      <c r="E68" s="5">
        <f t="shared" si="109"/>
        <v>12.800000000000182</v>
      </c>
      <c r="F68" s="5">
        <f t="shared" si="109"/>
        <v>9.8000000000001819</v>
      </c>
      <c r="G68" s="5">
        <f t="shared" si="109"/>
        <v>15.099999999999909</v>
      </c>
      <c r="H68" s="5">
        <f t="shared" si="109"/>
        <v>25.5</v>
      </c>
      <c r="I68" s="5">
        <f t="shared" si="109"/>
        <v>25.5</v>
      </c>
      <c r="J68" s="5">
        <f t="shared" si="109"/>
        <v>12.599999999999909</v>
      </c>
      <c r="K68" s="5">
        <f t="shared" si="109"/>
        <v>29.5</v>
      </c>
      <c r="L68" s="5">
        <f t="shared" si="109"/>
        <v>1</v>
      </c>
      <c r="M68" s="5">
        <f t="shared" si="109"/>
        <v>16.400000000000091</v>
      </c>
      <c r="N68" s="5">
        <f t="shared" si="109"/>
        <v>18.199999999999818</v>
      </c>
      <c r="O68" s="5">
        <f t="shared" si="110"/>
        <v>-17.099999999999909</v>
      </c>
      <c r="P68" s="5">
        <f t="shared" si="110"/>
        <v>7</v>
      </c>
      <c r="Q68" s="5">
        <f t="shared" si="110"/>
        <v>5.7000000000002728</v>
      </c>
      <c r="R68" s="5">
        <f t="shared" si="110"/>
        <v>-6.7000000000002728</v>
      </c>
      <c r="S68" s="5">
        <f t="shared" si="110"/>
        <v>-43.199999999999818</v>
      </c>
      <c r="T68" s="5">
        <f t="shared" si="110"/>
        <v>24.799999999999727</v>
      </c>
      <c r="U68" s="5">
        <f t="shared" si="110"/>
        <v>4.5</v>
      </c>
      <c r="V68" s="5">
        <f t="shared" si="110"/>
        <v>27.300000000000182</v>
      </c>
      <c r="W68" s="5">
        <f t="shared" si="110"/>
        <v>-13.900000000000091</v>
      </c>
      <c r="X68" s="5">
        <f t="shared" si="110"/>
        <v>5.5999999999999091</v>
      </c>
      <c r="Y68" s="5">
        <f t="shared" si="111"/>
        <v>-4.5</v>
      </c>
      <c r="Z68" s="5">
        <f t="shared" si="111"/>
        <v>15.100000000000364</v>
      </c>
      <c r="AA68" s="5">
        <f t="shared" si="111"/>
        <v>17.599999999999909</v>
      </c>
      <c r="AB68" s="5">
        <f t="shared" si="111"/>
        <v>10.5</v>
      </c>
      <c r="AC68" s="5">
        <f t="shared" si="111"/>
        <v>8.4000000000000909</v>
      </c>
      <c r="AD68" s="5">
        <f t="shared" si="111"/>
        <v>-3.8000000000001819</v>
      </c>
      <c r="AE68" s="5">
        <f t="shared" si="111"/>
        <v>5</v>
      </c>
      <c r="AF68" s="5">
        <f t="shared" si="111"/>
        <v>11.199999999999818</v>
      </c>
      <c r="AG68" s="5">
        <f t="shared" si="111"/>
        <v>13.900000000000091</v>
      </c>
      <c r="AH68" s="5">
        <f t="shared" si="111"/>
        <v>8.9000000000000909</v>
      </c>
      <c r="AI68" s="5">
        <f t="shared" si="111"/>
        <v>12.099999999999909</v>
      </c>
      <c r="AJ68">
        <v>14</v>
      </c>
    </row>
    <row r="69" spans="1:36" x14ac:dyDescent="0.3">
      <c r="A69" s="16" t="s">
        <v>39</v>
      </c>
      <c r="B69" s="20" t="s">
        <v>54</v>
      </c>
      <c r="C69" s="5">
        <f t="shared" si="108"/>
        <v>47</v>
      </c>
      <c r="D69" s="5">
        <f t="shared" si="108"/>
        <v>50</v>
      </c>
      <c r="E69" s="5">
        <f t="shared" si="109"/>
        <v>16</v>
      </c>
      <c r="F69" s="5">
        <f t="shared" si="109"/>
        <v>68</v>
      </c>
      <c r="G69" s="5">
        <f t="shared" si="109"/>
        <v>17</v>
      </c>
      <c r="H69" s="5">
        <f t="shared" si="109"/>
        <v>31</v>
      </c>
      <c r="I69" s="5">
        <f t="shared" si="109"/>
        <v>31</v>
      </c>
      <c r="J69" s="5">
        <f t="shared" si="109"/>
        <v>45</v>
      </c>
      <c r="K69" s="5">
        <f t="shared" si="109"/>
        <v>48</v>
      </c>
      <c r="L69" s="5">
        <f t="shared" si="109"/>
        <v>53</v>
      </c>
      <c r="M69" s="5">
        <f t="shared" si="109"/>
        <v>41</v>
      </c>
      <c r="N69" s="5">
        <f t="shared" si="109"/>
        <v>59</v>
      </c>
      <c r="O69" s="5">
        <f t="shared" si="110"/>
        <v>49</v>
      </c>
      <c r="P69" s="5">
        <f t="shared" si="110"/>
        <v>52</v>
      </c>
      <c r="Q69" s="5">
        <f t="shared" si="110"/>
        <v>35</v>
      </c>
      <c r="R69" s="5">
        <f t="shared" si="110"/>
        <v>74</v>
      </c>
      <c r="S69" s="5">
        <f t="shared" si="110"/>
        <v>16</v>
      </c>
      <c r="T69" s="5">
        <f t="shared" si="110"/>
        <v>52</v>
      </c>
      <c r="U69" s="5">
        <f t="shared" si="110"/>
        <v>43</v>
      </c>
      <c r="V69" s="5">
        <f t="shared" si="110"/>
        <v>83</v>
      </c>
      <c r="W69" s="5">
        <f t="shared" si="110"/>
        <v>40</v>
      </c>
      <c r="X69" s="5">
        <f t="shared" si="110"/>
        <v>53</v>
      </c>
      <c r="Y69" s="5">
        <f t="shared" si="111"/>
        <v>51</v>
      </c>
      <c r="Z69" s="5">
        <f t="shared" si="111"/>
        <v>46</v>
      </c>
      <c r="AA69" s="5">
        <f t="shared" si="111"/>
        <v>49</v>
      </c>
      <c r="AB69" s="5">
        <f t="shared" si="111"/>
        <v>77</v>
      </c>
      <c r="AC69" s="5">
        <f t="shared" si="111"/>
        <v>35</v>
      </c>
      <c r="AD69" s="5">
        <f t="shared" si="111"/>
        <v>50</v>
      </c>
      <c r="AE69" s="5">
        <f t="shared" si="111"/>
        <v>65</v>
      </c>
      <c r="AF69" s="5">
        <f t="shared" si="111"/>
        <v>46</v>
      </c>
      <c r="AG69" s="5">
        <f t="shared" si="111"/>
        <v>47</v>
      </c>
      <c r="AH69" s="5">
        <f t="shared" si="111"/>
        <v>40</v>
      </c>
      <c r="AI69" s="5">
        <f t="shared" si="111"/>
        <v>38</v>
      </c>
      <c r="AJ69">
        <v>15</v>
      </c>
    </row>
    <row r="70" spans="1:36" x14ac:dyDescent="0.3">
      <c r="A70" s="16" t="s">
        <v>40</v>
      </c>
      <c r="B70" s="20" t="s">
        <v>55</v>
      </c>
      <c r="C70" s="5">
        <f t="shared" si="108"/>
        <v>31</v>
      </c>
      <c r="D70" s="5">
        <f t="shared" si="108"/>
        <v>58</v>
      </c>
      <c r="E70" s="5">
        <f t="shared" si="109"/>
        <v>11</v>
      </c>
      <c r="F70" s="5">
        <f t="shared" si="109"/>
        <v>33</v>
      </c>
      <c r="G70" s="5">
        <f t="shared" si="109"/>
        <v>15</v>
      </c>
      <c r="H70" s="5">
        <f t="shared" si="109"/>
        <v>44</v>
      </c>
      <c r="I70" s="5">
        <f t="shared" si="109"/>
        <v>44</v>
      </c>
      <c r="J70" s="5">
        <f t="shared" si="109"/>
        <v>11</v>
      </c>
      <c r="K70" s="5">
        <f t="shared" si="109"/>
        <v>11</v>
      </c>
      <c r="L70" s="5">
        <f t="shared" si="109"/>
        <v>21</v>
      </c>
      <c r="M70" s="5">
        <f t="shared" si="109"/>
        <v>42</v>
      </c>
      <c r="N70" s="5">
        <f t="shared" si="109"/>
        <v>49</v>
      </c>
      <c r="O70" s="5">
        <f t="shared" si="110"/>
        <v>9</v>
      </c>
      <c r="P70" s="5">
        <f t="shared" si="110"/>
        <v>15</v>
      </c>
      <c r="Q70" s="5">
        <f t="shared" si="110"/>
        <v>49</v>
      </c>
      <c r="R70" s="5">
        <f t="shared" si="110"/>
        <v>45</v>
      </c>
      <c r="S70" s="5">
        <f t="shared" si="110"/>
        <v>30</v>
      </c>
      <c r="T70" s="5">
        <f t="shared" si="110"/>
        <v>37</v>
      </c>
      <c r="U70" s="5">
        <f t="shared" si="110"/>
        <v>53</v>
      </c>
      <c r="V70" s="5">
        <f t="shared" si="110"/>
        <v>57</v>
      </c>
      <c r="W70" s="5">
        <f t="shared" si="110"/>
        <v>67</v>
      </c>
      <c r="X70" s="5">
        <f t="shared" si="110"/>
        <v>32</v>
      </c>
      <c r="Y70" s="5">
        <f t="shared" si="111"/>
        <v>41</v>
      </c>
      <c r="Z70" s="5">
        <f t="shared" si="111"/>
        <v>26</v>
      </c>
      <c r="AA70" s="5">
        <f t="shared" si="111"/>
        <v>79</v>
      </c>
      <c r="AB70" s="5">
        <f t="shared" si="111"/>
        <v>38</v>
      </c>
      <c r="AC70" s="5">
        <f t="shared" si="111"/>
        <v>17</v>
      </c>
      <c r="AD70" s="5">
        <f t="shared" si="111"/>
        <v>48</v>
      </c>
      <c r="AE70" s="5">
        <f t="shared" si="111"/>
        <v>22</v>
      </c>
      <c r="AF70" s="5">
        <f t="shared" si="111"/>
        <v>40</v>
      </c>
      <c r="AG70" s="5">
        <f t="shared" si="111"/>
        <v>38</v>
      </c>
      <c r="AH70" s="5">
        <f t="shared" si="111"/>
        <v>43</v>
      </c>
      <c r="AI70" s="5">
        <f t="shared" si="111"/>
        <v>47</v>
      </c>
      <c r="AJ70">
        <v>16</v>
      </c>
    </row>
    <row r="71" spans="1:36" x14ac:dyDescent="0.3">
      <c r="A71" s="17" t="s">
        <v>41</v>
      </c>
      <c r="B71" s="21" t="s">
        <v>56</v>
      </c>
      <c r="C71" s="18">
        <f t="shared" si="108"/>
        <v>-9</v>
      </c>
      <c r="D71" s="18">
        <f t="shared" si="108"/>
        <v>1</v>
      </c>
      <c r="E71" s="18">
        <f t="shared" si="109"/>
        <v>-9</v>
      </c>
      <c r="F71" s="18">
        <f t="shared" si="109"/>
        <v>10</v>
      </c>
      <c r="G71" s="18">
        <f t="shared" si="109"/>
        <v>12</v>
      </c>
      <c r="H71" s="18">
        <f t="shared" si="109"/>
        <v>-14</v>
      </c>
      <c r="I71" s="18">
        <f t="shared" si="109"/>
        <v>-14</v>
      </c>
      <c r="J71" s="18">
        <f t="shared" si="109"/>
        <v>-8</v>
      </c>
      <c r="K71" s="18">
        <f t="shared" si="109"/>
        <v>26</v>
      </c>
      <c r="L71" s="18">
        <f t="shared" si="109"/>
        <v>33</v>
      </c>
      <c r="M71" s="18">
        <f t="shared" si="109"/>
        <v>42</v>
      </c>
      <c r="N71" s="18">
        <f t="shared" si="109"/>
        <v>28</v>
      </c>
      <c r="O71" s="18">
        <f t="shared" si="110"/>
        <v>26</v>
      </c>
      <c r="P71" s="18">
        <f t="shared" si="110"/>
        <v>-5</v>
      </c>
      <c r="Q71" s="18">
        <f t="shared" si="110"/>
        <v>36</v>
      </c>
      <c r="R71" s="18">
        <f t="shared" si="110"/>
        <v>16</v>
      </c>
      <c r="S71" s="18">
        <f t="shared" si="110"/>
        <v>16</v>
      </c>
      <c r="T71" s="18">
        <f t="shared" si="110"/>
        <v>22</v>
      </c>
      <c r="U71" s="18">
        <f t="shared" si="110"/>
        <v>12</v>
      </c>
      <c r="V71" s="18">
        <f t="shared" si="110"/>
        <v>7</v>
      </c>
      <c r="W71" s="18">
        <f t="shared" si="110"/>
        <v>-16</v>
      </c>
      <c r="X71" s="18">
        <f t="shared" si="110"/>
        <v>42</v>
      </c>
      <c r="Y71" s="18">
        <f t="shared" si="111"/>
        <v>15</v>
      </c>
      <c r="Z71" s="18">
        <f t="shared" si="111"/>
        <v>11</v>
      </c>
      <c r="AA71" s="18">
        <f t="shared" si="111"/>
        <v>20</v>
      </c>
      <c r="AB71" s="18">
        <f t="shared" si="111"/>
        <v>27</v>
      </c>
      <c r="AC71" s="18">
        <f t="shared" si="111"/>
        <v>-11</v>
      </c>
      <c r="AD71" s="18">
        <f t="shared" si="111"/>
        <v>16</v>
      </c>
      <c r="AE71" s="18">
        <f t="shared" si="111"/>
        <v>7</v>
      </c>
      <c r="AF71" s="18">
        <f t="shared" si="111"/>
        <v>15</v>
      </c>
      <c r="AG71" s="18">
        <f t="shared" si="111"/>
        <v>10</v>
      </c>
      <c r="AH71" s="18">
        <f t="shared" si="111"/>
        <v>13</v>
      </c>
      <c r="AI71" s="18">
        <f t="shared" si="111"/>
        <v>43</v>
      </c>
      <c r="AJ71">
        <v>17</v>
      </c>
    </row>
    <row r="72" spans="1:36" x14ac:dyDescent="0.3">
      <c r="A72" s="16" t="s">
        <v>66</v>
      </c>
      <c r="B72" s="20" t="s">
        <v>57</v>
      </c>
      <c r="C72" s="5">
        <f t="shared" ref="C72:D72" si="112">HLOOKUP(D$55,$36:$53,$AI72,1)</f>
        <v>-6</v>
      </c>
      <c r="D72" s="5">
        <f t="shared" si="112"/>
        <v>-2</v>
      </c>
      <c r="E72" s="5">
        <f t="shared" ref="E72:AH72" si="113">HLOOKUP(F$55,$36:$53,$AI72,1)</f>
        <v>-2</v>
      </c>
      <c r="F72" s="5">
        <f t="shared" si="113"/>
        <v>-2</v>
      </c>
      <c r="G72" s="5">
        <f t="shared" si="113"/>
        <v>-6</v>
      </c>
      <c r="H72" s="5">
        <f t="shared" si="113"/>
        <v>-6</v>
      </c>
      <c r="I72" s="5">
        <f t="shared" si="113"/>
        <v>6</v>
      </c>
      <c r="J72" s="5">
        <f t="shared" si="113"/>
        <v>6</v>
      </c>
      <c r="K72" s="5">
        <f t="shared" si="113"/>
        <v>3</v>
      </c>
      <c r="L72" s="5">
        <f t="shared" si="113"/>
        <v>4</v>
      </c>
      <c r="M72" s="5">
        <f t="shared" si="113"/>
        <v>7</v>
      </c>
      <c r="N72" s="5">
        <f t="shared" si="113"/>
        <v>22</v>
      </c>
      <c r="O72" s="5">
        <f t="shared" si="113"/>
        <v>-12</v>
      </c>
      <c r="P72" s="5">
        <f t="shared" si="113"/>
        <v>4</v>
      </c>
      <c r="Q72" s="5">
        <f t="shared" si="113"/>
        <v>6</v>
      </c>
      <c r="R72" s="5">
        <f t="shared" si="113"/>
        <v>-3</v>
      </c>
      <c r="S72" s="5">
        <f t="shared" si="113"/>
        <v>8</v>
      </c>
      <c r="T72" s="5">
        <f t="shared" si="113"/>
        <v>7</v>
      </c>
      <c r="U72" s="5">
        <f t="shared" si="113"/>
        <v>-2</v>
      </c>
      <c r="V72" s="5">
        <f t="shared" si="113"/>
        <v>1</v>
      </c>
      <c r="W72" s="5">
        <f t="shared" si="113"/>
        <v>4</v>
      </c>
      <c r="X72" s="5">
        <f t="shared" si="113"/>
        <v>5</v>
      </c>
      <c r="Y72" s="5">
        <f t="shared" si="113"/>
        <v>-1</v>
      </c>
      <c r="Z72" s="5">
        <f t="shared" si="113"/>
        <v>3</v>
      </c>
      <c r="AA72" s="5">
        <f t="shared" si="113"/>
        <v>2</v>
      </c>
      <c r="AB72" s="5">
        <f t="shared" si="113"/>
        <v>1</v>
      </c>
      <c r="AC72" s="5">
        <f t="shared" si="113"/>
        <v>2</v>
      </c>
      <c r="AD72" s="5">
        <f t="shared" si="113"/>
        <v>2</v>
      </c>
      <c r="AE72" s="5">
        <f t="shared" si="113"/>
        <v>1</v>
      </c>
      <c r="AF72" s="5">
        <f t="shared" si="113"/>
        <v>4</v>
      </c>
      <c r="AG72" s="5">
        <f t="shared" si="113"/>
        <v>1</v>
      </c>
      <c r="AH72" s="5">
        <f t="shared" si="113"/>
        <v>1</v>
      </c>
      <c r="AI72">
        <v>18</v>
      </c>
    </row>
    <row r="84" spans="2:11" ht="15" thickBot="1" x14ac:dyDescent="0.35"/>
    <row r="85" spans="2:11" x14ac:dyDescent="0.3">
      <c r="B85" s="33" t="s">
        <v>79</v>
      </c>
      <c r="C85" s="34" t="s">
        <v>74</v>
      </c>
      <c r="D85" s="34" t="s">
        <v>75</v>
      </c>
      <c r="E85" s="34" t="s">
        <v>76</v>
      </c>
      <c r="F85" s="35" t="s">
        <v>85</v>
      </c>
      <c r="G85" s="34" t="s">
        <v>87</v>
      </c>
      <c r="H85" s="34" t="s">
        <v>88</v>
      </c>
      <c r="I85" s="35" t="s">
        <v>90</v>
      </c>
      <c r="J85" s="35" t="s">
        <v>107</v>
      </c>
      <c r="K85" s="35" t="s">
        <v>108</v>
      </c>
    </row>
    <row r="86" spans="2:11" x14ac:dyDescent="0.3">
      <c r="B86" s="25" t="s">
        <v>78</v>
      </c>
      <c r="C86" s="31">
        <f>+Y56</f>
        <v>254</v>
      </c>
      <c r="D86" s="31">
        <f>+X56</f>
        <v>157</v>
      </c>
      <c r="E86" s="31">
        <f>+W56</f>
        <v>100</v>
      </c>
      <c r="F86" s="32">
        <f>+V56</f>
        <v>321</v>
      </c>
      <c r="G86" s="31">
        <f>+U56</f>
        <v>272</v>
      </c>
      <c r="H86" s="31">
        <f>+T56</f>
        <v>239</v>
      </c>
      <c r="I86" s="32">
        <f>+S56</f>
        <v>126</v>
      </c>
      <c r="J86" s="32">
        <f>+R56</f>
        <v>237</v>
      </c>
      <c r="K86" s="32">
        <f>+Q56</f>
        <v>225</v>
      </c>
    </row>
    <row r="87" spans="2:11" x14ac:dyDescent="0.3">
      <c r="B87" s="24" t="s">
        <v>77</v>
      </c>
      <c r="C87" s="27">
        <f>+Y57</f>
        <v>239</v>
      </c>
      <c r="D87" s="27">
        <f>+X57</f>
        <v>115</v>
      </c>
      <c r="E87" s="27">
        <f>+W57</f>
        <v>116</v>
      </c>
      <c r="F87" s="28">
        <f>+V57</f>
        <v>314</v>
      </c>
      <c r="G87" s="27">
        <f>+U57</f>
        <v>260</v>
      </c>
      <c r="H87" s="27">
        <f>+T57</f>
        <v>217</v>
      </c>
      <c r="I87" s="28">
        <f>+S57</f>
        <v>110</v>
      </c>
      <c r="J87" s="28">
        <f>+R57</f>
        <v>221</v>
      </c>
      <c r="K87" s="28">
        <f>+Q57</f>
        <v>189</v>
      </c>
    </row>
    <row r="88" spans="2:11" x14ac:dyDescent="0.3">
      <c r="B88" s="24" t="s">
        <v>84</v>
      </c>
      <c r="C88" s="30">
        <f>+Y60</f>
        <v>14</v>
      </c>
      <c r="D88" s="30">
        <f>+X60</f>
        <v>-5</v>
      </c>
      <c r="E88" s="30">
        <f>+W60</f>
        <v>-1</v>
      </c>
      <c r="F88" s="29">
        <f>+V60</f>
        <v>7</v>
      </c>
      <c r="G88" s="30">
        <f>+U60</f>
        <v>-7</v>
      </c>
      <c r="H88" s="30">
        <f>+T60</f>
        <v>13</v>
      </c>
      <c r="I88" s="29">
        <f>+S60</f>
        <v>28</v>
      </c>
      <c r="J88" s="29">
        <f>+R60</f>
        <v>-12</v>
      </c>
      <c r="K88" s="29">
        <f>+Q60</f>
        <v>-20</v>
      </c>
    </row>
    <row r="89" spans="2:11" ht="15" thickBot="1" x14ac:dyDescent="0.35">
      <c r="B89" s="26" t="s">
        <v>81</v>
      </c>
      <c r="C89" s="38">
        <f>+Y71</f>
        <v>15</v>
      </c>
      <c r="D89" s="38">
        <f>+X71</f>
        <v>42</v>
      </c>
      <c r="E89" s="38">
        <f>+W71</f>
        <v>-16</v>
      </c>
      <c r="F89" s="39">
        <f>+V71</f>
        <v>7</v>
      </c>
      <c r="G89" s="38">
        <f>+U71</f>
        <v>12</v>
      </c>
      <c r="H89" s="38">
        <f>+T71</f>
        <v>22</v>
      </c>
      <c r="I89" s="39">
        <f>+S71</f>
        <v>16</v>
      </c>
      <c r="J89" s="39">
        <f>+R71</f>
        <v>16</v>
      </c>
      <c r="K89" s="39">
        <f>+Q71</f>
        <v>36</v>
      </c>
    </row>
    <row r="90" spans="2:11" ht="15" thickBot="1" x14ac:dyDescent="0.35"/>
    <row r="91" spans="2:11" x14ac:dyDescent="0.3">
      <c r="B91" s="33" t="s">
        <v>80</v>
      </c>
      <c r="C91" s="34" t="s">
        <v>74</v>
      </c>
      <c r="D91" s="34" t="s">
        <v>75</v>
      </c>
      <c r="E91" s="34" t="s">
        <v>76</v>
      </c>
      <c r="F91" s="35" t="s">
        <v>85</v>
      </c>
      <c r="G91" s="34" t="s">
        <v>87</v>
      </c>
      <c r="H91" s="34" t="s">
        <v>88</v>
      </c>
      <c r="I91" s="34" t="s">
        <v>90</v>
      </c>
    </row>
    <row r="92" spans="2:11" x14ac:dyDescent="0.3">
      <c r="B92" s="25" t="s">
        <v>4</v>
      </c>
      <c r="C92" s="31">
        <f>+Desempleo!X11</f>
        <v>148890</v>
      </c>
      <c r="D92" s="31">
        <f>+Desempleo!W11</f>
        <v>149092</v>
      </c>
      <c r="E92" s="31">
        <f>+Desempleo!V11</f>
        <v>148932</v>
      </c>
      <c r="F92" s="32">
        <f>+Desempleo!U11</f>
        <v>149255</v>
      </c>
      <c r="G92" s="31">
        <f>+Desempleo!T11</f>
        <v>149419</v>
      </c>
      <c r="H92" s="31">
        <f>+Desempleo!S11</f>
        <v>150030</v>
      </c>
      <c r="I92" s="31">
        <f>+Desempleo!R11</f>
        <v>150533</v>
      </c>
    </row>
    <row r="93" spans="2:11" x14ac:dyDescent="0.3">
      <c r="B93" s="24" t="s">
        <v>5</v>
      </c>
      <c r="C93" s="27">
        <f>+Desempleo!X13</f>
        <v>8235</v>
      </c>
      <c r="D93" s="27">
        <f>+Desempleo!W13</f>
        <v>8017</v>
      </c>
      <c r="E93" s="27">
        <f>+Desempleo!V13</f>
        <v>7877</v>
      </c>
      <c r="F93" s="28">
        <f>+Desempleo!U13</f>
        <v>7869</v>
      </c>
      <c r="G93" s="27">
        <f>+Desempleo!T13</f>
        <v>7939</v>
      </c>
      <c r="H93" s="27">
        <f>+Desempleo!S13</f>
        <v>7927</v>
      </c>
      <c r="I93" s="27">
        <f>+Desempleo!R13</f>
        <v>7829</v>
      </c>
    </row>
    <row r="94" spans="2:11" x14ac:dyDescent="0.3">
      <c r="B94" s="24" t="s">
        <v>82</v>
      </c>
      <c r="C94" s="40">
        <f>+Desempleo!X15</f>
        <v>62.6</v>
      </c>
      <c r="D94" s="40">
        <f>+Desempleo!W15</f>
        <v>62.6</v>
      </c>
      <c r="E94" s="40">
        <f>+Desempleo!V15</f>
        <v>62.4</v>
      </c>
      <c r="F94" s="41">
        <f>+Desempleo!U15</f>
        <v>62.5</v>
      </c>
      <c r="G94" s="40">
        <f>+Desempleo!T15</f>
        <v>62.5</v>
      </c>
      <c r="H94" s="40">
        <f>+Desempleo!S15</f>
        <v>62.7</v>
      </c>
      <c r="I94" s="40">
        <f>+Desempleo!R15</f>
        <v>62.7</v>
      </c>
    </row>
    <row r="95" spans="2:11" ht="15" thickBot="1" x14ac:dyDescent="0.35">
      <c r="B95" s="26" t="s">
        <v>83</v>
      </c>
      <c r="C95" s="36">
        <v>5.3</v>
      </c>
      <c r="D95" s="36">
        <v>5.0999999999999996</v>
      </c>
      <c r="E95" s="36">
        <v>5.0999999999999996</v>
      </c>
      <c r="F95" s="37">
        <v>4.9666666666666703</v>
      </c>
      <c r="G95" s="36">
        <v>5</v>
      </c>
      <c r="H95" s="36">
        <f>+Desempleo!S18</f>
        <v>5</v>
      </c>
      <c r="I95" s="36">
        <f>+Desempleo!R18</f>
        <v>4.9000000000000004</v>
      </c>
    </row>
    <row r="97" spans="2:18" x14ac:dyDescent="0.3">
      <c r="B97" t="s">
        <v>86</v>
      </c>
    </row>
    <row r="98" spans="2:18" ht="15" thickBot="1" x14ac:dyDescent="0.35">
      <c r="J98" t="s">
        <v>89</v>
      </c>
      <c r="O98" t="s">
        <v>89</v>
      </c>
    </row>
    <row r="99" spans="2:18" x14ac:dyDescent="0.3">
      <c r="B99" s="33" t="s">
        <v>79</v>
      </c>
      <c r="C99" s="34" t="s">
        <v>90</v>
      </c>
      <c r="D99" s="34" t="s">
        <v>107</v>
      </c>
      <c r="E99" s="35" t="s">
        <v>108</v>
      </c>
      <c r="J99" s="33" t="s">
        <v>79</v>
      </c>
      <c r="K99" s="34" t="s">
        <v>85</v>
      </c>
      <c r="L99" s="34" t="s">
        <v>87</v>
      </c>
      <c r="M99" s="35" t="s">
        <v>88</v>
      </c>
      <c r="O99" s="33" t="s">
        <v>79</v>
      </c>
      <c r="P99" s="34" t="s">
        <v>76</v>
      </c>
      <c r="Q99" s="34" t="s">
        <v>85</v>
      </c>
      <c r="R99" s="35" t="s">
        <v>87</v>
      </c>
    </row>
    <row r="100" spans="2:18" x14ac:dyDescent="0.3">
      <c r="B100" s="25" t="s">
        <v>78</v>
      </c>
      <c r="C100" s="31">
        <v>151</v>
      </c>
      <c r="D100" s="31">
        <v>245</v>
      </c>
      <c r="E100" s="32">
        <v>215</v>
      </c>
      <c r="J100" s="25" t="s">
        <v>78</v>
      </c>
      <c r="K100" s="31">
        <v>307</v>
      </c>
      <c r="L100" s="31">
        <v>252</v>
      </c>
      <c r="M100" s="32">
        <v>292</v>
      </c>
      <c r="O100" s="25" t="s">
        <v>78</v>
      </c>
      <c r="P100" s="31">
        <v>145</v>
      </c>
      <c r="Q100" s="31">
        <v>298</v>
      </c>
      <c r="R100" s="32">
        <v>211</v>
      </c>
    </row>
    <row r="101" spans="2:18" x14ac:dyDescent="0.3">
      <c r="B101" s="24" t="s">
        <v>77</v>
      </c>
      <c r="C101" s="27">
        <v>158</v>
      </c>
      <c r="D101" s="27">
        <v>236</v>
      </c>
      <c r="E101" s="28">
        <v>195</v>
      </c>
      <c r="J101" s="24" t="s">
        <v>77</v>
      </c>
      <c r="K101" s="27">
        <v>312</v>
      </c>
      <c r="L101" s="27">
        <v>240</v>
      </c>
      <c r="M101" s="28">
        <v>275</v>
      </c>
      <c r="O101" s="24" t="s">
        <v>77</v>
      </c>
      <c r="P101" s="27">
        <v>165</v>
      </c>
      <c r="Q101" s="27">
        <v>304</v>
      </c>
      <c r="R101" s="28">
        <v>197</v>
      </c>
    </row>
    <row r="102" spans="2:18" x14ac:dyDescent="0.3">
      <c r="B102" s="24" t="s">
        <v>84</v>
      </c>
      <c r="C102" s="30">
        <v>29</v>
      </c>
      <c r="D102" s="30">
        <v>-18</v>
      </c>
      <c r="E102" s="29">
        <v>-29</v>
      </c>
      <c r="J102" s="24" t="s">
        <v>84</v>
      </c>
      <c r="K102" s="30">
        <v>3</v>
      </c>
      <c r="L102" s="30">
        <v>2</v>
      </c>
      <c r="M102" s="29">
        <v>8</v>
      </c>
      <c r="O102" s="24" t="s">
        <v>84</v>
      </c>
      <c r="P102" s="30">
        <v>-8</v>
      </c>
      <c r="Q102" s="30">
        <v>1</v>
      </c>
      <c r="R102" s="29">
        <v>-1</v>
      </c>
    </row>
    <row r="103" spans="2:18" ht="15" thickBot="1" x14ac:dyDescent="0.35">
      <c r="B103" s="26" t="s">
        <v>81</v>
      </c>
      <c r="C103" s="38">
        <v>-7</v>
      </c>
      <c r="D103" s="38">
        <v>9</v>
      </c>
      <c r="E103" s="39">
        <v>20</v>
      </c>
      <c r="J103" s="26" t="s">
        <v>81</v>
      </c>
      <c r="K103" s="38">
        <v>-5</v>
      </c>
      <c r="L103" s="38">
        <v>12</v>
      </c>
      <c r="M103" s="39">
        <v>17</v>
      </c>
      <c r="O103" s="26" t="s">
        <v>81</v>
      </c>
      <c r="P103" s="38">
        <v>-20</v>
      </c>
      <c r="Q103" s="38">
        <v>-6</v>
      </c>
      <c r="R103" s="39">
        <v>14</v>
      </c>
    </row>
    <row r="104" spans="2:18" ht="15" thickBot="1" x14ac:dyDescent="0.35"/>
    <row r="105" spans="2:18" x14ac:dyDescent="0.3">
      <c r="B105" s="33" t="s">
        <v>80</v>
      </c>
      <c r="C105" s="34" t="s">
        <v>90</v>
      </c>
      <c r="D105" s="34" t="s">
        <v>107</v>
      </c>
      <c r="E105" s="35" t="s">
        <v>108</v>
      </c>
      <c r="J105" s="33" t="s">
        <v>80</v>
      </c>
      <c r="K105" s="34" t="s">
        <v>85</v>
      </c>
      <c r="L105" s="34" t="s">
        <v>87</v>
      </c>
      <c r="M105" s="35" t="s">
        <v>88</v>
      </c>
      <c r="O105" s="33" t="s">
        <v>80</v>
      </c>
      <c r="P105" s="34" t="s">
        <v>76</v>
      </c>
      <c r="Q105" s="34" t="s">
        <v>85</v>
      </c>
      <c r="R105" s="35" t="s">
        <v>87</v>
      </c>
    </row>
    <row r="106" spans="2:18" x14ac:dyDescent="0.3">
      <c r="B106" s="25" t="s">
        <v>4</v>
      </c>
      <c r="C106" s="31">
        <f>+Desempleo!R11</f>
        <v>150533</v>
      </c>
      <c r="D106" s="31">
        <f>+Desempleo!Q11</f>
        <v>151043</v>
      </c>
      <c r="E106" s="32">
        <f>+Desempleo!P11</f>
        <v>151301</v>
      </c>
      <c r="J106" s="25" t="s">
        <v>4</v>
      </c>
      <c r="K106" s="31">
        <v>149197</v>
      </c>
      <c r="L106" s="31">
        <v>149444</v>
      </c>
      <c r="M106" s="32">
        <v>149929</v>
      </c>
      <c r="O106" s="25" t="s">
        <v>4</v>
      </c>
      <c r="P106" s="31">
        <v>148800</v>
      </c>
      <c r="Q106" s="31">
        <v>149120</v>
      </c>
      <c r="R106" s="32">
        <v>149364</v>
      </c>
    </row>
    <row r="107" spans="2:18" x14ac:dyDescent="0.3">
      <c r="B107" s="24" t="s">
        <v>5</v>
      </c>
      <c r="C107" s="27" t="e">
        <f>+Desempleo!#REF!</f>
        <v>#REF!</v>
      </c>
      <c r="D107" s="27" t="e">
        <f>+Desempleo!#REF!</f>
        <v>#REF!</v>
      </c>
      <c r="E107" s="28" t="e">
        <f>+Desempleo!#REF!</f>
        <v>#REF!</v>
      </c>
      <c r="J107" s="24" t="s">
        <v>5</v>
      </c>
      <c r="K107" s="27">
        <v>7899</v>
      </c>
      <c r="L107" s="27">
        <v>7924</v>
      </c>
      <c r="M107" s="28">
        <v>7904</v>
      </c>
      <c r="O107" s="24" t="s">
        <v>5</v>
      </c>
      <c r="P107" s="27">
        <v>7915</v>
      </c>
      <c r="Q107" s="27">
        <v>7908</v>
      </c>
      <c r="R107" s="28">
        <v>7937</v>
      </c>
    </row>
    <row r="108" spans="2:18" x14ac:dyDescent="0.3">
      <c r="B108" s="24" t="s">
        <v>82</v>
      </c>
      <c r="C108" s="40">
        <f>+Desempleo!R15</f>
        <v>62.7</v>
      </c>
      <c r="D108" s="40">
        <f>+Desempleo!Q15</f>
        <v>62.9</v>
      </c>
      <c r="E108" s="41">
        <f>+Desempleo!P15</f>
        <v>63</v>
      </c>
      <c r="J108" s="24" t="s">
        <v>82</v>
      </c>
      <c r="K108" s="40">
        <v>62.5</v>
      </c>
      <c r="L108" s="40">
        <v>62.5</v>
      </c>
      <c r="M108" s="41">
        <v>62.6</v>
      </c>
      <c r="O108" s="24" t="s">
        <v>82</v>
      </c>
      <c r="P108" s="40">
        <v>62.4</v>
      </c>
      <c r="Q108" s="40">
        <v>62.4</v>
      </c>
      <c r="R108" s="41">
        <v>62.5</v>
      </c>
    </row>
    <row r="109" spans="2:18" ht="15" thickBot="1" x14ac:dyDescent="0.35">
      <c r="B109" s="26" t="s">
        <v>83</v>
      </c>
      <c r="C109" s="36">
        <v>4.9000000000000004</v>
      </c>
      <c r="D109" s="36">
        <v>4.8666666666666698</v>
      </c>
      <c r="E109" s="37">
        <v>5</v>
      </c>
      <c r="J109" s="26" t="s">
        <v>83</v>
      </c>
      <c r="K109" s="36">
        <v>4.9666666666666703</v>
      </c>
      <c r="L109" s="36">
        <v>5</v>
      </c>
      <c r="M109" s="37">
        <v>5</v>
      </c>
      <c r="O109" s="26" t="s">
        <v>83</v>
      </c>
      <c r="P109" s="36">
        <v>5.0999999999999996</v>
      </c>
      <c r="Q109" s="36">
        <v>4.9666666666666703</v>
      </c>
      <c r="R109" s="37">
        <v>5</v>
      </c>
    </row>
    <row r="112" spans="2:18" x14ac:dyDescent="0.3">
      <c r="D112" t="e">
        <f>+C106-#REF!</f>
        <v>#REF!</v>
      </c>
      <c r="E112" t="e">
        <f>+#REF!-#REF!</f>
        <v>#REF!</v>
      </c>
    </row>
  </sheetData>
  <conditionalFormatting sqref="C56:S72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xcel.Sheet.12" shapeId="1025" r:id="rId4">
          <objectPr defaultSize="0" autoPict="0" r:id="rId5">
            <anchor moveWithCells="1" sizeWithCells="1">
              <from>
                <xdr:col>1</xdr:col>
                <xdr:colOff>632460</xdr:colOff>
                <xdr:row>74</xdr:row>
                <xdr:rowOff>83820</xdr:rowOff>
              </from>
              <to>
                <xdr:col>5</xdr:col>
                <xdr:colOff>289560</xdr:colOff>
                <xdr:row>83</xdr:row>
                <xdr:rowOff>0</xdr:rowOff>
              </to>
            </anchor>
          </objectPr>
        </oleObject>
      </mc:Choice>
      <mc:Fallback>
        <oleObject progId="Excel.Sheet.12" shapeId="1025" r:id="rId4"/>
      </mc:Fallback>
    </mc:AlternateContent>
    <mc:AlternateContent xmlns:mc="http://schemas.openxmlformats.org/markup-compatibility/2006">
      <mc:Choice Requires="x14">
        <oleObject shapeId="1031" r:id="rId6">
          <objectPr defaultSize="0" autoPict="0" r:id="rId7">
            <anchor moveWithCells="1" sizeWithCells="1">
              <from>
                <xdr:col>10</xdr:col>
                <xdr:colOff>22860</xdr:colOff>
                <xdr:row>130</xdr:row>
                <xdr:rowOff>45720</xdr:rowOff>
              </from>
              <to>
                <xdr:col>13</xdr:col>
                <xdr:colOff>655320</xdr:colOff>
                <xdr:row>140</xdr:row>
                <xdr:rowOff>83820</xdr:rowOff>
              </to>
            </anchor>
          </objectPr>
        </oleObject>
      </mc:Choice>
      <mc:Fallback>
        <oleObject shapeId="1031" r:id="rId6"/>
      </mc:Fallback>
    </mc:AlternateContent>
    <mc:AlternateContent xmlns:mc="http://schemas.openxmlformats.org/markup-compatibility/2006">
      <mc:Choice Requires="x14">
        <oleObject shapeId="1032" r:id="rId8">
          <objectPr defaultSize="0" autoPict="0" r:id="rId9">
            <anchor moveWithCells="1" sizeWithCells="1">
              <from>
                <xdr:col>11</xdr:col>
                <xdr:colOff>22860</xdr:colOff>
                <xdr:row>141</xdr:row>
                <xdr:rowOff>99060</xdr:rowOff>
              </from>
              <to>
                <xdr:col>14</xdr:col>
                <xdr:colOff>579120</xdr:colOff>
                <xdr:row>151</xdr:row>
                <xdr:rowOff>106680</xdr:rowOff>
              </to>
            </anchor>
          </objectPr>
        </oleObject>
      </mc:Choice>
      <mc:Fallback>
        <oleObject shapeId="1032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B1403"/>
  <sheetViews>
    <sheetView topLeftCell="A802" workbookViewId="0">
      <selection activeCell="J11" sqref="J11"/>
    </sheetView>
  </sheetViews>
  <sheetFormatPr baseColWidth="10" defaultRowHeight="14.4" x14ac:dyDescent="0.3"/>
  <sheetData>
    <row r="2" spans="1:2" x14ac:dyDescent="0.3">
      <c r="A2" t="s">
        <v>8</v>
      </c>
    </row>
    <row r="3" spans="1:2" x14ac:dyDescent="0.3">
      <c r="A3" t="s">
        <v>0</v>
      </c>
    </row>
    <row r="4" spans="1:2" x14ac:dyDescent="0.3">
      <c r="A4" t="s">
        <v>1</v>
      </c>
      <c r="B4" t="s">
        <v>2</v>
      </c>
    </row>
    <row r="5" spans="1:2" x14ac:dyDescent="0.3">
      <c r="A5" s="1">
        <f>_xll.BDH($A$3,$B$4:$B$4,"01/01/1950","","Dir=V","Dts=S","Sort=A","Quote=C","QtTyp=Y","Days=W","Per=cm","DtFmt=D","Fill=P","UseDPDF=Y","cols=2;rows=810")</f>
        <v>18294</v>
      </c>
      <c r="B5">
        <v>11</v>
      </c>
    </row>
    <row r="6" spans="1:2" x14ac:dyDescent="0.3">
      <c r="A6" s="2">
        <v>18322</v>
      </c>
      <c r="B6">
        <v>-230</v>
      </c>
    </row>
    <row r="7" spans="1:2" x14ac:dyDescent="0.3">
      <c r="A7" s="2">
        <v>18353</v>
      </c>
      <c r="B7">
        <v>654</v>
      </c>
    </row>
    <row r="8" spans="1:2" x14ac:dyDescent="0.3">
      <c r="A8" s="2">
        <v>18383</v>
      </c>
      <c r="B8">
        <v>424</v>
      </c>
    </row>
    <row r="9" spans="1:2" x14ac:dyDescent="0.3">
      <c r="A9" s="2">
        <v>18414</v>
      </c>
      <c r="B9">
        <v>342</v>
      </c>
    </row>
    <row r="10" spans="1:2" x14ac:dyDescent="0.3">
      <c r="A10" s="2">
        <v>18444</v>
      </c>
      <c r="B10">
        <v>366</v>
      </c>
    </row>
    <row r="11" spans="1:2" x14ac:dyDescent="0.3">
      <c r="A11" s="2">
        <v>18475</v>
      </c>
      <c r="B11">
        <v>370</v>
      </c>
    </row>
    <row r="12" spans="1:2" x14ac:dyDescent="0.3">
      <c r="A12" s="2">
        <v>18506</v>
      </c>
      <c r="B12">
        <v>734</v>
      </c>
    </row>
    <row r="13" spans="1:2" x14ac:dyDescent="0.3">
      <c r="A13" s="2">
        <v>18536</v>
      </c>
      <c r="B13">
        <v>254</v>
      </c>
    </row>
    <row r="14" spans="1:2" x14ac:dyDescent="0.3">
      <c r="A14" s="2">
        <v>18567</v>
      </c>
      <c r="B14">
        <v>270</v>
      </c>
    </row>
    <row r="15" spans="1:2" x14ac:dyDescent="0.3">
      <c r="A15" s="2">
        <v>18597</v>
      </c>
      <c r="B15">
        <v>66</v>
      </c>
    </row>
    <row r="16" spans="1:2" x14ac:dyDescent="0.3">
      <c r="A16" s="2">
        <v>18628</v>
      </c>
      <c r="B16">
        <v>77</v>
      </c>
    </row>
    <row r="17" spans="1:2" x14ac:dyDescent="0.3">
      <c r="A17" s="2">
        <v>18659</v>
      </c>
      <c r="B17">
        <v>433</v>
      </c>
    </row>
    <row r="18" spans="1:2" x14ac:dyDescent="0.3">
      <c r="A18" s="2">
        <v>18687</v>
      </c>
      <c r="B18">
        <v>289</v>
      </c>
    </row>
    <row r="19" spans="1:2" x14ac:dyDescent="0.3">
      <c r="A19" s="2">
        <v>18718</v>
      </c>
      <c r="B19">
        <v>294</v>
      </c>
    </row>
    <row r="20" spans="1:2" x14ac:dyDescent="0.3">
      <c r="A20" s="2">
        <v>18748</v>
      </c>
      <c r="B20">
        <v>-15</v>
      </c>
    </row>
    <row r="21" spans="1:2" x14ac:dyDescent="0.3">
      <c r="A21" s="2">
        <v>18779</v>
      </c>
      <c r="B21">
        <v>97</v>
      </c>
    </row>
    <row r="22" spans="1:2" x14ac:dyDescent="0.3">
      <c r="A22" s="2">
        <v>18809</v>
      </c>
      <c r="B22">
        <v>115</v>
      </c>
    </row>
    <row r="23" spans="1:2" x14ac:dyDescent="0.3">
      <c r="A23" s="2">
        <v>18840</v>
      </c>
      <c r="B23">
        <v>-6</v>
      </c>
    </row>
    <row r="24" spans="1:2" x14ac:dyDescent="0.3">
      <c r="A24" s="2">
        <v>18871</v>
      </c>
      <c r="B24">
        <v>-53</v>
      </c>
    </row>
    <row r="25" spans="1:2" x14ac:dyDescent="0.3">
      <c r="A25" s="2">
        <v>18901</v>
      </c>
      <c r="B25">
        <v>-54</v>
      </c>
    </row>
    <row r="26" spans="1:2" x14ac:dyDescent="0.3">
      <c r="A26" s="2">
        <v>18932</v>
      </c>
      <c r="B26">
        <v>54</v>
      </c>
    </row>
    <row r="27" spans="1:2" x14ac:dyDescent="0.3">
      <c r="A27" s="2">
        <v>18962</v>
      </c>
      <c r="B27">
        <v>139</v>
      </c>
    </row>
    <row r="28" spans="1:2" x14ac:dyDescent="0.3">
      <c r="A28" s="2">
        <v>18993</v>
      </c>
      <c r="B28">
        <v>161</v>
      </c>
    </row>
    <row r="29" spans="1:2" x14ac:dyDescent="0.3">
      <c r="A29" s="2">
        <v>19024</v>
      </c>
      <c r="B29">
        <v>-11</v>
      </c>
    </row>
    <row r="30" spans="1:2" x14ac:dyDescent="0.3">
      <c r="A30" s="2">
        <v>19053</v>
      </c>
      <c r="B30">
        <v>224</v>
      </c>
    </row>
    <row r="31" spans="1:2" x14ac:dyDescent="0.3">
      <c r="A31" s="2">
        <v>19084</v>
      </c>
      <c r="B31">
        <v>-18</v>
      </c>
    </row>
    <row r="32" spans="1:2" x14ac:dyDescent="0.3">
      <c r="A32" s="2">
        <v>19114</v>
      </c>
      <c r="B32">
        <v>112</v>
      </c>
    </row>
    <row r="33" spans="1:2" x14ac:dyDescent="0.3">
      <c r="A33" s="2">
        <v>19145</v>
      </c>
      <c r="B33">
        <v>29</v>
      </c>
    </row>
    <row r="34" spans="1:2" x14ac:dyDescent="0.3">
      <c r="A34" s="2">
        <v>19175</v>
      </c>
      <c r="B34">
        <v>-359</v>
      </c>
    </row>
    <row r="35" spans="1:2" x14ac:dyDescent="0.3">
      <c r="A35" s="2">
        <v>19206</v>
      </c>
      <c r="B35">
        <v>-142</v>
      </c>
    </row>
    <row r="36" spans="1:2" x14ac:dyDescent="0.3">
      <c r="A36" s="2">
        <v>19237</v>
      </c>
      <c r="B36">
        <v>779</v>
      </c>
    </row>
    <row r="37" spans="1:2" x14ac:dyDescent="0.3">
      <c r="A37" s="2">
        <v>19267</v>
      </c>
      <c r="B37">
        <v>396</v>
      </c>
    </row>
    <row r="38" spans="1:2" x14ac:dyDescent="0.3">
      <c r="A38" s="2">
        <v>19298</v>
      </c>
      <c r="B38">
        <v>279</v>
      </c>
    </row>
    <row r="39" spans="1:2" x14ac:dyDescent="0.3">
      <c r="A39" s="2">
        <v>19328</v>
      </c>
      <c r="B39">
        <v>218</v>
      </c>
    </row>
    <row r="40" spans="1:2" x14ac:dyDescent="0.3">
      <c r="A40" s="2">
        <v>19359</v>
      </c>
      <c r="B40">
        <v>348</v>
      </c>
    </row>
    <row r="41" spans="1:2" x14ac:dyDescent="0.3">
      <c r="A41" s="2">
        <v>19390</v>
      </c>
      <c r="B41">
        <v>-19</v>
      </c>
    </row>
    <row r="42" spans="1:2" x14ac:dyDescent="0.3">
      <c r="A42" s="2">
        <v>19418</v>
      </c>
      <c r="B42">
        <v>194</v>
      </c>
    </row>
    <row r="43" spans="1:2" x14ac:dyDescent="0.3">
      <c r="A43" s="2">
        <v>19449</v>
      </c>
      <c r="B43">
        <v>136</v>
      </c>
    </row>
    <row r="44" spans="1:2" x14ac:dyDescent="0.3">
      <c r="A44" s="2">
        <v>19479</v>
      </c>
      <c r="B44">
        <v>-43</v>
      </c>
    </row>
    <row r="45" spans="1:2" x14ac:dyDescent="0.3">
      <c r="A45" s="2">
        <v>19510</v>
      </c>
      <c r="B45">
        <v>59</v>
      </c>
    </row>
    <row r="46" spans="1:2" x14ac:dyDescent="0.3">
      <c r="A46" s="2">
        <v>19540</v>
      </c>
      <c r="B46">
        <v>31</v>
      </c>
    </row>
    <row r="47" spans="1:2" x14ac:dyDescent="0.3">
      <c r="A47" s="2">
        <v>19571</v>
      </c>
      <c r="B47">
        <v>14</v>
      </c>
    </row>
    <row r="48" spans="1:2" x14ac:dyDescent="0.3">
      <c r="A48" s="2">
        <v>19602</v>
      </c>
      <c r="B48">
        <v>-49</v>
      </c>
    </row>
    <row r="49" spans="1:2" x14ac:dyDescent="0.3">
      <c r="A49" s="2">
        <v>19632</v>
      </c>
      <c r="B49">
        <v>-122</v>
      </c>
    </row>
    <row r="50" spans="1:2" x14ac:dyDescent="0.3">
      <c r="A50" s="2">
        <v>19663</v>
      </c>
      <c r="B50">
        <v>-123</v>
      </c>
    </row>
    <row r="51" spans="1:2" x14ac:dyDescent="0.3">
      <c r="A51" s="2">
        <v>19693</v>
      </c>
      <c r="B51">
        <v>-335</v>
      </c>
    </row>
    <row r="52" spans="1:2" x14ac:dyDescent="0.3">
      <c r="A52" s="2">
        <v>19724</v>
      </c>
      <c r="B52">
        <v>-205</v>
      </c>
    </row>
    <row r="53" spans="1:2" x14ac:dyDescent="0.3">
      <c r="A53" s="2">
        <v>19755</v>
      </c>
      <c r="B53">
        <v>-234</v>
      </c>
    </row>
    <row r="54" spans="1:2" x14ac:dyDescent="0.3">
      <c r="A54" s="2">
        <v>19783</v>
      </c>
      <c r="B54">
        <v>-86</v>
      </c>
    </row>
    <row r="55" spans="1:2" x14ac:dyDescent="0.3">
      <c r="A55" s="2">
        <v>19814</v>
      </c>
      <c r="B55">
        <v>-224</v>
      </c>
    </row>
    <row r="56" spans="1:2" x14ac:dyDescent="0.3">
      <c r="A56" s="2">
        <v>19844</v>
      </c>
      <c r="B56">
        <v>20</v>
      </c>
    </row>
    <row r="57" spans="1:2" x14ac:dyDescent="0.3">
      <c r="A57" s="2">
        <v>19875</v>
      </c>
      <c r="B57">
        <v>-213</v>
      </c>
    </row>
    <row r="58" spans="1:2" x14ac:dyDescent="0.3">
      <c r="A58" s="2">
        <v>19905</v>
      </c>
      <c r="B58">
        <v>-69</v>
      </c>
    </row>
    <row r="59" spans="1:2" x14ac:dyDescent="0.3">
      <c r="A59" s="2">
        <v>19936</v>
      </c>
      <c r="B59">
        <v>-61</v>
      </c>
    </row>
    <row r="60" spans="1:2" x14ac:dyDescent="0.3">
      <c r="A60" s="2">
        <v>19967</v>
      </c>
      <c r="B60">
        <v>-10</v>
      </c>
    </row>
    <row r="61" spans="1:2" x14ac:dyDescent="0.3">
      <c r="A61" s="2">
        <v>19997</v>
      </c>
      <c r="B61">
        <v>57</v>
      </c>
    </row>
    <row r="62" spans="1:2" x14ac:dyDescent="0.3">
      <c r="A62" s="2">
        <v>20028</v>
      </c>
      <c r="B62">
        <v>62</v>
      </c>
    </row>
    <row r="63" spans="1:2" x14ac:dyDescent="0.3">
      <c r="A63" s="2">
        <v>20058</v>
      </c>
      <c r="B63">
        <v>234</v>
      </c>
    </row>
    <row r="64" spans="1:2" x14ac:dyDescent="0.3">
      <c r="A64" s="2">
        <v>20089</v>
      </c>
      <c r="B64">
        <v>153</v>
      </c>
    </row>
    <row r="65" spans="1:2" x14ac:dyDescent="0.3">
      <c r="A65" s="2">
        <v>20120</v>
      </c>
      <c r="B65">
        <v>166</v>
      </c>
    </row>
    <row r="66" spans="1:2" x14ac:dyDescent="0.3">
      <c r="A66" s="2">
        <v>20148</v>
      </c>
      <c r="B66">
        <v>147</v>
      </c>
    </row>
    <row r="67" spans="1:2" x14ac:dyDescent="0.3">
      <c r="A67" s="2">
        <v>20179</v>
      </c>
      <c r="B67">
        <v>319</v>
      </c>
    </row>
    <row r="68" spans="1:2" x14ac:dyDescent="0.3">
      <c r="A68" s="2">
        <v>20209</v>
      </c>
      <c r="B68">
        <v>284</v>
      </c>
    </row>
    <row r="69" spans="1:2" x14ac:dyDescent="0.3">
      <c r="A69" s="2">
        <v>20240</v>
      </c>
      <c r="B69">
        <v>265</v>
      </c>
    </row>
    <row r="70" spans="1:2" x14ac:dyDescent="0.3">
      <c r="A70" s="2">
        <v>20270</v>
      </c>
      <c r="B70">
        <v>278</v>
      </c>
    </row>
    <row r="71" spans="1:2" x14ac:dyDescent="0.3">
      <c r="A71" s="2">
        <v>20301</v>
      </c>
      <c r="B71">
        <v>195</v>
      </c>
    </row>
    <row r="72" spans="1:2" x14ac:dyDescent="0.3">
      <c r="A72" s="2">
        <v>20332</v>
      </c>
      <c r="B72">
        <v>126</v>
      </c>
    </row>
    <row r="73" spans="1:2" x14ac:dyDescent="0.3">
      <c r="A73" s="2">
        <v>20362</v>
      </c>
      <c r="B73">
        <v>151</v>
      </c>
    </row>
    <row r="74" spans="1:2" x14ac:dyDescent="0.3">
      <c r="A74" s="2">
        <v>20393</v>
      </c>
      <c r="B74">
        <v>169</v>
      </c>
    </row>
    <row r="75" spans="1:2" x14ac:dyDescent="0.3">
      <c r="A75" s="2">
        <v>20423</v>
      </c>
      <c r="B75">
        <v>161</v>
      </c>
    </row>
    <row r="76" spans="1:2" x14ac:dyDescent="0.3">
      <c r="A76" s="2">
        <v>20454</v>
      </c>
      <c r="B76">
        <v>213</v>
      </c>
    </row>
    <row r="77" spans="1:2" x14ac:dyDescent="0.3">
      <c r="A77" s="2">
        <v>20485</v>
      </c>
      <c r="B77">
        <v>170</v>
      </c>
    </row>
    <row r="78" spans="1:2" x14ac:dyDescent="0.3">
      <c r="A78" s="2">
        <v>20514</v>
      </c>
      <c r="B78">
        <v>192</v>
      </c>
    </row>
    <row r="79" spans="1:2" x14ac:dyDescent="0.3">
      <c r="A79" s="2">
        <v>20545</v>
      </c>
      <c r="B79">
        <v>128</v>
      </c>
    </row>
    <row r="80" spans="1:2" x14ac:dyDescent="0.3">
      <c r="A80" s="2">
        <v>20575</v>
      </c>
      <c r="B80">
        <v>80</v>
      </c>
    </row>
    <row r="81" spans="1:2" x14ac:dyDescent="0.3">
      <c r="A81" s="2">
        <v>20606</v>
      </c>
      <c r="B81">
        <v>131</v>
      </c>
    </row>
    <row r="82" spans="1:2" x14ac:dyDescent="0.3">
      <c r="A82" s="2">
        <v>20636</v>
      </c>
      <c r="B82">
        <v>78</v>
      </c>
    </row>
    <row r="83" spans="1:2" x14ac:dyDescent="0.3">
      <c r="A83" s="2">
        <v>20667</v>
      </c>
      <c r="B83">
        <v>-630</v>
      </c>
    </row>
    <row r="84" spans="1:2" x14ac:dyDescent="0.3">
      <c r="A84" s="2">
        <v>20698</v>
      </c>
      <c r="B84">
        <v>676</v>
      </c>
    </row>
    <row r="85" spans="1:2" x14ac:dyDescent="0.3">
      <c r="A85" s="2">
        <v>20728</v>
      </c>
      <c r="B85">
        <v>-29</v>
      </c>
    </row>
    <row r="86" spans="1:2" x14ac:dyDescent="0.3">
      <c r="A86" s="2">
        <v>20759</v>
      </c>
      <c r="B86">
        <v>180</v>
      </c>
    </row>
    <row r="87" spans="1:2" x14ac:dyDescent="0.3">
      <c r="A87" s="2">
        <v>20789</v>
      </c>
      <c r="B87">
        <v>41</v>
      </c>
    </row>
    <row r="88" spans="1:2" x14ac:dyDescent="0.3">
      <c r="A88" s="2">
        <v>20820</v>
      </c>
      <c r="B88">
        <v>108</v>
      </c>
    </row>
    <row r="89" spans="1:2" x14ac:dyDescent="0.3">
      <c r="A89" s="2">
        <v>20851</v>
      </c>
      <c r="B89">
        <v>-42</v>
      </c>
    </row>
    <row r="90" spans="1:2" x14ac:dyDescent="0.3">
      <c r="A90" s="2">
        <v>20879</v>
      </c>
      <c r="B90">
        <v>209</v>
      </c>
    </row>
    <row r="91" spans="1:2" x14ac:dyDescent="0.3">
      <c r="A91" s="2">
        <v>20910</v>
      </c>
      <c r="B91">
        <v>60</v>
      </c>
    </row>
    <row r="92" spans="1:2" x14ac:dyDescent="0.3">
      <c r="A92" s="2">
        <v>20940</v>
      </c>
      <c r="B92">
        <v>81</v>
      </c>
    </row>
    <row r="93" spans="1:2" x14ac:dyDescent="0.3">
      <c r="A93" s="2">
        <v>20971</v>
      </c>
      <c r="B93">
        <v>-89</v>
      </c>
    </row>
    <row r="94" spans="1:2" x14ac:dyDescent="0.3">
      <c r="A94" s="2">
        <v>21001</v>
      </c>
      <c r="B94">
        <v>-83</v>
      </c>
    </row>
    <row r="95" spans="1:2" x14ac:dyDescent="0.3">
      <c r="A95" s="2">
        <v>21032</v>
      </c>
      <c r="B95">
        <v>57</v>
      </c>
    </row>
    <row r="96" spans="1:2" x14ac:dyDescent="0.3">
      <c r="A96" s="2">
        <v>21063</v>
      </c>
      <c r="B96">
        <v>3</v>
      </c>
    </row>
    <row r="97" spans="1:2" x14ac:dyDescent="0.3">
      <c r="A97" s="2">
        <v>21093</v>
      </c>
      <c r="B97">
        <v>-194</v>
      </c>
    </row>
    <row r="98" spans="1:2" x14ac:dyDescent="0.3">
      <c r="A98" s="2">
        <v>21124</v>
      </c>
      <c r="B98">
        <v>-167</v>
      </c>
    </row>
    <row r="99" spans="1:2" x14ac:dyDescent="0.3">
      <c r="A99" s="2">
        <v>21154</v>
      </c>
      <c r="B99">
        <v>-206</v>
      </c>
    </row>
    <row r="100" spans="1:2" x14ac:dyDescent="0.3">
      <c r="A100" s="2">
        <v>21185</v>
      </c>
      <c r="B100">
        <v>-174</v>
      </c>
    </row>
    <row r="101" spans="1:2" x14ac:dyDescent="0.3">
      <c r="A101" s="2">
        <v>21216</v>
      </c>
      <c r="B101">
        <v>-308</v>
      </c>
    </row>
    <row r="102" spans="1:2" x14ac:dyDescent="0.3">
      <c r="A102" s="2">
        <v>21244</v>
      </c>
      <c r="B102">
        <v>-501</v>
      </c>
    </row>
    <row r="103" spans="1:2" x14ac:dyDescent="0.3">
      <c r="A103" s="2">
        <v>21275</v>
      </c>
      <c r="B103">
        <v>-276</v>
      </c>
    </row>
    <row r="104" spans="1:2" x14ac:dyDescent="0.3">
      <c r="A104" s="2">
        <v>21305</v>
      </c>
      <c r="B104">
        <v>-273</v>
      </c>
    </row>
    <row r="105" spans="1:2" x14ac:dyDescent="0.3">
      <c r="A105" s="2">
        <v>21336</v>
      </c>
      <c r="B105">
        <v>-114</v>
      </c>
    </row>
    <row r="106" spans="1:2" x14ac:dyDescent="0.3">
      <c r="A106" s="2">
        <v>21366</v>
      </c>
      <c r="B106">
        <v>-1</v>
      </c>
    </row>
    <row r="107" spans="1:2" x14ac:dyDescent="0.3">
      <c r="A107" s="2">
        <v>21397</v>
      </c>
      <c r="B107">
        <v>125</v>
      </c>
    </row>
    <row r="108" spans="1:2" x14ac:dyDescent="0.3">
      <c r="A108" s="2">
        <v>21428</v>
      </c>
      <c r="B108">
        <v>194</v>
      </c>
    </row>
    <row r="109" spans="1:2" x14ac:dyDescent="0.3">
      <c r="A109" s="2">
        <v>21458</v>
      </c>
      <c r="B109">
        <v>275</v>
      </c>
    </row>
    <row r="110" spans="1:2" x14ac:dyDescent="0.3">
      <c r="A110" s="2">
        <v>21489</v>
      </c>
      <c r="B110">
        <v>-20</v>
      </c>
    </row>
    <row r="111" spans="1:2" x14ac:dyDescent="0.3">
      <c r="A111" s="2">
        <v>21519</v>
      </c>
      <c r="B111">
        <v>458</v>
      </c>
    </row>
    <row r="112" spans="1:2" x14ac:dyDescent="0.3">
      <c r="A112" s="2">
        <v>21550</v>
      </c>
      <c r="B112">
        <v>144</v>
      </c>
    </row>
    <row r="113" spans="1:2" x14ac:dyDescent="0.3">
      <c r="A113" s="2">
        <v>21581</v>
      </c>
      <c r="B113">
        <v>392</v>
      </c>
    </row>
    <row r="114" spans="1:2" x14ac:dyDescent="0.3">
      <c r="A114" s="2">
        <v>21609</v>
      </c>
      <c r="B114">
        <v>207</v>
      </c>
    </row>
    <row r="115" spans="1:2" x14ac:dyDescent="0.3">
      <c r="A115" s="2">
        <v>21640</v>
      </c>
      <c r="B115">
        <v>329</v>
      </c>
    </row>
    <row r="116" spans="1:2" x14ac:dyDescent="0.3">
      <c r="A116" s="2">
        <v>21670</v>
      </c>
      <c r="B116">
        <v>304</v>
      </c>
    </row>
    <row r="117" spans="1:2" x14ac:dyDescent="0.3">
      <c r="A117" s="2">
        <v>21701</v>
      </c>
      <c r="B117">
        <v>229</v>
      </c>
    </row>
    <row r="118" spans="1:2" x14ac:dyDescent="0.3">
      <c r="A118" s="2">
        <v>21731</v>
      </c>
      <c r="B118">
        <v>130</v>
      </c>
    </row>
    <row r="119" spans="1:2" x14ac:dyDescent="0.3">
      <c r="A119" s="2">
        <v>21762</v>
      </c>
      <c r="B119">
        <v>124</v>
      </c>
    </row>
    <row r="120" spans="1:2" x14ac:dyDescent="0.3">
      <c r="A120" s="2">
        <v>21793</v>
      </c>
      <c r="B120">
        <v>-469</v>
      </c>
    </row>
    <row r="121" spans="1:2" x14ac:dyDescent="0.3">
      <c r="A121" s="2">
        <v>21823</v>
      </c>
      <c r="B121">
        <v>95</v>
      </c>
    </row>
    <row r="122" spans="1:2" x14ac:dyDescent="0.3">
      <c r="A122" s="2">
        <v>21854</v>
      </c>
      <c r="B122">
        <v>-70</v>
      </c>
    </row>
    <row r="123" spans="1:2" x14ac:dyDescent="0.3">
      <c r="A123" s="2">
        <v>21884</v>
      </c>
      <c r="B123">
        <v>276</v>
      </c>
    </row>
    <row r="124" spans="1:2" x14ac:dyDescent="0.3">
      <c r="A124" s="2">
        <v>21915</v>
      </c>
      <c r="B124">
        <v>540</v>
      </c>
    </row>
    <row r="125" spans="1:2" x14ac:dyDescent="0.3">
      <c r="A125" s="2">
        <v>21946</v>
      </c>
      <c r="B125">
        <v>99</v>
      </c>
    </row>
    <row r="126" spans="1:2" x14ac:dyDescent="0.3">
      <c r="A126" s="2">
        <v>21975</v>
      </c>
      <c r="B126">
        <v>239</v>
      </c>
    </row>
    <row r="127" spans="1:2" x14ac:dyDescent="0.3">
      <c r="A127" s="2">
        <v>22006</v>
      </c>
      <c r="B127">
        <v>-55</v>
      </c>
    </row>
    <row r="128" spans="1:2" x14ac:dyDescent="0.3">
      <c r="A128" s="2">
        <v>22036</v>
      </c>
      <c r="B128">
        <v>354</v>
      </c>
    </row>
    <row r="129" spans="1:2" x14ac:dyDescent="0.3">
      <c r="A129" s="2">
        <v>22067</v>
      </c>
      <c r="B129">
        <v>-339</v>
      </c>
    </row>
    <row r="130" spans="1:2" x14ac:dyDescent="0.3">
      <c r="A130" s="2">
        <v>22097</v>
      </c>
      <c r="B130">
        <v>-126</v>
      </c>
    </row>
    <row r="131" spans="1:2" x14ac:dyDescent="0.3">
      <c r="A131" s="2">
        <v>22128</v>
      </c>
      <c r="B131">
        <v>-43</v>
      </c>
    </row>
    <row r="132" spans="1:2" x14ac:dyDescent="0.3">
      <c r="A132" s="2">
        <v>22159</v>
      </c>
      <c r="B132">
        <v>-33</v>
      </c>
    </row>
    <row r="133" spans="1:2" x14ac:dyDescent="0.3">
      <c r="A133" s="2">
        <v>22189</v>
      </c>
      <c r="B133">
        <v>-43</v>
      </c>
    </row>
    <row r="134" spans="1:2" x14ac:dyDescent="0.3">
      <c r="A134" s="2">
        <v>22220</v>
      </c>
      <c r="B134">
        <v>-84</v>
      </c>
    </row>
    <row r="135" spans="1:2" x14ac:dyDescent="0.3">
      <c r="A135" s="2">
        <v>22250</v>
      </c>
      <c r="B135">
        <v>-182</v>
      </c>
    </row>
    <row r="136" spans="1:2" x14ac:dyDescent="0.3">
      <c r="A136" s="2">
        <v>22281</v>
      </c>
      <c r="B136">
        <v>-218</v>
      </c>
    </row>
    <row r="137" spans="1:2" x14ac:dyDescent="0.3">
      <c r="A137" s="2">
        <v>22312</v>
      </c>
      <c r="B137">
        <v>-61</v>
      </c>
    </row>
    <row r="138" spans="1:2" x14ac:dyDescent="0.3">
      <c r="A138" s="2">
        <v>22340</v>
      </c>
      <c r="B138">
        <v>-127</v>
      </c>
    </row>
    <row r="139" spans="1:2" x14ac:dyDescent="0.3">
      <c r="A139" s="2">
        <v>22371</v>
      </c>
      <c r="B139">
        <v>106</v>
      </c>
    </row>
    <row r="140" spans="1:2" x14ac:dyDescent="0.3">
      <c r="A140" s="2">
        <v>22401</v>
      </c>
      <c r="B140">
        <v>-36</v>
      </c>
    </row>
    <row r="141" spans="1:2" x14ac:dyDescent="0.3">
      <c r="A141" s="2">
        <v>22432</v>
      </c>
      <c r="B141">
        <v>159</v>
      </c>
    </row>
    <row r="142" spans="1:2" x14ac:dyDescent="0.3">
      <c r="A142" s="2">
        <v>22462</v>
      </c>
      <c r="B142">
        <v>192</v>
      </c>
    </row>
    <row r="143" spans="1:2" x14ac:dyDescent="0.3">
      <c r="A143" s="2">
        <v>22493</v>
      </c>
      <c r="B143">
        <v>146</v>
      </c>
    </row>
    <row r="144" spans="1:2" x14ac:dyDescent="0.3">
      <c r="A144" s="2">
        <v>22524</v>
      </c>
      <c r="B144">
        <v>175</v>
      </c>
    </row>
    <row r="145" spans="1:2" x14ac:dyDescent="0.3">
      <c r="A145" s="2">
        <v>22554</v>
      </c>
      <c r="B145">
        <v>90</v>
      </c>
    </row>
    <row r="146" spans="1:2" x14ac:dyDescent="0.3">
      <c r="A146" s="2">
        <v>22585</v>
      </c>
      <c r="B146">
        <v>134</v>
      </c>
    </row>
    <row r="147" spans="1:2" x14ac:dyDescent="0.3">
      <c r="A147" s="2">
        <v>22615</v>
      </c>
      <c r="B147">
        <v>221</v>
      </c>
    </row>
    <row r="148" spans="1:2" x14ac:dyDescent="0.3">
      <c r="A148" s="2">
        <v>22646</v>
      </c>
      <c r="B148">
        <v>128</v>
      </c>
    </row>
    <row r="149" spans="1:2" x14ac:dyDescent="0.3">
      <c r="A149" s="2">
        <v>22677</v>
      </c>
      <c r="B149">
        <v>20</v>
      </c>
    </row>
    <row r="150" spans="1:2" x14ac:dyDescent="0.3">
      <c r="A150" s="2">
        <v>22705</v>
      </c>
      <c r="B150">
        <v>296</v>
      </c>
    </row>
    <row r="151" spans="1:2" x14ac:dyDescent="0.3">
      <c r="A151" s="2">
        <v>22736</v>
      </c>
      <c r="B151">
        <v>89</v>
      </c>
    </row>
    <row r="152" spans="1:2" x14ac:dyDescent="0.3">
      <c r="A152" s="2">
        <v>22766</v>
      </c>
      <c r="B152">
        <v>326</v>
      </c>
    </row>
    <row r="153" spans="1:2" x14ac:dyDescent="0.3">
      <c r="A153" s="2">
        <v>22797</v>
      </c>
      <c r="B153">
        <v>25</v>
      </c>
    </row>
    <row r="154" spans="1:2" x14ac:dyDescent="0.3">
      <c r="A154" s="2">
        <v>22827</v>
      </c>
      <c r="B154">
        <v>17</v>
      </c>
    </row>
    <row r="155" spans="1:2" x14ac:dyDescent="0.3">
      <c r="A155" s="2">
        <v>22858</v>
      </c>
      <c r="B155">
        <v>102</v>
      </c>
    </row>
    <row r="156" spans="1:2" x14ac:dyDescent="0.3">
      <c r="A156" s="2">
        <v>22889</v>
      </c>
      <c r="B156">
        <v>92</v>
      </c>
    </row>
    <row r="157" spans="1:2" x14ac:dyDescent="0.3">
      <c r="A157" s="2">
        <v>22919</v>
      </c>
      <c r="B157">
        <v>139</v>
      </c>
    </row>
    <row r="158" spans="1:2" x14ac:dyDescent="0.3">
      <c r="A158" s="2">
        <v>22950</v>
      </c>
      <c r="B158">
        <v>64</v>
      </c>
    </row>
    <row r="159" spans="1:2" x14ac:dyDescent="0.3">
      <c r="A159" s="2">
        <v>22980</v>
      </c>
      <c r="B159">
        <v>15</v>
      </c>
    </row>
    <row r="160" spans="1:2" x14ac:dyDescent="0.3">
      <c r="A160" s="2">
        <v>23011</v>
      </c>
      <c r="B160">
        <v>-28</v>
      </c>
    </row>
    <row r="161" spans="1:2" x14ac:dyDescent="0.3">
      <c r="A161" s="2">
        <v>23042</v>
      </c>
      <c r="B161">
        <v>88</v>
      </c>
    </row>
    <row r="162" spans="1:2" x14ac:dyDescent="0.3">
      <c r="A162" s="2">
        <v>23070</v>
      </c>
      <c r="B162">
        <v>114</v>
      </c>
    </row>
    <row r="163" spans="1:2" x14ac:dyDescent="0.3">
      <c r="A163" s="2">
        <v>23101</v>
      </c>
      <c r="B163">
        <v>92</v>
      </c>
    </row>
    <row r="164" spans="1:2" x14ac:dyDescent="0.3">
      <c r="A164" s="2">
        <v>23131</v>
      </c>
      <c r="B164">
        <v>258</v>
      </c>
    </row>
    <row r="165" spans="1:2" x14ac:dyDescent="0.3">
      <c r="A165" s="2">
        <v>23162</v>
      </c>
      <c r="B165">
        <v>36</v>
      </c>
    </row>
    <row r="166" spans="1:2" x14ac:dyDescent="0.3">
      <c r="A166" s="2">
        <v>23192</v>
      </c>
      <c r="B166">
        <v>42</v>
      </c>
    </row>
    <row r="167" spans="1:2" x14ac:dyDescent="0.3">
      <c r="A167" s="2">
        <v>23223</v>
      </c>
      <c r="B167">
        <v>136</v>
      </c>
    </row>
    <row r="168" spans="1:2" x14ac:dyDescent="0.3">
      <c r="A168" s="2">
        <v>23254</v>
      </c>
      <c r="B168">
        <v>116</v>
      </c>
    </row>
    <row r="169" spans="1:2" x14ac:dyDescent="0.3">
      <c r="A169" s="2">
        <v>23284</v>
      </c>
      <c r="B169">
        <v>167</v>
      </c>
    </row>
    <row r="170" spans="1:2" x14ac:dyDescent="0.3">
      <c r="A170" s="2">
        <v>23315</v>
      </c>
      <c r="B170">
        <v>207</v>
      </c>
    </row>
    <row r="171" spans="1:2" x14ac:dyDescent="0.3">
      <c r="A171" s="2">
        <v>23345</v>
      </c>
      <c r="B171">
        <v>-29</v>
      </c>
    </row>
    <row r="172" spans="1:2" x14ac:dyDescent="0.3">
      <c r="A172" s="2">
        <v>23376</v>
      </c>
      <c r="B172">
        <v>105</v>
      </c>
    </row>
    <row r="173" spans="1:2" x14ac:dyDescent="0.3">
      <c r="A173" s="2">
        <v>23407</v>
      </c>
      <c r="B173">
        <v>127</v>
      </c>
    </row>
    <row r="174" spans="1:2" x14ac:dyDescent="0.3">
      <c r="A174" s="2">
        <v>23436</v>
      </c>
      <c r="B174">
        <v>264</v>
      </c>
    </row>
    <row r="175" spans="1:2" x14ac:dyDescent="0.3">
      <c r="A175" s="2">
        <v>23467</v>
      </c>
      <c r="B175">
        <v>147</v>
      </c>
    </row>
    <row r="176" spans="1:2" x14ac:dyDescent="0.3">
      <c r="A176" s="2">
        <v>23497</v>
      </c>
      <c r="B176">
        <v>24</v>
      </c>
    </row>
    <row r="177" spans="1:2" x14ac:dyDescent="0.3">
      <c r="A177" s="2">
        <v>23528</v>
      </c>
      <c r="B177">
        <v>167</v>
      </c>
    </row>
    <row r="178" spans="1:2" x14ac:dyDescent="0.3">
      <c r="A178" s="2">
        <v>23558</v>
      </c>
      <c r="B178">
        <v>132</v>
      </c>
    </row>
    <row r="179" spans="1:2" x14ac:dyDescent="0.3">
      <c r="A179" s="2">
        <v>23589</v>
      </c>
      <c r="B179">
        <v>192</v>
      </c>
    </row>
    <row r="180" spans="1:2" x14ac:dyDescent="0.3">
      <c r="A180" s="2">
        <v>23620</v>
      </c>
      <c r="B180">
        <v>206</v>
      </c>
    </row>
    <row r="181" spans="1:2" x14ac:dyDescent="0.3">
      <c r="A181" s="2">
        <v>23650</v>
      </c>
      <c r="B181">
        <v>284</v>
      </c>
    </row>
    <row r="182" spans="1:2" x14ac:dyDescent="0.3">
      <c r="A182" s="2">
        <v>23681</v>
      </c>
      <c r="B182">
        <v>-109</v>
      </c>
    </row>
    <row r="183" spans="1:2" x14ac:dyDescent="0.3">
      <c r="A183" s="2">
        <v>23711</v>
      </c>
      <c r="B183">
        <v>423</v>
      </c>
    </row>
    <row r="184" spans="1:2" x14ac:dyDescent="0.3">
      <c r="A184" s="2">
        <v>23742</v>
      </c>
      <c r="B184">
        <v>204</v>
      </c>
    </row>
    <row r="185" spans="1:2" x14ac:dyDescent="0.3">
      <c r="A185" s="2">
        <v>23773</v>
      </c>
      <c r="B185">
        <v>162</v>
      </c>
    </row>
    <row r="186" spans="1:2" x14ac:dyDescent="0.3">
      <c r="A186" s="2">
        <v>23801</v>
      </c>
      <c r="B186">
        <v>217</v>
      </c>
    </row>
    <row r="187" spans="1:2" x14ac:dyDescent="0.3">
      <c r="A187" s="2">
        <v>23832</v>
      </c>
      <c r="B187">
        <v>203</v>
      </c>
    </row>
    <row r="188" spans="1:2" x14ac:dyDescent="0.3">
      <c r="A188" s="2">
        <v>23862</v>
      </c>
      <c r="B188">
        <v>256</v>
      </c>
    </row>
    <row r="189" spans="1:2" x14ac:dyDescent="0.3">
      <c r="A189" s="2">
        <v>23893</v>
      </c>
      <c r="B189">
        <v>233</v>
      </c>
    </row>
    <row r="190" spans="1:2" x14ac:dyDescent="0.3">
      <c r="A190" s="2">
        <v>23923</v>
      </c>
      <c r="B190">
        <v>198</v>
      </c>
    </row>
    <row r="191" spans="1:2" x14ac:dyDescent="0.3">
      <c r="A191" s="2">
        <v>23954</v>
      </c>
      <c r="B191">
        <v>273</v>
      </c>
    </row>
    <row r="192" spans="1:2" x14ac:dyDescent="0.3">
      <c r="A192" s="2">
        <v>23985</v>
      </c>
      <c r="B192">
        <v>265</v>
      </c>
    </row>
    <row r="193" spans="1:2" x14ac:dyDescent="0.3">
      <c r="A193" s="2">
        <v>24015</v>
      </c>
      <c r="B193">
        <v>262</v>
      </c>
    </row>
    <row r="194" spans="1:2" x14ac:dyDescent="0.3">
      <c r="A194" s="2">
        <v>24046</v>
      </c>
      <c r="B194">
        <v>228</v>
      </c>
    </row>
    <row r="195" spans="1:2" x14ac:dyDescent="0.3">
      <c r="A195" s="2">
        <v>24076</v>
      </c>
      <c r="B195">
        <v>279</v>
      </c>
    </row>
    <row r="196" spans="1:2" x14ac:dyDescent="0.3">
      <c r="A196" s="2">
        <v>24107</v>
      </c>
      <c r="B196">
        <v>324</v>
      </c>
    </row>
    <row r="197" spans="1:2" x14ac:dyDescent="0.3">
      <c r="A197" s="2">
        <v>24138</v>
      </c>
      <c r="B197">
        <v>207</v>
      </c>
    </row>
    <row r="198" spans="1:2" x14ac:dyDescent="0.3">
      <c r="A198" s="2">
        <v>24166</v>
      </c>
      <c r="B198">
        <v>268</v>
      </c>
    </row>
    <row r="199" spans="1:2" x14ac:dyDescent="0.3">
      <c r="A199" s="2">
        <v>24197</v>
      </c>
      <c r="B199">
        <v>396</v>
      </c>
    </row>
    <row r="200" spans="1:2" x14ac:dyDescent="0.3">
      <c r="A200" s="2">
        <v>24227</v>
      </c>
      <c r="B200">
        <v>244</v>
      </c>
    </row>
    <row r="201" spans="1:2" x14ac:dyDescent="0.3">
      <c r="A201" s="2">
        <v>24258</v>
      </c>
      <c r="B201">
        <v>275</v>
      </c>
    </row>
    <row r="202" spans="1:2" x14ac:dyDescent="0.3">
      <c r="A202" s="2">
        <v>24288</v>
      </c>
      <c r="B202">
        <v>399</v>
      </c>
    </row>
    <row r="203" spans="1:2" x14ac:dyDescent="0.3">
      <c r="A203" s="2">
        <v>24319</v>
      </c>
      <c r="B203">
        <v>191</v>
      </c>
    </row>
    <row r="204" spans="1:2" x14ac:dyDescent="0.3">
      <c r="A204" s="2">
        <v>24350</v>
      </c>
      <c r="B204">
        <v>206</v>
      </c>
    </row>
    <row r="205" spans="1:2" x14ac:dyDescent="0.3">
      <c r="A205" s="2">
        <v>24380</v>
      </c>
      <c r="B205">
        <v>137</v>
      </c>
    </row>
    <row r="206" spans="1:2" x14ac:dyDescent="0.3">
      <c r="A206" s="2">
        <v>24411</v>
      </c>
      <c r="B206">
        <v>210</v>
      </c>
    </row>
    <row r="207" spans="1:2" x14ac:dyDescent="0.3">
      <c r="A207" s="2">
        <v>24441</v>
      </c>
      <c r="B207">
        <v>165</v>
      </c>
    </row>
    <row r="208" spans="1:2" x14ac:dyDescent="0.3">
      <c r="A208" s="2">
        <v>24472</v>
      </c>
      <c r="B208">
        <v>181</v>
      </c>
    </row>
    <row r="209" spans="1:2" x14ac:dyDescent="0.3">
      <c r="A209" s="2">
        <v>24503</v>
      </c>
      <c r="B209">
        <v>207</v>
      </c>
    </row>
    <row r="210" spans="1:2" x14ac:dyDescent="0.3">
      <c r="A210" s="2">
        <v>24531</v>
      </c>
      <c r="B210">
        <v>21</v>
      </c>
    </row>
    <row r="211" spans="1:2" x14ac:dyDescent="0.3">
      <c r="A211" s="2">
        <v>24562</v>
      </c>
      <c r="B211">
        <v>102</v>
      </c>
    </row>
    <row r="212" spans="1:2" x14ac:dyDescent="0.3">
      <c r="A212" s="2">
        <v>24592</v>
      </c>
      <c r="B212">
        <v>-63</v>
      </c>
    </row>
    <row r="213" spans="1:2" x14ac:dyDescent="0.3">
      <c r="A213" s="2">
        <v>24623</v>
      </c>
      <c r="B213">
        <v>152</v>
      </c>
    </row>
    <row r="214" spans="1:2" x14ac:dyDescent="0.3">
      <c r="A214" s="2">
        <v>24653</v>
      </c>
      <c r="B214">
        <v>131</v>
      </c>
    </row>
    <row r="215" spans="1:2" x14ac:dyDescent="0.3">
      <c r="A215" s="2">
        <v>24684</v>
      </c>
      <c r="B215">
        <v>137</v>
      </c>
    </row>
    <row r="216" spans="1:2" x14ac:dyDescent="0.3">
      <c r="A216" s="2">
        <v>24715</v>
      </c>
      <c r="B216">
        <v>255</v>
      </c>
    </row>
    <row r="217" spans="1:2" x14ac:dyDescent="0.3">
      <c r="A217" s="2">
        <v>24745</v>
      </c>
      <c r="B217">
        <v>22</v>
      </c>
    </row>
    <row r="218" spans="1:2" x14ac:dyDescent="0.3">
      <c r="A218" s="2">
        <v>24776</v>
      </c>
      <c r="B218">
        <v>61</v>
      </c>
    </row>
    <row r="219" spans="1:2" x14ac:dyDescent="0.3">
      <c r="A219" s="2">
        <v>24806</v>
      </c>
      <c r="B219">
        <v>478</v>
      </c>
    </row>
    <row r="220" spans="1:2" x14ac:dyDescent="0.3">
      <c r="A220" s="2">
        <v>24837</v>
      </c>
      <c r="B220">
        <v>197</v>
      </c>
    </row>
    <row r="221" spans="1:2" x14ac:dyDescent="0.3">
      <c r="A221" s="2">
        <v>24868</v>
      </c>
      <c r="B221">
        <v>-95</v>
      </c>
    </row>
    <row r="222" spans="1:2" x14ac:dyDescent="0.3">
      <c r="A222" s="2">
        <v>24897</v>
      </c>
      <c r="B222">
        <v>410</v>
      </c>
    </row>
    <row r="223" spans="1:2" x14ac:dyDescent="0.3">
      <c r="A223" s="2">
        <v>24928</v>
      </c>
      <c r="B223">
        <v>80</v>
      </c>
    </row>
    <row r="224" spans="1:2" x14ac:dyDescent="0.3">
      <c r="A224" s="2">
        <v>24958</v>
      </c>
      <c r="B224">
        <v>260</v>
      </c>
    </row>
    <row r="225" spans="1:2" x14ac:dyDescent="0.3">
      <c r="A225" s="2">
        <v>24989</v>
      </c>
      <c r="B225">
        <v>98</v>
      </c>
    </row>
    <row r="226" spans="1:2" x14ac:dyDescent="0.3">
      <c r="A226" s="2">
        <v>25019</v>
      </c>
      <c r="B226">
        <v>251</v>
      </c>
    </row>
    <row r="227" spans="1:2" x14ac:dyDescent="0.3">
      <c r="A227" s="2">
        <v>25050</v>
      </c>
      <c r="B227">
        <v>221</v>
      </c>
    </row>
    <row r="228" spans="1:2" x14ac:dyDescent="0.3">
      <c r="A228" s="2">
        <v>25081</v>
      </c>
      <c r="B228">
        <v>203</v>
      </c>
    </row>
    <row r="229" spans="1:2" x14ac:dyDescent="0.3">
      <c r="A229" s="2">
        <v>25111</v>
      </c>
      <c r="B229">
        <v>159</v>
      </c>
    </row>
    <row r="230" spans="1:2" x14ac:dyDescent="0.3">
      <c r="A230" s="2">
        <v>25142</v>
      </c>
      <c r="B230">
        <v>233</v>
      </c>
    </row>
    <row r="231" spans="1:2" x14ac:dyDescent="0.3">
      <c r="A231" s="2">
        <v>25172</v>
      </c>
      <c r="B231">
        <v>265</v>
      </c>
    </row>
    <row r="232" spans="1:2" x14ac:dyDescent="0.3">
      <c r="A232" s="2">
        <v>25203</v>
      </c>
      <c r="B232">
        <v>261</v>
      </c>
    </row>
    <row r="233" spans="1:2" x14ac:dyDescent="0.3">
      <c r="A233" s="2">
        <v>25234</v>
      </c>
      <c r="B233">
        <v>192</v>
      </c>
    </row>
    <row r="234" spans="1:2" x14ac:dyDescent="0.3">
      <c r="A234" s="2">
        <v>25262</v>
      </c>
      <c r="B234">
        <v>262</v>
      </c>
    </row>
    <row r="235" spans="1:2" x14ac:dyDescent="0.3">
      <c r="A235" s="2">
        <v>25293</v>
      </c>
      <c r="B235">
        <v>205</v>
      </c>
    </row>
    <row r="236" spans="1:2" x14ac:dyDescent="0.3">
      <c r="A236" s="2">
        <v>25323</v>
      </c>
      <c r="B236">
        <v>167</v>
      </c>
    </row>
    <row r="237" spans="1:2" x14ac:dyDescent="0.3">
      <c r="A237" s="2">
        <v>25354</v>
      </c>
      <c r="B237">
        <v>256</v>
      </c>
    </row>
    <row r="238" spans="1:2" x14ac:dyDescent="0.3">
      <c r="A238" s="2">
        <v>25384</v>
      </c>
      <c r="B238">
        <v>308</v>
      </c>
    </row>
    <row r="239" spans="1:2" x14ac:dyDescent="0.3">
      <c r="A239" s="2">
        <v>25415</v>
      </c>
      <c r="B239">
        <v>93</v>
      </c>
    </row>
    <row r="240" spans="1:2" x14ac:dyDescent="0.3">
      <c r="A240" s="2">
        <v>25446</v>
      </c>
      <c r="B240">
        <v>277</v>
      </c>
    </row>
    <row r="241" spans="1:2" x14ac:dyDescent="0.3">
      <c r="A241" s="2">
        <v>25476</v>
      </c>
      <c r="B241">
        <v>-89</v>
      </c>
    </row>
    <row r="242" spans="1:2" x14ac:dyDescent="0.3">
      <c r="A242" s="2">
        <v>25507</v>
      </c>
      <c r="B242">
        <v>203</v>
      </c>
    </row>
    <row r="243" spans="1:2" x14ac:dyDescent="0.3">
      <c r="A243" s="2">
        <v>25537</v>
      </c>
      <c r="B243">
        <v>-33</v>
      </c>
    </row>
    <row r="244" spans="1:2" x14ac:dyDescent="0.3">
      <c r="A244" s="2">
        <v>25568</v>
      </c>
      <c r="B244">
        <v>153</v>
      </c>
    </row>
    <row r="245" spans="1:2" x14ac:dyDescent="0.3">
      <c r="A245" s="2">
        <v>25599</v>
      </c>
      <c r="B245">
        <v>-64</v>
      </c>
    </row>
    <row r="246" spans="1:2" x14ac:dyDescent="0.3">
      <c r="A246" s="2">
        <v>25627</v>
      </c>
      <c r="B246">
        <v>128</v>
      </c>
    </row>
    <row r="247" spans="1:2" x14ac:dyDescent="0.3">
      <c r="A247" s="2">
        <v>25658</v>
      </c>
      <c r="B247">
        <v>148</v>
      </c>
    </row>
    <row r="248" spans="1:2" x14ac:dyDescent="0.3">
      <c r="A248" s="2">
        <v>25688</v>
      </c>
      <c r="B248">
        <v>-104</v>
      </c>
    </row>
    <row r="249" spans="1:2" x14ac:dyDescent="0.3">
      <c r="A249" s="2">
        <v>25719</v>
      </c>
      <c r="B249">
        <v>-225</v>
      </c>
    </row>
    <row r="250" spans="1:2" x14ac:dyDescent="0.3">
      <c r="A250" s="2">
        <v>25749</v>
      </c>
      <c r="B250">
        <v>-94</v>
      </c>
    </row>
    <row r="251" spans="1:2" x14ac:dyDescent="0.3">
      <c r="A251" s="2">
        <v>25780</v>
      </c>
      <c r="B251">
        <v>24</v>
      </c>
    </row>
    <row r="252" spans="1:2" x14ac:dyDescent="0.3">
      <c r="A252" s="2">
        <v>25811</v>
      </c>
      <c r="B252">
        <v>-120</v>
      </c>
    </row>
    <row r="253" spans="1:2" x14ac:dyDescent="0.3">
      <c r="A253" s="2">
        <v>25841</v>
      </c>
      <c r="B253">
        <v>15</v>
      </c>
    </row>
    <row r="254" spans="1:2" x14ac:dyDescent="0.3">
      <c r="A254" s="2">
        <v>25872</v>
      </c>
      <c r="B254">
        <v>-429</v>
      </c>
    </row>
    <row r="255" spans="1:2" x14ac:dyDescent="0.3">
      <c r="A255" s="2">
        <v>25902</v>
      </c>
      <c r="B255">
        <v>-110</v>
      </c>
    </row>
    <row r="256" spans="1:2" x14ac:dyDescent="0.3">
      <c r="A256" s="2">
        <v>25933</v>
      </c>
      <c r="B256">
        <v>381</v>
      </c>
    </row>
    <row r="257" spans="1:2" x14ac:dyDescent="0.3">
      <c r="A257" s="2">
        <v>25964</v>
      </c>
      <c r="B257">
        <v>76</v>
      </c>
    </row>
    <row r="258" spans="1:2" x14ac:dyDescent="0.3">
      <c r="A258" s="2">
        <v>25992</v>
      </c>
      <c r="B258">
        <v>-60</v>
      </c>
    </row>
    <row r="259" spans="1:2" x14ac:dyDescent="0.3">
      <c r="A259" s="2">
        <v>26023</v>
      </c>
      <c r="B259">
        <v>53</v>
      </c>
    </row>
    <row r="260" spans="1:2" x14ac:dyDescent="0.3">
      <c r="A260" s="2">
        <v>26053</v>
      </c>
      <c r="B260">
        <v>178</v>
      </c>
    </row>
    <row r="261" spans="1:2" x14ac:dyDescent="0.3">
      <c r="A261" s="2">
        <v>26084</v>
      </c>
      <c r="B261">
        <v>210</v>
      </c>
    </row>
    <row r="262" spans="1:2" x14ac:dyDescent="0.3">
      <c r="A262" s="2">
        <v>26114</v>
      </c>
      <c r="B262">
        <v>6</v>
      </c>
    </row>
    <row r="263" spans="1:2" x14ac:dyDescent="0.3">
      <c r="A263" s="2">
        <v>26145</v>
      </c>
      <c r="B263">
        <v>62</v>
      </c>
    </row>
    <row r="264" spans="1:2" x14ac:dyDescent="0.3">
      <c r="A264" s="2">
        <v>26176</v>
      </c>
      <c r="B264">
        <v>55</v>
      </c>
    </row>
    <row r="265" spans="1:2" x14ac:dyDescent="0.3">
      <c r="A265" s="2">
        <v>26206</v>
      </c>
      <c r="B265">
        <v>247</v>
      </c>
    </row>
    <row r="266" spans="1:2" x14ac:dyDescent="0.3">
      <c r="A266" s="2">
        <v>26237</v>
      </c>
      <c r="B266">
        <v>25</v>
      </c>
    </row>
    <row r="267" spans="1:2" x14ac:dyDescent="0.3">
      <c r="A267" s="2">
        <v>26267</v>
      </c>
      <c r="B267">
        <v>204</v>
      </c>
    </row>
    <row r="268" spans="1:2" x14ac:dyDescent="0.3">
      <c r="A268" s="2">
        <v>26298</v>
      </c>
      <c r="B268">
        <v>262</v>
      </c>
    </row>
    <row r="269" spans="1:2" x14ac:dyDescent="0.3">
      <c r="A269" s="2">
        <v>26329</v>
      </c>
      <c r="B269">
        <v>337</v>
      </c>
    </row>
    <row r="270" spans="1:2" x14ac:dyDescent="0.3">
      <c r="A270" s="2">
        <v>26358</v>
      </c>
      <c r="B270">
        <v>207</v>
      </c>
    </row>
    <row r="271" spans="1:2" x14ac:dyDescent="0.3">
      <c r="A271" s="2">
        <v>26389</v>
      </c>
      <c r="B271">
        <v>293</v>
      </c>
    </row>
    <row r="272" spans="1:2" x14ac:dyDescent="0.3">
      <c r="A272" s="2">
        <v>26419</v>
      </c>
      <c r="B272">
        <v>218</v>
      </c>
    </row>
    <row r="273" spans="1:2" x14ac:dyDescent="0.3">
      <c r="A273" s="2">
        <v>26450</v>
      </c>
      <c r="B273">
        <v>304</v>
      </c>
    </row>
    <row r="274" spans="1:2" x14ac:dyDescent="0.3">
      <c r="A274" s="2">
        <v>26480</v>
      </c>
      <c r="B274">
        <v>293</v>
      </c>
    </row>
    <row r="275" spans="1:2" x14ac:dyDescent="0.3">
      <c r="A275" s="2">
        <v>26511</v>
      </c>
      <c r="B275">
        <v>-52</v>
      </c>
    </row>
    <row r="276" spans="1:2" x14ac:dyDescent="0.3">
      <c r="A276" s="2">
        <v>26542</v>
      </c>
      <c r="B276">
        <v>430</v>
      </c>
    </row>
    <row r="277" spans="1:2" x14ac:dyDescent="0.3">
      <c r="A277" s="2">
        <v>26572</v>
      </c>
      <c r="B277">
        <v>125</v>
      </c>
    </row>
    <row r="278" spans="1:2" x14ac:dyDescent="0.3">
      <c r="A278" s="2">
        <v>26603</v>
      </c>
      <c r="B278">
        <v>410</v>
      </c>
    </row>
    <row r="279" spans="1:2" x14ac:dyDescent="0.3">
      <c r="A279" s="2">
        <v>26633</v>
      </c>
      <c r="B279">
        <v>294</v>
      </c>
    </row>
    <row r="280" spans="1:2" x14ac:dyDescent="0.3">
      <c r="A280" s="2">
        <v>26664</v>
      </c>
      <c r="B280">
        <v>303</v>
      </c>
    </row>
    <row r="281" spans="1:2" x14ac:dyDescent="0.3">
      <c r="A281" s="2">
        <v>26695</v>
      </c>
      <c r="B281">
        <v>351</v>
      </c>
    </row>
    <row r="282" spans="1:2" x14ac:dyDescent="0.3">
      <c r="A282" s="2">
        <v>26723</v>
      </c>
      <c r="B282">
        <v>396</v>
      </c>
    </row>
    <row r="283" spans="1:2" x14ac:dyDescent="0.3">
      <c r="A283" s="2">
        <v>26754</v>
      </c>
      <c r="B283">
        <v>268</v>
      </c>
    </row>
    <row r="284" spans="1:2" x14ac:dyDescent="0.3">
      <c r="A284" s="2">
        <v>26784</v>
      </c>
      <c r="B284">
        <v>170</v>
      </c>
    </row>
    <row r="285" spans="1:2" x14ac:dyDescent="0.3">
      <c r="A285" s="2">
        <v>26815</v>
      </c>
      <c r="B285">
        <v>191</v>
      </c>
    </row>
    <row r="286" spans="1:2" x14ac:dyDescent="0.3">
      <c r="A286" s="2">
        <v>26845</v>
      </c>
      <c r="B286">
        <v>241</v>
      </c>
    </row>
    <row r="287" spans="1:2" x14ac:dyDescent="0.3">
      <c r="A287" s="2">
        <v>26876</v>
      </c>
      <c r="B287">
        <v>24</v>
      </c>
    </row>
    <row r="288" spans="1:2" x14ac:dyDescent="0.3">
      <c r="A288" s="2">
        <v>26907</v>
      </c>
      <c r="B288">
        <v>255</v>
      </c>
    </row>
    <row r="289" spans="1:2" x14ac:dyDescent="0.3">
      <c r="A289" s="2">
        <v>26937</v>
      </c>
      <c r="B289">
        <v>110</v>
      </c>
    </row>
    <row r="290" spans="1:2" x14ac:dyDescent="0.3">
      <c r="A290" s="2">
        <v>26968</v>
      </c>
      <c r="B290">
        <v>330</v>
      </c>
    </row>
    <row r="291" spans="1:2" x14ac:dyDescent="0.3">
      <c r="A291" s="2">
        <v>26998</v>
      </c>
      <c r="B291">
        <v>306</v>
      </c>
    </row>
    <row r="292" spans="1:2" x14ac:dyDescent="0.3">
      <c r="A292" s="2">
        <v>27029</v>
      </c>
      <c r="B292">
        <v>123</v>
      </c>
    </row>
    <row r="293" spans="1:2" x14ac:dyDescent="0.3">
      <c r="A293" s="2">
        <v>27060</v>
      </c>
      <c r="B293">
        <v>69</v>
      </c>
    </row>
    <row r="294" spans="1:2" x14ac:dyDescent="0.3">
      <c r="A294" s="2">
        <v>27088</v>
      </c>
      <c r="B294">
        <v>150</v>
      </c>
    </row>
    <row r="295" spans="1:2" x14ac:dyDescent="0.3">
      <c r="A295" s="2">
        <v>27119</v>
      </c>
      <c r="B295">
        <v>42</v>
      </c>
    </row>
    <row r="296" spans="1:2" x14ac:dyDescent="0.3">
      <c r="A296" s="2">
        <v>27149</v>
      </c>
      <c r="B296">
        <v>86</v>
      </c>
    </row>
    <row r="297" spans="1:2" x14ac:dyDescent="0.3">
      <c r="A297" s="2">
        <v>27180</v>
      </c>
      <c r="B297">
        <v>165</v>
      </c>
    </row>
    <row r="298" spans="1:2" x14ac:dyDescent="0.3">
      <c r="A298" s="2">
        <v>27210</v>
      </c>
      <c r="B298">
        <v>55</v>
      </c>
    </row>
    <row r="299" spans="1:2" x14ac:dyDescent="0.3">
      <c r="A299" s="2">
        <v>27241</v>
      </c>
      <c r="B299">
        <v>33</v>
      </c>
    </row>
    <row r="300" spans="1:2" x14ac:dyDescent="0.3">
      <c r="A300" s="2">
        <v>27272</v>
      </c>
      <c r="B300">
        <v>-16</v>
      </c>
    </row>
    <row r="301" spans="1:2" x14ac:dyDescent="0.3">
      <c r="A301" s="2">
        <v>27302</v>
      </c>
      <c r="B301">
        <v>-8</v>
      </c>
    </row>
    <row r="302" spans="1:2" x14ac:dyDescent="0.3">
      <c r="A302" s="2">
        <v>27333</v>
      </c>
      <c r="B302">
        <v>18</v>
      </c>
    </row>
    <row r="303" spans="1:2" x14ac:dyDescent="0.3">
      <c r="A303" s="2">
        <v>27363</v>
      </c>
      <c r="B303">
        <v>-368</v>
      </c>
    </row>
    <row r="304" spans="1:2" x14ac:dyDescent="0.3">
      <c r="A304" s="2">
        <v>27394</v>
      </c>
      <c r="B304">
        <v>-604</v>
      </c>
    </row>
    <row r="305" spans="1:2" x14ac:dyDescent="0.3">
      <c r="A305" s="2">
        <v>27425</v>
      </c>
      <c r="B305">
        <v>-360</v>
      </c>
    </row>
    <row r="306" spans="1:2" x14ac:dyDescent="0.3">
      <c r="A306" s="2">
        <v>27453</v>
      </c>
      <c r="B306">
        <v>-378</v>
      </c>
    </row>
    <row r="307" spans="1:2" x14ac:dyDescent="0.3">
      <c r="A307" s="2">
        <v>27484</v>
      </c>
      <c r="B307">
        <v>-270</v>
      </c>
    </row>
    <row r="308" spans="1:2" x14ac:dyDescent="0.3">
      <c r="A308" s="2">
        <v>27514</v>
      </c>
      <c r="B308">
        <v>-188</v>
      </c>
    </row>
    <row r="309" spans="1:2" x14ac:dyDescent="0.3">
      <c r="A309" s="2">
        <v>27545</v>
      </c>
      <c r="B309">
        <v>162</v>
      </c>
    </row>
    <row r="310" spans="1:2" x14ac:dyDescent="0.3">
      <c r="A310" s="2">
        <v>27575</v>
      </c>
      <c r="B310">
        <v>-103</v>
      </c>
    </row>
    <row r="311" spans="1:2" x14ac:dyDescent="0.3">
      <c r="A311" s="2">
        <v>27606</v>
      </c>
      <c r="B311">
        <v>249</v>
      </c>
    </row>
    <row r="312" spans="1:2" x14ac:dyDescent="0.3">
      <c r="A312" s="2">
        <v>27637</v>
      </c>
      <c r="B312">
        <v>386</v>
      </c>
    </row>
    <row r="313" spans="1:2" x14ac:dyDescent="0.3">
      <c r="A313" s="2">
        <v>27667</v>
      </c>
      <c r="B313">
        <v>75</v>
      </c>
    </row>
    <row r="314" spans="1:2" x14ac:dyDescent="0.3">
      <c r="A314" s="2">
        <v>27698</v>
      </c>
      <c r="B314">
        <v>305</v>
      </c>
    </row>
    <row r="315" spans="1:2" x14ac:dyDescent="0.3">
      <c r="A315" s="2">
        <v>27728</v>
      </c>
      <c r="B315">
        <v>145</v>
      </c>
    </row>
    <row r="316" spans="1:2" x14ac:dyDescent="0.3">
      <c r="A316" s="2">
        <v>27759</v>
      </c>
      <c r="B316">
        <v>338</v>
      </c>
    </row>
    <row r="317" spans="1:2" x14ac:dyDescent="0.3">
      <c r="A317" s="2">
        <v>27790</v>
      </c>
      <c r="B317">
        <v>488</v>
      </c>
    </row>
    <row r="318" spans="1:2" x14ac:dyDescent="0.3">
      <c r="A318" s="2">
        <v>27819</v>
      </c>
      <c r="B318">
        <v>311</v>
      </c>
    </row>
    <row r="319" spans="1:2" x14ac:dyDescent="0.3">
      <c r="A319" s="2">
        <v>27850</v>
      </c>
      <c r="B319">
        <v>232</v>
      </c>
    </row>
    <row r="320" spans="1:2" x14ac:dyDescent="0.3">
      <c r="A320" s="2">
        <v>27880</v>
      </c>
      <c r="B320">
        <v>243</v>
      </c>
    </row>
    <row r="321" spans="1:2" x14ac:dyDescent="0.3">
      <c r="A321" s="2">
        <v>27911</v>
      </c>
      <c r="B321">
        <v>19</v>
      </c>
    </row>
    <row r="322" spans="1:2" x14ac:dyDescent="0.3">
      <c r="A322" s="2">
        <v>27941</v>
      </c>
      <c r="B322">
        <v>65</v>
      </c>
    </row>
    <row r="323" spans="1:2" x14ac:dyDescent="0.3">
      <c r="A323" s="2">
        <v>27972</v>
      </c>
      <c r="B323">
        <v>171</v>
      </c>
    </row>
    <row r="324" spans="1:2" x14ac:dyDescent="0.3">
      <c r="A324" s="2">
        <v>28003</v>
      </c>
      <c r="B324">
        <v>157</v>
      </c>
    </row>
    <row r="325" spans="1:2" x14ac:dyDescent="0.3">
      <c r="A325" s="2">
        <v>28033</v>
      </c>
      <c r="B325">
        <v>188</v>
      </c>
    </row>
    <row r="326" spans="1:2" x14ac:dyDescent="0.3">
      <c r="A326" s="2">
        <v>28064</v>
      </c>
      <c r="B326">
        <v>13</v>
      </c>
    </row>
    <row r="327" spans="1:2" x14ac:dyDescent="0.3">
      <c r="A327" s="2">
        <v>28094</v>
      </c>
      <c r="B327">
        <v>332</v>
      </c>
    </row>
    <row r="328" spans="1:2" x14ac:dyDescent="0.3">
      <c r="A328" s="2">
        <v>28125</v>
      </c>
      <c r="B328">
        <v>211</v>
      </c>
    </row>
    <row r="329" spans="1:2" x14ac:dyDescent="0.3">
      <c r="A329" s="2">
        <v>28156</v>
      </c>
      <c r="B329">
        <v>244</v>
      </c>
    </row>
    <row r="330" spans="1:2" x14ac:dyDescent="0.3">
      <c r="A330" s="2">
        <v>28184</v>
      </c>
      <c r="B330">
        <v>296</v>
      </c>
    </row>
    <row r="331" spans="1:2" x14ac:dyDescent="0.3">
      <c r="A331" s="2">
        <v>28215</v>
      </c>
      <c r="B331">
        <v>403</v>
      </c>
    </row>
    <row r="332" spans="1:2" x14ac:dyDescent="0.3">
      <c r="A332" s="2">
        <v>28245</v>
      </c>
      <c r="B332">
        <v>338</v>
      </c>
    </row>
    <row r="333" spans="1:2" x14ac:dyDescent="0.3">
      <c r="A333" s="2">
        <v>28276</v>
      </c>
      <c r="B333">
        <v>360</v>
      </c>
    </row>
    <row r="334" spans="1:2" x14ac:dyDescent="0.3">
      <c r="A334" s="2">
        <v>28306</v>
      </c>
      <c r="B334">
        <v>399</v>
      </c>
    </row>
    <row r="335" spans="1:2" x14ac:dyDescent="0.3">
      <c r="A335" s="2">
        <v>28337</v>
      </c>
      <c r="B335">
        <v>348</v>
      </c>
    </row>
    <row r="336" spans="1:2" x14ac:dyDescent="0.3">
      <c r="A336" s="2">
        <v>28368</v>
      </c>
      <c r="B336">
        <v>238</v>
      </c>
    </row>
    <row r="337" spans="1:2" x14ac:dyDescent="0.3">
      <c r="A337" s="2">
        <v>28398</v>
      </c>
      <c r="B337">
        <v>458</v>
      </c>
    </row>
    <row r="338" spans="1:2" x14ac:dyDescent="0.3">
      <c r="A338" s="2">
        <v>28429</v>
      </c>
      <c r="B338">
        <v>262</v>
      </c>
    </row>
    <row r="339" spans="1:2" x14ac:dyDescent="0.3">
      <c r="A339" s="2">
        <v>28459</v>
      </c>
      <c r="B339">
        <v>379</v>
      </c>
    </row>
    <row r="340" spans="1:2" x14ac:dyDescent="0.3">
      <c r="A340" s="2">
        <v>28490</v>
      </c>
      <c r="B340">
        <v>235</v>
      </c>
    </row>
    <row r="341" spans="1:2" x14ac:dyDescent="0.3">
      <c r="A341" s="2">
        <v>28521</v>
      </c>
      <c r="B341">
        <v>187</v>
      </c>
    </row>
    <row r="342" spans="1:2" x14ac:dyDescent="0.3">
      <c r="A342" s="2">
        <v>28549</v>
      </c>
      <c r="B342">
        <v>353</v>
      </c>
    </row>
    <row r="343" spans="1:2" x14ac:dyDescent="0.3">
      <c r="A343" s="2">
        <v>28580</v>
      </c>
      <c r="B343">
        <v>513</v>
      </c>
    </row>
    <row r="344" spans="1:2" x14ac:dyDescent="0.3">
      <c r="A344" s="2">
        <v>28610</v>
      </c>
      <c r="B344">
        <v>702</v>
      </c>
    </row>
    <row r="345" spans="1:2" x14ac:dyDescent="0.3">
      <c r="A345" s="2">
        <v>28641</v>
      </c>
      <c r="B345">
        <v>346</v>
      </c>
    </row>
    <row r="346" spans="1:2" x14ac:dyDescent="0.3">
      <c r="A346" s="2">
        <v>28671</v>
      </c>
      <c r="B346">
        <v>442</v>
      </c>
    </row>
    <row r="347" spans="1:2" x14ac:dyDescent="0.3">
      <c r="A347" s="2">
        <v>28702</v>
      </c>
      <c r="B347">
        <v>254</v>
      </c>
    </row>
    <row r="348" spans="1:2" x14ac:dyDescent="0.3">
      <c r="A348" s="2">
        <v>28733</v>
      </c>
      <c r="B348">
        <v>276</v>
      </c>
    </row>
    <row r="349" spans="1:2" x14ac:dyDescent="0.3">
      <c r="A349" s="2">
        <v>28763</v>
      </c>
      <c r="B349">
        <v>137</v>
      </c>
    </row>
    <row r="350" spans="1:2" x14ac:dyDescent="0.3">
      <c r="A350" s="2">
        <v>28794</v>
      </c>
      <c r="B350">
        <v>336</v>
      </c>
    </row>
    <row r="351" spans="1:2" x14ac:dyDescent="0.3">
      <c r="A351" s="2">
        <v>28824</v>
      </c>
      <c r="B351">
        <v>437</v>
      </c>
    </row>
    <row r="352" spans="1:2" x14ac:dyDescent="0.3">
      <c r="A352" s="2">
        <v>28855</v>
      </c>
      <c r="B352">
        <v>282</v>
      </c>
    </row>
    <row r="353" spans="1:2" x14ac:dyDescent="0.3">
      <c r="A353" s="2">
        <v>28886</v>
      </c>
      <c r="B353">
        <v>137</v>
      </c>
    </row>
    <row r="354" spans="1:2" x14ac:dyDescent="0.3">
      <c r="A354" s="2">
        <v>28914</v>
      </c>
      <c r="B354">
        <v>244</v>
      </c>
    </row>
    <row r="355" spans="1:2" x14ac:dyDescent="0.3">
      <c r="A355" s="2">
        <v>28945</v>
      </c>
      <c r="B355">
        <v>426</v>
      </c>
    </row>
    <row r="356" spans="1:2" x14ac:dyDescent="0.3">
      <c r="A356" s="2">
        <v>28975</v>
      </c>
      <c r="B356">
        <v>-62</v>
      </c>
    </row>
    <row r="357" spans="1:2" x14ac:dyDescent="0.3">
      <c r="A357" s="2">
        <v>29006</v>
      </c>
      <c r="B357">
        <v>373</v>
      </c>
    </row>
    <row r="358" spans="1:2" x14ac:dyDescent="0.3">
      <c r="A358" s="2">
        <v>29036</v>
      </c>
      <c r="B358">
        <v>318</v>
      </c>
    </row>
    <row r="359" spans="1:2" x14ac:dyDescent="0.3">
      <c r="A359" s="2">
        <v>29067</v>
      </c>
      <c r="B359">
        <v>106</v>
      </c>
    </row>
    <row r="360" spans="1:2" x14ac:dyDescent="0.3">
      <c r="A360" s="2">
        <v>29098</v>
      </c>
      <c r="B360">
        <v>82</v>
      </c>
    </row>
    <row r="361" spans="1:2" x14ac:dyDescent="0.3">
      <c r="A361" s="2">
        <v>29128</v>
      </c>
      <c r="B361">
        <v>28</v>
      </c>
    </row>
    <row r="362" spans="1:2" x14ac:dyDescent="0.3">
      <c r="A362" s="2">
        <v>29159</v>
      </c>
      <c r="B362">
        <v>157</v>
      </c>
    </row>
    <row r="363" spans="1:2" x14ac:dyDescent="0.3">
      <c r="A363" s="2">
        <v>29189</v>
      </c>
      <c r="B363">
        <v>94</v>
      </c>
    </row>
    <row r="364" spans="1:2" x14ac:dyDescent="0.3">
      <c r="A364" s="2">
        <v>29220</v>
      </c>
      <c r="B364">
        <v>97</v>
      </c>
    </row>
    <row r="365" spans="1:2" x14ac:dyDescent="0.3">
      <c r="A365" s="2">
        <v>29251</v>
      </c>
      <c r="B365">
        <v>129</v>
      </c>
    </row>
    <row r="366" spans="1:2" x14ac:dyDescent="0.3">
      <c r="A366" s="2">
        <v>29280</v>
      </c>
      <c r="B366">
        <v>80</v>
      </c>
    </row>
    <row r="367" spans="1:2" x14ac:dyDescent="0.3">
      <c r="A367" s="2">
        <v>29311</v>
      </c>
      <c r="B367">
        <v>112</v>
      </c>
    </row>
    <row r="368" spans="1:2" x14ac:dyDescent="0.3">
      <c r="A368" s="2">
        <v>29341</v>
      </c>
      <c r="B368">
        <v>-144</v>
      </c>
    </row>
    <row r="369" spans="1:2" x14ac:dyDescent="0.3">
      <c r="A369" s="2">
        <v>29372</v>
      </c>
      <c r="B369">
        <v>-431</v>
      </c>
    </row>
    <row r="370" spans="1:2" x14ac:dyDescent="0.3">
      <c r="A370" s="2">
        <v>29402</v>
      </c>
      <c r="B370">
        <v>-320</v>
      </c>
    </row>
    <row r="371" spans="1:2" x14ac:dyDescent="0.3">
      <c r="A371" s="2">
        <v>29433</v>
      </c>
      <c r="B371">
        <v>-262</v>
      </c>
    </row>
    <row r="372" spans="1:2" x14ac:dyDescent="0.3">
      <c r="A372" s="2">
        <v>29464</v>
      </c>
      <c r="B372">
        <v>260</v>
      </c>
    </row>
    <row r="373" spans="1:2" x14ac:dyDescent="0.3">
      <c r="A373" s="2">
        <v>29494</v>
      </c>
      <c r="B373">
        <v>113</v>
      </c>
    </row>
    <row r="374" spans="1:2" x14ac:dyDescent="0.3">
      <c r="A374" s="2">
        <v>29525</v>
      </c>
      <c r="B374">
        <v>281</v>
      </c>
    </row>
    <row r="375" spans="1:2" x14ac:dyDescent="0.3">
      <c r="A375" s="2">
        <v>29555</v>
      </c>
      <c r="B375">
        <v>257</v>
      </c>
    </row>
    <row r="376" spans="1:2" x14ac:dyDescent="0.3">
      <c r="A376" s="2">
        <v>29586</v>
      </c>
      <c r="B376">
        <v>195</v>
      </c>
    </row>
    <row r="377" spans="1:2" x14ac:dyDescent="0.3">
      <c r="A377" s="2">
        <v>29617</v>
      </c>
      <c r="B377">
        <v>94</v>
      </c>
    </row>
    <row r="378" spans="1:2" x14ac:dyDescent="0.3">
      <c r="A378" s="2">
        <v>29645</v>
      </c>
      <c r="B378">
        <v>68</v>
      </c>
    </row>
    <row r="379" spans="1:2" x14ac:dyDescent="0.3">
      <c r="A379" s="2">
        <v>29676</v>
      </c>
      <c r="B379">
        <v>105</v>
      </c>
    </row>
    <row r="380" spans="1:2" x14ac:dyDescent="0.3">
      <c r="A380" s="2">
        <v>29706</v>
      </c>
      <c r="B380">
        <v>73</v>
      </c>
    </row>
    <row r="381" spans="1:2" x14ac:dyDescent="0.3">
      <c r="A381" s="2">
        <v>29737</v>
      </c>
      <c r="B381">
        <v>10</v>
      </c>
    </row>
    <row r="382" spans="1:2" x14ac:dyDescent="0.3">
      <c r="A382" s="2">
        <v>29767</v>
      </c>
      <c r="B382">
        <v>197</v>
      </c>
    </row>
    <row r="383" spans="1:2" x14ac:dyDescent="0.3">
      <c r="A383" s="2">
        <v>29798</v>
      </c>
      <c r="B383">
        <v>112</v>
      </c>
    </row>
    <row r="384" spans="1:2" x14ac:dyDescent="0.3">
      <c r="A384" s="2">
        <v>29829</v>
      </c>
      <c r="B384">
        <v>-36</v>
      </c>
    </row>
    <row r="385" spans="1:2" x14ac:dyDescent="0.3">
      <c r="A385" s="2">
        <v>29859</v>
      </c>
      <c r="B385">
        <v>-87</v>
      </c>
    </row>
    <row r="386" spans="1:2" x14ac:dyDescent="0.3">
      <c r="A386" s="2">
        <v>29890</v>
      </c>
      <c r="B386">
        <v>-99</v>
      </c>
    </row>
    <row r="387" spans="1:2" x14ac:dyDescent="0.3">
      <c r="A387" s="2">
        <v>29920</v>
      </c>
      <c r="B387">
        <v>-209</v>
      </c>
    </row>
    <row r="388" spans="1:2" x14ac:dyDescent="0.3">
      <c r="A388" s="2">
        <v>29951</v>
      </c>
      <c r="B388">
        <v>-278</v>
      </c>
    </row>
    <row r="389" spans="1:2" x14ac:dyDescent="0.3">
      <c r="A389" s="2">
        <v>29982</v>
      </c>
      <c r="B389">
        <v>-326</v>
      </c>
    </row>
    <row r="390" spans="1:2" x14ac:dyDescent="0.3">
      <c r="A390" s="2">
        <v>30010</v>
      </c>
      <c r="B390">
        <v>-5</v>
      </c>
    </row>
    <row r="391" spans="1:2" x14ac:dyDescent="0.3">
      <c r="A391" s="2">
        <v>30041</v>
      </c>
      <c r="B391">
        <v>-130</v>
      </c>
    </row>
    <row r="392" spans="1:2" x14ac:dyDescent="0.3">
      <c r="A392" s="2">
        <v>30071</v>
      </c>
      <c r="B392">
        <v>-280</v>
      </c>
    </row>
    <row r="393" spans="1:2" x14ac:dyDescent="0.3">
      <c r="A393" s="2">
        <v>30102</v>
      </c>
      <c r="B393">
        <v>-45</v>
      </c>
    </row>
    <row r="394" spans="1:2" x14ac:dyDescent="0.3">
      <c r="A394" s="2">
        <v>30132</v>
      </c>
      <c r="B394">
        <v>-243</v>
      </c>
    </row>
    <row r="395" spans="1:2" x14ac:dyDescent="0.3">
      <c r="A395" s="2">
        <v>30163</v>
      </c>
      <c r="B395">
        <v>-342</v>
      </c>
    </row>
    <row r="396" spans="1:2" x14ac:dyDescent="0.3">
      <c r="A396" s="2">
        <v>30194</v>
      </c>
      <c r="B396">
        <v>-158</v>
      </c>
    </row>
    <row r="397" spans="1:2" x14ac:dyDescent="0.3">
      <c r="A397" s="2">
        <v>30224</v>
      </c>
      <c r="B397">
        <v>-181</v>
      </c>
    </row>
    <row r="398" spans="1:2" x14ac:dyDescent="0.3">
      <c r="A398" s="2">
        <v>30255</v>
      </c>
      <c r="B398">
        <v>-277</v>
      </c>
    </row>
    <row r="399" spans="1:2" x14ac:dyDescent="0.3">
      <c r="A399" s="2">
        <v>30285</v>
      </c>
      <c r="B399">
        <v>-123</v>
      </c>
    </row>
    <row r="400" spans="1:2" x14ac:dyDescent="0.3">
      <c r="A400" s="2">
        <v>30316</v>
      </c>
      <c r="B400">
        <v>-14</v>
      </c>
    </row>
    <row r="401" spans="1:2" x14ac:dyDescent="0.3">
      <c r="A401" s="2">
        <v>30347</v>
      </c>
      <c r="B401">
        <v>224</v>
      </c>
    </row>
    <row r="402" spans="1:2" x14ac:dyDescent="0.3">
      <c r="A402" s="2">
        <v>30375</v>
      </c>
      <c r="B402">
        <v>-75</v>
      </c>
    </row>
    <row r="403" spans="1:2" x14ac:dyDescent="0.3">
      <c r="A403" s="2">
        <v>30406</v>
      </c>
      <c r="B403">
        <v>172</v>
      </c>
    </row>
    <row r="404" spans="1:2" x14ac:dyDescent="0.3">
      <c r="A404" s="2">
        <v>30436</v>
      </c>
      <c r="B404">
        <v>276</v>
      </c>
    </row>
    <row r="405" spans="1:2" x14ac:dyDescent="0.3">
      <c r="A405" s="2">
        <v>30467</v>
      </c>
      <c r="B405">
        <v>277</v>
      </c>
    </row>
    <row r="406" spans="1:2" x14ac:dyDescent="0.3">
      <c r="A406" s="2">
        <v>30497</v>
      </c>
      <c r="B406">
        <v>379</v>
      </c>
    </row>
    <row r="407" spans="1:2" x14ac:dyDescent="0.3">
      <c r="A407" s="2">
        <v>30528</v>
      </c>
      <c r="B407">
        <v>418</v>
      </c>
    </row>
    <row r="408" spans="1:2" x14ac:dyDescent="0.3">
      <c r="A408" s="2">
        <v>30559</v>
      </c>
      <c r="B408">
        <v>-308</v>
      </c>
    </row>
    <row r="409" spans="1:2" x14ac:dyDescent="0.3">
      <c r="A409" s="2">
        <v>30589</v>
      </c>
      <c r="B409">
        <v>1115</v>
      </c>
    </row>
    <row r="410" spans="1:2" x14ac:dyDescent="0.3">
      <c r="A410" s="2">
        <v>30620</v>
      </c>
      <c r="B410">
        <v>271</v>
      </c>
    </row>
    <row r="411" spans="1:2" x14ac:dyDescent="0.3">
      <c r="A411" s="2">
        <v>30650</v>
      </c>
      <c r="B411">
        <v>353</v>
      </c>
    </row>
    <row r="412" spans="1:2" x14ac:dyDescent="0.3">
      <c r="A412" s="2">
        <v>30681</v>
      </c>
      <c r="B412">
        <v>356</v>
      </c>
    </row>
    <row r="413" spans="1:2" x14ac:dyDescent="0.3">
      <c r="A413" s="2">
        <v>30712</v>
      </c>
      <c r="B413">
        <v>446</v>
      </c>
    </row>
    <row r="414" spans="1:2" x14ac:dyDescent="0.3">
      <c r="A414" s="2">
        <v>30741</v>
      </c>
      <c r="B414">
        <v>481</v>
      </c>
    </row>
    <row r="415" spans="1:2" x14ac:dyDescent="0.3">
      <c r="A415" s="2">
        <v>30772</v>
      </c>
      <c r="B415">
        <v>275</v>
      </c>
    </row>
    <row r="416" spans="1:2" x14ac:dyDescent="0.3">
      <c r="A416" s="2">
        <v>30802</v>
      </c>
      <c r="B416">
        <v>363</v>
      </c>
    </row>
    <row r="417" spans="1:2" x14ac:dyDescent="0.3">
      <c r="A417" s="2">
        <v>30833</v>
      </c>
      <c r="B417">
        <v>308</v>
      </c>
    </row>
    <row r="418" spans="1:2" x14ac:dyDescent="0.3">
      <c r="A418" s="2">
        <v>30863</v>
      </c>
      <c r="B418">
        <v>379</v>
      </c>
    </row>
    <row r="419" spans="1:2" x14ac:dyDescent="0.3">
      <c r="A419" s="2">
        <v>30894</v>
      </c>
      <c r="B419">
        <v>313</v>
      </c>
    </row>
    <row r="420" spans="1:2" x14ac:dyDescent="0.3">
      <c r="A420" s="2">
        <v>30925</v>
      </c>
      <c r="B420">
        <v>242</v>
      </c>
    </row>
    <row r="421" spans="1:2" x14ac:dyDescent="0.3">
      <c r="A421" s="2">
        <v>30955</v>
      </c>
      <c r="B421">
        <v>310</v>
      </c>
    </row>
    <row r="422" spans="1:2" x14ac:dyDescent="0.3">
      <c r="A422" s="2">
        <v>30986</v>
      </c>
      <c r="B422">
        <v>286</v>
      </c>
    </row>
    <row r="423" spans="1:2" x14ac:dyDescent="0.3">
      <c r="A423" s="2">
        <v>31016</v>
      </c>
      <c r="B423">
        <v>349</v>
      </c>
    </row>
    <row r="424" spans="1:2" x14ac:dyDescent="0.3">
      <c r="A424" s="2">
        <v>31047</v>
      </c>
      <c r="B424">
        <v>128</v>
      </c>
    </row>
    <row r="425" spans="1:2" x14ac:dyDescent="0.3">
      <c r="A425" s="2">
        <v>31078</v>
      </c>
      <c r="B425">
        <v>266</v>
      </c>
    </row>
    <row r="426" spans="1:2" x14ac:dyDescent="0.3">
      <c r="A426" s="2">
        <v>31106</v>
      </c>
      <c r="B426">
        <v>124</v>
      </c>
    </row>
    <row r="427" spans="1:2" x14ac:dyDescent="0.3">
      <c r="A427" s="2">
        <v>31137</v>
      </c>
      <c r="B427">
        <v>346</v>
      </c>
    </row>
    <row r="428" spans="1:2" x14ac:dyDescent="0.3">
      <c r="A428" s="2">
        <v>31167</v>
      </c>
      <c r="B428">
        <v>196</v>
      </c>
    </row>
    <row r="429" spans="1:2" x14ac:dyDescent="0.3">
      <c r="A429" s="2">
        <v>31198</v>
      </c>
      <c r="B429">
        <v>274</v>
      </c>
    </row>
    <row r="430" spans="1:2" x14ac:dyDescent="0.3">
      <c r="A430" s="2">
        <v>31228</v>
      </c>
      <c r="B430">
        <v>146</v>
      </c>
    </row>
    <row r="431" spans="1:2" x14ac:dyDescent="0.3">
      <c r="A431" s="2">
        <v>31259</v>
      </c>
      <c r="B431">
        <v>190</v>
      </c>
    </row>
    <row r="432" spans="1:2" x14ac:dyDescent="0.3">
      <c r="A432" s="2">
        <v>31290</v>
      </c>
      <c r="B432">
        <v>193</v>
      </c>
    </row>
    <row r="433" spans="1:2" x14ac:dyDescent="0.3">
      <c r="A433" s="2">
        <v>31320</v>
      </c>
      <c r="B433">
        <v>203</v>
      </c>
    </row>
    <row r="434" spans="1:2" x14ac:dyDescent="0.3">
      <c r="A434" s="2">
        <v>31351</v>
      </c>
      <c r="B434">
        <v>188</v>
      </c>
    </row>
    <row r="435" spans="1:2" x14ac:dyDescent="0.3">
      <c r="A435" s="2">
        <v>31381</v>
      </c>
      <c r="B435">
        <v>209</v>
      </c>
    </row>
    <row r="436" spans="1:2" x14ac:dyDescent="0.3">
      <c r="A436" s="2">
        <v>31412</v>
      </c>
      <c r="B436">
        <v>167</v>
      </c>
    </row>
    <row r="437" spans="1:2" x14ac:dyDescent="0.3">
      <c r="A437" s="2">
        <v>31443</v>
      </c>
      <c r="B437">
        <v>125</v>
      </c>
    </row>
    <row r="438" spans="1:2" x14ac:dyDescent="0.3">
      <c r="A438" s="2">
        <v>31471</v>
      </c>
      <c r="B438">
        <v>107</v>
      </c>
    </row>
    <row r="439" spans="1:2" x14ac:dyDescent="0.3">
      <c r="A439" s="2">
        <v>31502</v>
      </c>
      <c r="B439">
        <v>94</v>
      </c>
    </row>
    <row r="440" spans="1:2" x14ac:dyDescent="0.3">
      <c r="A440" s="2">
        <v>31532</v>
      </c>
      <c r="B440">
        <v>187</v>
      </c>
    </row>
    <row r="441" spans="1:2" x14ac:dyDescent="0.3">
      <c r="A441" s="2">
        <v>31563</v>
      </c>
      <c r="B441">
        <v>127</v>
      </c>
    </row>
    <row r="442" spans="1:2" x14ac:dyDescent="0.3">
      <c r="A442" s="2">
        <v>31593</v>
      </c>
      <c r="B442">
        <v>-94</v>
      </c>
    </row>
    <row r="443" spans="1:2" x14ac:dyDescent="0.3">
      <c r="A443" s="2">
        <v>31624</v>
      </c>
      <c r="B443">
        <v>318</v>
      </c>
    </row>
    <row r="444" spans="1:2" x14ac:dyDescent="0.3">
      <c r="A444" s="2">
        <v>31655</v>
      </c>
      <c r="B444">
        <v>114</v>
      </c>
    </row>
    <row r="445" spans="1:2" x14ac:dyDescent="0.3">
      <c r="A445" s="2">
        <v>31685</v>
      </c>
      <c r="B445">
        <v>347</v>
      </c>
    </row>
    <row r="446" spans="1:2" x14ac:dyDescent="0.3">
      <c r="A446" s="2">
        <v>31716</v>
      </c>
      <c r="B446">
        <v>186</v>
      </c>
    </row>
    <row r="447" spans="1:2" x14ac:dyDescent="0.3">
      <c r="A447" s="2">
        <v>31746</v>
      </c>
      <c r="B447">
        <v>186</v>
      </c>
    </row>
    <row r="448" spans="1:2" x14ac:dyDescent="0.3">
      <c r="A448" s="2">
        <v>31777</v>
      </c>
      <c r="B448">
        <v>205</v>
      </c>
    </row>
    <row r="449" spans="1:2" x14ac:dyDescent="0.3">
      <c r="A449" s="2">
        <v>31808</v>
      </c>
      <c r="B449">
        <v>172</v>
      </c>
    </row>
    <row r="450" spans="1:2" x14ac:dyDescent="0.3">
      <c r="A450" s="2">
        <v>31836</v>
      </c>
      <c r="B450">
        <v>232</v>
      </c>
    </row>
    <row r="451" spans="1:2" x14ac:dyDescent="0.3">
      <c r="A451" s="2">
        <v>31867</v>
      </c>
      <c r="B451">
        <v>249</v>
      </c>
    </row>
    <row r="452" spans="1:2" x14ac:dyDescent="0.3">
      <c r="A452" s="2">
        <v>31897</v>
      </c>
      <c r="B452">
        <v>338</v>
      </c>
    </row>
    <row r="453" spans="1:2" x14ac:dyDescent="0.3">
      <c r="A453" s="2">
        <v>31928</v>
      </c>
      <c r="B453">
        <v>226</v>
      </c>
    </row>
    <row r="454" spans="1:2" x14ac:dyDescent="0.3">
      <c r="A454" s="2">
        <v>31958</v>
      </c>
      <c r="B454">
        <v>172</v>
      </c>
    </row>
    <row r="455" spans="1:2" x14ac:dyDescent="0.3">
      <c r="A455" s="2">
        <v>31989</v>
      </c>
      <c r="B455">
        <v>347</v>
      </c>
    </row>
    <row r="456" spans="1:2" x14ac:dyDescent="0.3">
      <c r="A456" s="2">
        <v>32020</v>
      </c>
      <c r="B456">
        <v>171</v>
      </c>
    </row>
    <row r="457" spans="1:2" x14ac:dyDescent="0.3">
      <c r="A457" s="2">
        <v>32050</v>
      </c>
      <c r="B457">
        <v>228</v>
      </c>
    </row>
    <row r="458" spans="1:2" x14ac:dyDescent="0.3">
      <c r="A458" s="2">
        <v>32081</v>
      </c>
      <c r="B458">
        <v>492</v>
      </c>
    </row>
    <row r="459" spans="1:2" x14ac:dyDescent="0.3">
      <c r="A459" s="2">
        <v>32111</v>
      </c>
      <c r="B459">
        <v>232</v>
      </c>
    </row>
    <row r="460" spans="1:2" x14ac:dyDescent="0.3">
      <c r="A460" s="2">
        <v>32142</v>
      </c>
      <c r="B460">
        <v>294</v>
      </c>
    </row>
    <row r="461" spans="1:2" x14ac:dyDescent="0.3">
      <c r="A461" s="2">
        <v>32173</v>
      </c>
      <c r="B461">
        <v>94</v>
      </c>
    </row>
    <row r="462" spans="1:2" x14ac:dyDescent="0.3">
      <c r="A462" s="2">
        <v>32202</v>
      </c>
      <c r="B462">
        <v>453</v>
      </c>
    </row>
    <row r="463" spans="1:2" x14ac:dyDescent="0.3">
      <c r="A463" s="2">
        <v>32233</v>
      </c>
      <c r="B463">
        <v>276</v>
      </c>
    </row>
    <row r="464" spans="1:2" x14ac:dyDescent="0.3">
      <c r="A464" s="2">
        <v>32263</v>
      </c>
      <c r="B464">
        <v>245</v>
      </c>
    </row>
    <row r="465" spans="1:2" x14ac:dyDescent="0.3">
      <c r="A465" s="2">
        <v>32294</v>
      </c>
      <c r="B465">
        <v>229</v>
      </c>
    </row>
    <row r="466" spans="1:2" x14ac:dyDescent="0.3">
      <c r="A466" s="2">
        <v>32324</v>
      </c>
      <c r="B466">
        <v>363</v>
      </c>
    </row>
    <row r="467" spans="1:2" x14ac:dyDescent="0.3">
      <c r="A467" s="2">
        <v>32355</v>
      </c>
      <c r="B467">
        <v>222</v>
      </c>
    </row>
    <row r="468" spans="1:2" x14ac:dyDescent="0.3">
      <c r="A468" s="2">
        <v>32386</v>
      </c>
      <c r="B468">
        <v>124</v>
      </c>
    </row>
    <row r="469" spans="1:2" x14ac:dyDescent="0.3">
      <c r="A469" s="2">
        <v>32416</v>
      </c>
      <c r="B469">
        <v>339</v>
      </c>
    </row>
    <row r="470" spans="1:2" x14ac:dyDescent="0.3">
      <c r="A470" s="2">
        <v>32447</v>
      </c>
      <c r="B470">
        <v>268</v>
      </c>
    </row>
    <row r="471" spans="1:2" x14ac:dyDescent="0.3">
      <c r="A471" s="2">
        <v>32477</v>
      </c>
      <c r="B471">
        <v>339</v>
      </c>
    </row>
    <row r="472" spans="1:2" x14ac:dyDescent="0.3">
      <c r="A472" s="2">
        <v>32508</v>
      </c>
      <c r="B472">
        <v>290</v>
      </c>
    </row>
    <row r="473" spans="1:2" x14ac:dyDescent="0.3">
      <c r="A473" s="2">
        <v>32539</v>
      </c>
      <c r="B473">
        <v>262</v>
      </c>
    </row>
    <row r="474" spans="1:2" x14ac:dyDescent="0.3">
      <c r="A474" s="2">
        <v>32567</v>
      </c>
      <c r="B474">
        <v>258</v>
      </c>
    </row>
    <row r="475" spans="1:2" x14ac:dyDescent="0.3">
      <c r="A475" s="2">
        <v>32598</v>
      </c>
      <c r="B475">
        <v>193</v>
      </c>
    </row>
    <row r="476" spans="1:2" x14ac:dyDescent="0.3">
      <c r="A476" s="2">
        <v>32628</v>
      </c>
      <c r="B476">
        <v>173</v>
      </c>
    </row>
    <row r="477" spans="1:2" x14ac:dyDescent="0.3">
      <c r="A477" s="2">
        <v>32659</v>
      </c>
      <c r="B477">
        <v>118</v>
      </c>
    </row>
    <row r="478" spans="1:2" x14ac:dyDescent="0.3">
      <c r="A478" s="2">
        <v>32689</v>
      </c>
      <c r="B478">
        <v>116</v>
      </c>
    </row>
    <row r="479" spans="1:2" x14ac:dyDescent="0.3">
      <c r="A479" s="2">
        <v>32720</v>
      </c>
      <c r="B479">
        <v>40</v>
      </c>
    </row>
    <row r="480" spans="1:2" x14ac:dyDescent="0.3">
      <c r="A480" s="2">
        <v>32751</v>
      </c>
      <c r="B480">
        <v>49</v>
      </c>
    </row>
    <row r="481" spans="1:2" x14ac:dyDescent="0.3">
      <c r="A481" s="2">
        <v>32781</v>
      </c>
      <c r="B481">
        <v>250</v>
      </c>
    </row>
    <row r="482" spans="1:2" x14ac:dyDescent="0.3">
      <c r="A482" s="2">
        <v>32812</v>
      </c>
      <c r="B482">
        <v>111</v>
      </c>
    </row>
    <row r="483" spans="1:2" x14ac:dyDescent="0.3">
      <c r="A483" s="2">
        <v>32842</v>
      </c>
      <c r="B483">
        <v>277</v>
      </c>
    </row>
    <row r="484" spans="1:2" x14ac:dyDescent="0.3">
      <c r="A484" s="2">
        <v>32873</v>
      </c>
      <c r="B484">
        <v>96</v>
      </c>
    </row>
    <row r="485" spans="1:2" x14ac:dyDescent="0.3">
      <c r="A485" s="2">
        <v>32904</v>
      </c>
      <c r="B485">
        <v>334</v>
      </c>
    </row>
    <row r="486" spans="1:2" x14ac:dyDescent="0.3">
      <c r="A486" s="2">
        <v>32932</v>
      </c>
      <c r="B486">
        <v>248</v>
      </c>
    </row>
    <row r="487" spans="1:2" x14ac:dyDescent="0.3">
      <c r="A487" s="2">
        <v>32963</v>
      </c>
      <c r="B487">
        <v>215</v>
      </c>
    </row>
    <row r="488" spans="1:2" x14ac:dyDescent="0.3">
      <c r="A488" s="2">
        <v>32993</v>
      </c>
      <c r="B488">
        <v>39</v>
      </c>
    </row>
    <row r="489" spans="1:2" x14ac:dyDescent="0.3">
      <c r="A489" s="2">
        <v>33024</v>
      </c>
      <c r="B489">
        <v>152</v>
      </c>
    </row>
    <row r="490" spans="1:2" x14ac:dyDescent="0.3">
      <c r="A490" s="2">
        <v>33054</v>
      </c>
      <c r="B490">
        <v>22</v>
      </c>
    </row>
    <row r="491" spans="1:2" x14ac:dyDescent="0.3">
      <c r="A491" s="2">
        <v>33085</v>
      </c>
      <c r="B491">
        <v>-31</v>
      </c>
    </row>
    <row r="492" spans="1:2" x14ac:dyDescent="0.3">
      <c r="A492" s="2">
        <v>33116</v>
      </c>
      <c r="B492">
        <v>-216</v>
      </c>
    </row>
    <row r="493" spans="1:2" x14ac:dyDescent="0.3">
      <c r="A493" s="2">
        <v>33146</v>
      </c>
      <c r="B493">
        <v>-90</v>
      </c>
    </row>
    <row r="494" spans="1:2" x14ac:dyDescent="0.3">
      <c r="A494" s="2">
        <v>33177</v>
      </c>
      <c r="B494">
        <v>-160</v>
      </c>
    </row>
    <row r="495" spans="1:2" x14ac:dyDescent="0.3">
      <c r="A495" s="2">
        <v>33207</v>
      </c>
      <c r="B495">
        <v>-149</v>
      </c>
    </row>
    <row r="496" spans="1:2" x14ac:dyDescent="0.3">
      <c r="A496" s="2">
        <v>33238</v>
      </c>
      <c r="B496">
        <v>-56</v>
      </c>
    </row>
    <row r="497" spans="1:2" x14ac:dyDescent="0.3">
      <c r="A497" s="2">
        <v>33269</v>
      </c>
      <c r="B497">
        <v>-117</v>
      </c>
    </row>
    <row r="498" spans="1:2" x14ac:dyDescent="0.3">
      <c r="A498" s="2">
        <v>33297</v>
      </c>
      <c r="B498">
        <v>-306</v>
      </c>
    </row>
    <row r="499" spans="1:2" x14ac:dyDescent="0.3">
      <c r="A499" s="2">
        <v>33328</v>
      </c>
      <c r="B499">
        <v>-158</v>
      </c>
    </row>
    <row r="500" spans="1:2" x14ac:dyDescent="0.3">
      <c r="A500" s="2">
        <v>33358</v>
      </c>
      <c r="B500">
        <v>-212</v>
      </c>
    </row>
    <row r="501" spans="1:2" x14ac:dyDescent="0.3">
      <c r="A501" s="2">
        <v>33389</v>
      </c>
      <c r="B501">
        <v>-123</v>
      </c>
    </row>
    <row r="502" spans="1:2" x14ac:dyDescent="0.3">
      <c r="A502" s="2">
        <v>33419</v>
      </c>
      <c r="B502">
        <v>94</v>
      </c>
    </row>
    <row r="503" spans="1:2" x14ac:dyDescent="0.3">
      <c r="A503" s="2">
        <v>33450</v>
      </c>
      <c r="B503">
        <v>-39</v>
      </c>
    </row>
    <row r="504" spans="1:2" x14ac:dyDescent="0.3">
      <c r="A504" s="2">
        <v>33481</v>
      </c>
      <c r="B504">
        <v>10</v>
      </c>
    </row>
    <row r="505" spans="1:2" x14ac:dyDescent="0.3">
      <c r="A505" s="2">
        <v>33511</v>
      </c>
      <c r="B505">
        <v>32</v>
      </c>
    </row>
    <row r="506" spans="1:2" x14ac:dyDescent="0.3">
      <c r="A506" s="2">
        <v>33542</v>
      </c>
      <c r="B506">
        <v>15</v>
      </c>
    </row>
    <row r="507" spans="1:2" x14ac:dyDescent="0.3">
      <c r="A507" s="2">
        <v>33572</v>
      </c>
      <c r="B507">
        <v>-57</v>
      </c>
    </row>
    <row r="508" spans="1:2" x14ac:dyDescent="0.3">
      <c r="A508" s="2">
        <v>33603</v>
      </c>
      <c r="B508">
        <v>26</v>
      </c>
    </row>
    <row r="509" spans="1:2" x14ac:dyDescent="0.3">
      <c r="A509" s="2">
        <v>33634</v>
      </c>
      <c r="B509">
        <v>51</v>
      </c>
    </row>
    <row r="510" spans="1:2" x14ac:dyDescent="0.3">
      <c r="A510" s="2">
        <v>33663</v>
      </c>
      <c r="B510">
        <v>-61</v>
      </c>
    </row>
    <row r="511" spans="1:2" x14ac:dyDescent="0.3">
      <c r="A511" s="2">
        <v>33694</v>
      </c>
      <c r="B511">
        <v>55</v>
      </c>
    </row>
    <row r="512" spans="1:2" x14ac:dyDescent="0.3">
      <c r="A512" s="2">
        <v>33724</v>
      </c>
      <c r="B512">
        <v>158</v>
      </c>
    </row>
    <row r="513" spans="1:2" x14ac:dyDescent="0.3">
      <c r="A513" s="2">
        <v>33755</v>
      </c>
      <c r="B513">
        <v>127</v>
      </c>
    </row>
    <row r="514" spans="1:2" x14ac:dyDescent="0.3">
      <c r="A514" s="2">
        <v>33785</v>
      </c>
      <c r="B514">
        <v>65</v>
      </c>
    </row>
    <row r="515" spans="1:2" x14ac:dyDescent="0.3">
      <c r="A515" s="2">
        <v>33816</v>
      </c>
      <c r="B515">
        <v>73</v>
      </c>
    </row>
    <row r="516" spans="1:2" x14ac:dyDescent="0.3">
      <c r="A516" s="2">
        <v>33847</v>
      </c>
      <c r="B516">
        <v>138</v>
      </c>
    </row>
    <row r="517" spans="1:2" x14ac:dyDescent="0.3">
      <c r="A517" s="2">
        <v>33877</v>
      </c>
      <c r="B517">
        <v>36</v>
      </c>
    </row>
    <row r="518" spans="1:2" x14ac:dyDescent="0.3">
      <c r="A518" s="2">
        <v>33908</v>
      </c>
      <c r="B518">
        <v>181</v>
      </c>
    </row>
    <row r="519" spans="1:2" x14ac:dyDescent="0.3">
      <c r="A519" s="2">
        <v>33938</v>
      </c>
      <c r="B519">
        <v>136</v>
      </c>
    </row>
    <row r="520" spans="1:2" x14ac:dyDescent="0.3">
      <c r="A520" s="2">
        <v>33969</v>
      </c>
      <c r="B520">
        <v>211</v>
      </c>
    </row>
    <row r="521" spans="1:2" x14ac:dyDescent="0.3">
      <c r="A521" s="2">
        <v>34000</v>
      </c>
      <c r="B521">
        <v>310</v>
      </c>
    </row>
    <row r="522" spans="1:2" x14ac:dyDescent="0.3">
      <c r="A522" s="2">
        <v>34028</v>
      </c>
      <c r="B522">
        <v>243</v>
      </c>
    </row>
    <row r="523" spans="1:2" x14ac:dyDescent="0.3">
      <c r="A523" s="2">
        <v>34059</v>
      </c>
      <c r="B523">
        <v>-49</v>
      </c>
    </row>
    <row r="524" spans="1:2" x14ac:dyDescent="0.3">
      <c r="A524" s="2">
        <v>34089</v>
      </c>
      <c r="B524">
        <v>308</v>
      </c>
    </row>
    <row r="525" spans="1:2" x14ac:dyDescent="0.3">
      <c r="A525" s="2">
        <v>34120</v>
      </c>
      <c r="B525">
        <v>267</v>
      </c>
    </row>
    <row r="526" spans="1:2" x14ac:dyDescent="0.3">
      <c r="A526" s="2">
        <v>34150</v>
      </c>
      <c r="B526">
        <v>179</v>
      </c>
    </row>
    <row r="527" spans="1:2" x14ac:dyDescent="0.3">
      <c r="A527" s="2">
        <v>34181</v>
      </c>
      <c r="B527">
        <v>302</v>
      </c>
    </row>
    <row r="528" spans="1:2" x14ac:dyDescent="0.3">
      <c r="A528" s="2">
        <v>34212</v>
      </c>
      <c r="B528">
        <v>158</v>
      </c>
    </row>
    <row r="529" spans="1:2" x14ac:dyDescent="0.3">
      <c r="A529" s="2">
        <v>34242</v>
      </c>
      <c r="B529">
        <v>241</v>
      </c>
    </row>
    <row r="530" spans="1:2" x14ac:dyDescent="0.3">
      <c r="A530" s="2">
        <v>34273</v>
      </c>
      <c r="B530">
        <v>283</v>
      </c>
    </row>
    <row r="531" spans="1:2" x14ac:dyDescent="0.3">
      <c r="A531" s="2">
        <v>34303</v>
      </c>
      <c r="B531">
        <v>263</v>
      </c>
    </row>
    <row r="532" spans="1:2" x14ac:dyDescent="0.3">
      <c r="A532" s="2">
        <v>34334</v>
      </c>
      <c r="B532">
        <v>316</v>
      </c>
    </row>
    <row r="533" spans="1:2" x14ac:dyDescent="0.3">
      <c r="A533" s="2">
        <v>34365</v>
      </c>
      <c r="B533">
        <v>272</v>
      </c>
    </row>
    <row r="534" spans="1:2" x14ac:dyDescent="0.3">
      <c r="A534" s="2">
        <v>34393</v>
      </c>
      <c r="B534">
        <v>196</v>
      </c>
    </row>
    <row r="535" spans="1:2" x14ac:dyDescent="0.3">
      <c r="A535" s="2">
        <v>34424</v>
      </c>
      <c r="B535">
        <v>464</v>
      </c>
    </row>
    <row r="536" spans="1:2" x14ac:dyDescent="0.3">
      <c r="A536" s="2">
        <v>34454</v>
      </c>
      <c r="B536">
        <v>350</v>
      </c>
    </row>
    <row r="537" spans="1:2" x14ac:dyDescent="0.3">
      <c r="A537" s="2">
        <v>34485</v>
      </c>
      <c r="B537">
        <v>334</v>
      </c>
    </row>
    <row r="538" spans="1:2" x14ac:dyDescent="0.3">
      <c r="A538" s="2">
        <v>34515</v>
      </c>
      <c r="B538">
        <v>314</v>
      </c>
    </row>
    <row r="539" spans="1:2" x14ac:dyDescent="0.3">
      <c r="A539" s="2">
        <v>34546</v>
      </c>
      <c r="B539">
        <v>374</v>
      </c>
    </row>
    <row r="540" spans="1:2" x14ac:dyDescent="0.3">
      <c r="A540" s="2">
        <v>34577</v>
      </c>
      <c r="B540">
        <v>283</v>
      </c>
    </row>
    <row r="541" spans="1:2" x14ac:dyDescent="0.3">
      <c r="A541" s="2">
        <v>34607</v>
      </c>
      <c r="B541">
        <v>354</v>
      </c>
    </row>
    <row r="542" spans="1:2" x14ac:dyDescent="0.3">
      <c r="A542" s="2">
        <v>34638</v>
      </c>
      <c r="B542">
        <v>209</v>
      </c>
    </row>
    <row r="543" spans="1:2" x14ac:dyDescent="0.3">
      <c r="A543" s="2">
        <v>34668</v>
      </c>
      <c r="B543">
        <v>421</v>
      </c>
    </row>
    <row r="544" spans="1:2" x14ac:dyDescent="0.3">
      <c r="A544" s="2">
        <v>34699</v>
      </c>
      <c r="B544">
        <v>280</v>
      </c>
    </row>
    <row r="545" spans="1:2" x14ac:dyDescent="0.3">
      <c r="A545" s="2">
        <v>34730</v>
      </c>
      <c r="B545">
        <v>326</v>
      </c>
    </row>
    <row r="546" spans="1:2" x14ac:dyDescent="0.3">
      <c r="A546" s="2">
        <v>34758</v>
      </c>
      <c r="B546">
        <v>201</v>
      </c>
    </row>
    <row r="547" spans="1:2" x14ac:dyDescent="0.3">
      <c r="A547" s="2">
        <v>34789</v>
      </c>
      <c r="B547">
        <v>219</v>
      </c>
    </row>
    <row r="548" spans="1:2" x14ac:dyDescent="0.3">
      <c r="A548" s="2">
        <v>34819</v>
      </c>
      <c r="B548">
        <v>163</v>
      </c>
    </row>
    <row r="549" spans="1:2" x14ac:dyDescent="0.3">
      <c r="A549" s="2">
        <v>34850</v>
      </c>
      <c r="B549">
        <v>-16</v>
      </c>
    </row>
    <row r="550" spans="1:2" x14ac:dyDescent="0.3">
      <c r="A550" s="2">
        <v>34880</v>
      </c>
      <c r="B550">
        <v>234</v>
      </c>
    </row>
    <row r="551" spans="1:2" x14ac:dyDescent="0.3">
      <c r="A551" s="2">
        <v>34911</v>
      </c>
      <c r="B551">
        <v>96</v>
      </c>
    </row>
    <row r="552" spans="1:2" x14ac:dyDescent="0.3">
      <c r="A552" s="2">
        <v>34942</v>
      </c>
      <c r="B552">
        <v>255</v>
      </c>
    </row>
    <row r="553" spans="1:2" x14ac:dyDescent="0.3">
      <c r="A553" s="2">
        <v>34972</v>
      </c>
      <c r="B553">
        <v>244</v>
      </c>
    </row>
    <row r="554" spans="1:2" x14ac:dyDescent="0.3">
      <c r="A554" s="2">
        <v>35003</v>
      </c>
      <c r="B554">
        <v>151</v>
      </c>
    </row>
    <row r="555" spans="1:2" x14ac:dyDescent="0.3">
      <c r="A555" s="2">
        <v>35033</v>
      </c>
      <c r="B555">
        <v>149</v>
      </c>
    </row>
    <row r="556" spans="1:2" x14ac:dyDescent="0.3">
      <c r="A556" s="2">
        <v>35064</v>
      </c>
      <c r="B556">
        <v>134</v>
      </c>
    </row>
    <row r="557" spans="1:2" x14ac:dyDescent="0.3">
      <c r="A557" s="2">
        <v>35095</v>
      </c>
      <c r="B557">
        <v>-15</v>
      </c>
    </row>
    <row r="558" spans="1:2" x14ac:dyDescent="0.3">
      <c r="A558" s="2">
        <v>35124</v>
      </c>
      <c r="B558">
        <v>429</v>
      </c>
    </row>
    <row r="559" spans="1:2" x14ac:dyDescent="0.3">
      <c r="A559" s="2">
        <v>35155</v>
      </c>
      <c r="B559">
        <v>265</v>
      </c>
    </row>
    <row r="560" spans="1:2" x14ac:dyDescent="0.3">
      <c r="A560" s="2">
        <v>35185</v>
      </c>
      <c r="B560">
        <v>164</v>
      </c>
    </row>
    <row r="561" spans="1:2" x14ac:dyDescent="0.3">
      <c r="A561" s="2">
        <v>35216</v>
      </c>
      <c r="B561">
        <v>323</v>
      </c>
    </row>
    <row r="562" spans="1:2" x14ac:dyDescent="0.3">
      <c r="A562" s="2">
        <v>35246</v>
      </c>
      <c r="B562">
        <v>285</v>
      </c>
    </row>
    <row r="563" spans="1:2" x14ac:dyDescent="0.3">
      <c r="A563" s="2">
        <v>35277</v>
      </c>
      <c r="B563">
        <v>250</v>
      </c>
    </row>
    <row r="564" spans="1:2" x14ac:dyDescent="0.3">
      <c r="A564" s="2">
        <v>35308</v>
      </c>
      <c r="B564">
        <v>180</v>
      </c>
    </row>
    <row r="565" spans="1:2" x14ac:dyDescent="0.3">
      <c r="A565" s="2">
        <v>35338</v>
      </c>
      <c r="B565">
        <v>224</v>
      </c>
    </row>
    <row r="566" spans="1:2" x14ac:dyDescent="0.3">
      <c r="A566" s="2">
        <v>35369</v>
      </c>
      <c r="B566">
        <v>249</v>
      </c>
    </row>
    <row r="567" spans="1:2" x14ac:dyDescent="0.3">
      <c r="A567" s="2">
        <v>35399</v>
      </c>
      <c r="B567">
        <v>299</v>
      </c>
    </row>
    <row r="568" spans="1:2" x14ac:dyDescent="0.3">
      <c r="A568" s="2">
        <v>35430</v>
      </c>
      <c r="B568">
        <v>171</v>
      </c>
    </row>
    <row r="569" spans="1:2" x14ac:dyDescent="0.3">
      <c r="A569" s="2">
        <v>35461</v>
      </c>
      <c r="B569">
        <v>233</v>
      </c>
    </row>
    <row r="570" spans="1:2" x14ac:dyDescent="0.3">
      <c r="A570" s="2">
        <v>35489</v>
      </c>
      <c r="B570">
        <v>305</v>
      </c>
    </row>
    <row r="571" spans="1:2" x14ac:dyDescent="0.3">
      <c r="A571" s="2">
        <v>35520</v>
      </c>
      <c r="B571">
        <v>315</v>
      </c>
    </row>
    <row r="572" spans="1:2" x14ac:dyDescent="0.3">
      <c r="A572" s="2">
        <v>35550</v>
      </c>
      <c r="B572">
        <v>292</v>
      </c>
    </row>
    <row r="573" spans="1:2" x14ac:dyDescent="0.3">
      <c r="A573" s="2">
        <v>35581</v>
      </c>
      <c r="B573">
        <v>261</v>
      </c>
    </row>
    <row r="574" spans="1:2" x14ac:dyDescent="0.3">
      <c r="A574" s="2">
        <v>35611</v>
      </c>
      <c r="B574">
        <v>266</v>
      </c>
    </row>
    <row r="575" spans="1:2" x14ac:dyDescent="0.3">
      <c r="A575" s="2">
        <v>35642</v>
      </c>
      <c r="B575">
        <v>306</v>
      </c>
    </row>
    <row r="576" spans="1:2" x14ac:dyDescent="0.3">
      <c r="A576" s="2">
        <v>35673</v>
      </c>
      <c r="B576">
        <v>-31</v>
      </c>
    </row>
    <row r="577" spans="1:2" x14ac:dyDescent="0.3">
      <c r="A577" s="2">
        <v>35703</v>
      </c>
      <c r="B577">
        <v>511</v>
      </c>
    </row>
    <row r="578" spans="1:2" x14ac:dyDescent="0.3">
      <c r="A578" s="2">
        <v>35734</v>
      </c>
      <c r="B578">
        <v>342</v>
      </c>
    </row>
    <row r="579" spans="1:2" x14ac:dyDescent="0.3">
      <c r="A579" s="2">
        <v>35764</v>
      </c>
      <c r="B579">
        <v>304</v>
      </c>
    </row>
    <row r="580" spans="1:2" x14ac:dyDescent="0.3">
      <c r="A580" s="2">
        <v>35795</v>
      </c>
      <c r="B580">
        <v>304</v>
      </c>
    </row>
    <row r="581" spans="1:2" x14ac:dyDescent="0.3">
      <c r="A581" s="2">
        <v>35826</v>
      </c>
      <c r="B581">
        <v>274</v>
      </c>
    </row>
    <row r="582" spans="1:2" x14ac:dyDescent="0.3">
      <c r="A582" s="2">
        <v>35854</v>
      </c>
      <c r="B582">
        <v>199</v>
      </c>
    </row>
    <row r="583" spans="1:2" x14ac:dyDescent="0.3">
      <c r="A583" s="2">
        <v>35885</v>
      </c>
      <c r="B583">
        <v>149</v>
      </c>
    </row>
    <row r="584" spans="1:2" x14ac:dyDescent="0.3">
      <c r="A584" s="2">
        <v>35915</v>
      </c>
      <c r="B584">
        <v>280</v>
      </c>
    </row>
    <row r="585" spans="1:2" x14ac:dyDescent="0.3">
      <c r="A585" s="2">
        <v>35946</v>
      </c>
      <c r="B585">
        <v>404</v>
      </c>
    </row>
    <row r="586" spans="1:2" x14ac:dyDescent="0.3">
      <c r="A586" s="2">
        <v>35976</v>
      </c>
      <c r="B586">
        <v>220</v>
      </c>
    </row>
    <row r="587" spans="1:2" x14ac:dyDescent="0.3">
      <c r="A587" s="2">
        <v>36007</v>
      </c>
      <c r="B587">
        <v>129</v>
      </c>
    </row>
    <row r="588" spans="1:2" x14ac:dyDescent="0.3">
      <c r="A588" s="2">
        <v>36038</v>
      </c>
      <c r="B588">
        <v>342</v>
      </c>
    </row>
    <row r="589" spans="1:2" x14ac:dyDescent="0.3">
      <c r="A589" s="2">
        <v>36068</v>
      </c>
      <c r="B589">
        <v>222</v>
      </c>
    </row>
    <row r="590" spans="1:2" x14ac:dyDescent="0.3">
      <c r="A590" s="2">
        <v>36099</v>
      </c>
      <c r="B590">
        <v>201</v>
      </c>
    </row>
    <row r="591" spans="1:2" x14ac:dyDescent="0.3">
      <c r="A591" s="2">
        <v>36129</v>
      </c>
      <c r="B591">
        <v>280</v>
      </c>
    </row>
    <row r="592" spans="1:2" x14ac:dyDescent="0.3">
      <c r="A592" s="2">
        <v>36160</v>
      </c>
      <c r="B592">
        <v>347</v>
      </c>
    </row>
    <row r="593" spans="1:2" x14ac:dyDescent="0.3">
      <c r="A593" s="2">
        <v>36191</v>
      </c>
      <c r="B593">
        <v>126</v>
      </c>
    </row>
    <row r="594" spans="1:2" x14ac:dyDescent="0.3">
      <c r="A594" s="2">
        <v>36219</v>
      </c>
      <c r="B594">
        <v>409</v>
      </c>
    </row>
    <row r="595" spans="1:2" x14ac:dyDescent="0.3">
      <c r="A595" s="2">
        <v>36250</v>
      </c>
      <c r="B595">
        <v>108</v>
      </c>
    </row>
    <row r="596" spans="1:2" x14ac:dyDescent="0.3">
      <c r="A596" s="2">
        <v>36280</v>
      </c>
      <c r="B596">
        <v>374</v>
      </c>
    </row>
    <row r="597" spans="1:2" x14ac:dyDescent="0.3">
      <c r="A597" s="2">
        <v>36311</v>
      </c>
      <c r="B597">
        <v>212</v>
      </c>
    </row>
    <row r="598" spans="1:2" x14ac:dyDescent="0.3">
      <c r="A598" s="2">
        <v>36341</v>
      </c>
      <c r="B598">
        <v>263</v>
      </c>
    </row>
    <row r="599" spans="1:2" x14ac:dyDescent="0.3">
      <c r="A599" s="2">
        <v>36372</v>
      </c>
      <c r="B599">
        <v>321</v>
      </c>
    </row>
    <row r="600" spans="1:2" x14ac:dyDescent="0.3">
      <c r="A600" s="2">
        <v>36403</v>
      </c>
      <c r="B600">
        <v>162</v>
      </c>
    </row>
    <row r="601" spans="1:2" x14ac:dyDescent="0.3">
      <c r="A601" s="2">
        <v>36433</v>
      </c>
      <c r="B601">
        <v>216</v>
      </c>
    </row>
    <row r="602" spans="1:2" x14ac:dyDescent="0.3">
      <c r="A602" s="2">
        <v>36464</v>
      </c>
      <c r="B602">
        <v>397</v>
      </c>
    </row>
    <row r="603" spans="1:2" x14ac:dyDescent="0.3">
      <c r="A603" s="2">
        <v>36494</v>
      </c>
      <c r="B603">
        <v>293</v>
      </c>
    </row>
    <row r="604" spans="1:2" x14ac:dyDescent="0.3">
      <c r="A604" s="2">
        <v>36525</v>
      </c>
      <c r="B604">
        <v>299</v>
      </c>
    </row>
    <row r="605" spans="1:2" x14ac:dyDescent="0.3">
      <c r="A605" s="2">
        <v>36556</v>
      </c>
      <c r="B605">
        <v>228</v>
      </c>
    </row>
    <row r="606" spans="1:2" x14ac:dyDescent="0.3">
      <c r="A606" s="2">
        <v>36585</v>
      </c>
      <c r="B606">
        <v>131</v>
      </c>
    </row>
    <row r="607" spans="1:2" x14ac:dyDescent="0.3">
      <c r="A607" s="2">
        <v>36616</v>
      </c>
      <c r="B607">
        <v>468</v>
      </c>
    </row>
    <row r="608" spans="1:2" x14ac:dyDescent="0.3">
      <c r="A608" s="2">
        <v>36646</v>
      </c>
      <c r="B608">
        <v>287</v>
      </c>
    </row>
    <row r="609" spans="1:2" x14ac:dyDescent="0.3">
      <c r="A609" s="2">
        <v>36677</v>
      </c>
      <c r="B609">
        <v>226</v>
      </c>
    </row>
    <row r="610" spans="1:2" x14ac:dyDescent="0.3">
      <c r="A610" s="2">
        <v>36707</v>
      </c>
      <c r="B610">
        <v>-44</v>
      </c>
    </row>
    <row r="611" spans="1:2" x14ac:dyDescent="0.3">
      <c r="A611" s="2">
        <v>36738</v>
      </c>
      <c r="B611">
        <v>176</v>
      </c>
    </row>
    <row r="612" spans="1:2" x14ac:dyDescent="0.3">
      <c r="A612" s="2">
        <v>36769</v>
      </c>
      <c r="B612">
        <v>-13</v>
      </c>
    </row>
    <row r="613" spans="1:2" x14ac:dyDescent="0.3">
      <c r="A613" s="2">
        <v>36799</v>
      </c>
      <c r="B613">
        <v>135</v>
      </c>
    </row>
    <row r="614" spans="1:2" x14ac:dyDescent="0.3">
      <c r="A614" s="2">
        <v>36830</v>
      </c>
      <c r="B614">
        <v>-14</v>
      </c>
    </row>
    <row r="615" spans="1:2" x14ac:dyDescent="0.3">
      <c r="A615" s="2">
        <v>36860</v>
      </c>
      <c r="B615">
        <v>228</v>
      </c>
    </row>
    <row r="616" spans="1:2" x14ac:dyDescent="0.3">
      <c r="A616" s="2">
        <v>36891</v>
      </c>
      <c r="B616">
        <v>142</v>
      </c>
    </row>
    <row r="617" spans="1:2" x14ac:dyDescent="0.3">
      <c r="A617" s="2">
        <v>36922</v>
      </c>
      <c r="B617">
        <v>-25</v>
      </c>
    </row>
    <row r="618" spans="1:2" x14ac:dyDescent="0.3">
      <c r="A618" s="2">
        <v>36950</v>
      </c>
      <c r="B618">
        <v>72</v>
      </c>
    </row>
    <row r="619" spans="1:2" x14ac:dyDescent="0.3">
      <c r="A619" s="2">
        <v>36981</v>
      </c>
      <c r="B619">
        <v>-27</v>
      </c>
    </row>
    <row r="620" spans="1:2" x14ac:dyDescent="0.3">
      <c r="A620" s="2">
        <v>37011</v>
      </c>
      <c r="B620">
        <v>-280</v>
      </c>
    </row>
    <row r="621" spans="1:2" x14ac:dyDescent="0.3">
      <c r="A621" s="2">
        <v>37042</v>
      </c>
      <c r="B621">
        <v>-39</v>
      </c>
    </row>
    <row r="622" spans="1:2" x14ac:dyDescent="0.3">
      <c r="A622" s="2">
        <v>37072</v>
      </c>
      <c r="B622">
        <v>-130</v>
      </c>
    </row>
    <row r="623" spans="1:2" x14ac:dyDescent="0.3">
      <c r="A623" s="2">
        <v>37103</v>
      </c>
      <c r="B623">
        <v>-111</v>
      </c>
    </row>
    <row r="624" spans="1:2" x14ac:dyDescent="0.3">
      <c r="A624" s="2">
        <v>37134</v>
      </c>
      <c r="B624">
        <v>-156</v>
      </c>
    </row>
    <row r="625" spans="1:2" x14ac:dyDescent="0.3">
      <c r="A625" s="2">
        <v>37164</v>
      </c>
      <c r="B625">
        <v>-241</v>
      </c>
    </row>
    <row r="626" spans="1:2" x14ac:dyDescent="0.3">
      <c r="A626" s="2">
        <v>37195</v>
      </c>
      <c r="B626">
        <v>-327</v>
      </c>
    </row>
    <row r="627" spans="1:2" x14ac:dyDescent="0.3">
      <c r="A627" s="2">
        <v>37225</v>
      </c>
      <c r="B627">
        <v>-291</v>
      </c>
    </row>
    <row r="628" spans="1:2" x14ac:dyDescent="0.3">
      <c r="A628" s="2">
        <v>37256</v>
      </c>
      <c r="B628">
        <v>-172</v>
      </c>
    </row>
    <row r="629" spans="1:2" x14ac:dyDescent="0.3">
      <c r="A629" s="2">
        <v>37287</v>
      </c>
      <c r="B629">
        <v>-135</v>
      </c>
    </row>
    <row r="630" spans="1:2" x14ac:dyDescent="0.3">
      <c r="A630" s="2">
        <v>37315</v>
      </c>
      <c r="B630">
        <v>-136</v>
      </c>
    </row>
    <row r="631" spans="1:2" x14ac:dyDescent="0.3">
      <c r="A631" s="2">
        <v>37346</v>
      </c>
      <c r="B631">
        <v>-21</v>
      </c>
    </row>
    <row r="632" spans="1:2" x14ac:dyDescent="0.3">
      <c r="A632" s="2">
        <v>37376</v>
      </c>
      <c r="B632">
        <v>-78</v>
      </c>
    </row>
    <row r="633" spans="1:2" x14ac:dyDescent="0.3">
      <c r="A633" s="2">
        <v>37407</v>
      </c>
      <c r="B633">
        <v>-5</v>
      </c>
    </row>
    <row r="634" spans="1:2" x14ac:dyDescent="0.3">
      <c r="A634" s="2">
        <v>37437</v>
      </c>
      <c r="B634">
        <v>56</v>
      </c>
    </row>
    <row r="635" spans="1:2" x14ac:dyDescent="0.3">
      <c r="A635" s="2">
        <v>37468</v>
      </c>
      <c r="B635">
        <v>-84</v>
      </c>
    </row>
    <row r="636" spans="1:2" x14ac:dyDescent="0.3">
      <c r="A636" s="2">
        <v>37499</v>
      </c>
      <c r="B636">
        <v>-14</v>
      </c>
    </row>
    <row r="637" spans="1:2" x14ac:dyDescent="0.3">
      <c r="A637" s="2">
        <v>37529</v>
      </c>
      <c r="B637">
        <v>-60</v>
      </c>
    </row>
    <row r="638" spans="1:2" x14ac:dyDescent="0.3">
      <c r="A638" s="2">
        <v>37560</v>
      </c>
      <c r="B638">
        <v>122</v>
      </c>
    </row>
    <row r="639" spans="1:2" x14ac:dyDescent="0.3">
      <c r="A639" s="2">
        <v>37590</v>
      </c>
      <c r="B639">
        <v>13</v>
      </c>
    </row>
    <row r="640" spans="1:2" x14ac:dyDescent="0.3">
      <c r="A640" s="2">
        <v>37621</v>
      </c>
      <c r="B640">
        <v>-158</v>
      </c>
    </row>
    <row r="641" spans="1:2" x14ac:dyDescent="0.3">
      <c r="A641" s="2">
        <v>37652</v>
      </c>
      <c r="B641">
        <v>92</v>
      </c>
    </row>
    <row r="642" spans="1:2" x14ac:dyDescent="0.3">
      <c r="A642" s="2">
        <v>37680</v>
      </c>
      <c r="B642">
        <v>-149</v>
      </c>
    </row>
    <row r="643" spans="1:2" x14ac:dyDescent="0.3">
      <c r="A643" s="2">
        <v>37711</v>
      </c>
      <c r="B643">
        <v>-209</v>
      </c>
    </row>
    <row r="644" spans="1:2" x14ac:dyDescent="0.3">
      <c r="A644" s="2">
        <v>37741</v>
      </c>
      <c r="B644">
        <v>-44</v>
      </c>
    </row>
    <row r="645" spans="1:2" x14ac:dyDescent="0.3">
      <c r="A645" s="2">
        <v>37772</v>
      </c>
      <c r="B645">
        <v>-7</v>
      </c>
    </row>
    <row r="646" spans="1:2" x14ac:dyDescent="0.3">
      <c r="A646" s="2">
        <v>37802</v>
      </c>
      <c r="B646">
        <v>10</v>
      </c>
    </row>
    <row r="647" spans="1:2" x14ac:dyDescent="0.3">
      <c r="A647" s="2">
        <v>37833</v>
      </c>
      <c r="B647">
        <v>22</v>
      </c>
    </row>
    <row r="648" spans="1:2" x14ac:dyDescent="0.3">
      <c r="A648" s="2">
        <v>37864</v>
      </c>
      <c r="B648">
        <v>-41</v>
      </c>
    </row>
    <row r="649" spans="1:2" x14ac:dyDescent="0.3">
      <c r="A649" s="2">
        <v>37894</v>
      </c>
      <c r="B649">
        <v>104</v>
      </c>
    </row>
    <row r="650" spans="1:2" x14ac:dyDescent="0.3">
      <c r="A650" s="2">
        <v>37925</v>
      </c>
      <c r="B650">
        <v>203</v>
      </c>
    </row>
    <row r="651" spans="1:2" x14ac:dyDescent="0.3">
      <c r="A651" s="2">
        <v>37955</v>
      </c>
      <c r="B651">
        <v>11</v>
      </c>
    </row>
    <row r="652" spans="1:2" x14ac:dyDescent="0.3">
      <c r="A652" s="2">
        <v>37986</v>
      </c>
      <c r="B652">
        <v>123</v>
      </c>
    </row>
    <row r="653" spans="1:2" x14ac:dyDescent="0.3">
      <c r="A653" s="2">
        <v>38017</v>
      </c>
      <c r="B653">
        <v>159</v>
      </c>
    </row>
    <row r="654" spans="1:2" x14ac:dyDescent="0.3">
      <c r="A654" s="2">
        <v>38046</v>
      </c>
      <c r="B654">
        <v>48</v>
      </c>
    </row>
    <row r="655" spans="1:2" x14ac:dyDescent="0.3">
      <c r="A655" s="2">
        <v>38077</v>
      </c>
      <c r="B655">
        <v>331</v>
      </c>
    </row>
    <row r="656" spans="1:2" x14ac:dyDescent="0.3">
      <c r="A656" s="2">
        <v>38107</v>
      </c>
      <c r="B656">
        <v>251</v>
      </c>
    </row>
    <row r="657" spans="1:2" x14ac:dyDescent="0.3">
      <c r="A657" s="2">
        <v>38138</v>
      </c>
      <c r="B657">
        <v>307</v>
      </c>
    </row>
    <row r="658" spans="1:2" x14ac:dyDescent="0.3">
      <c r="A658" s="2">
        <v>38168</v>
      </c>
      <c r="B658">
        <v>77</v>
      </c>
    </row>
    <row r="659" spans="1:2" x14ac:dyDescent="0.3">
      <c r="A659" s="2">
        <v>38199</v>
      </c>
      <c r="B659">
        <v>45</v>
      </c>
    </row>
    <row r="660" spans="1:2" x14ac:dyDescent="0.3">
      <c r="A660" s="2">
        <v>38230</v>
      </c>
      <c r="B660">
        <v>119</v>
      </c>
    </row>
    <row r="661" spans="1:2" x14ac:dyDescent="0.3">
      <c r="A661" s="2">
        <v>38260</v>
      </c>
      <c r="B661">
        <v>162</v>
      </c>
    </row>
    <row r="662" spans="1:2" x14ac:dyDescent="0.3">
      <c r="A662" s="2">
        <v>38291</v>
      </c>
      <c r="B662">
        <v>346</v>
      </c>
    </row>
    <row r="663" spans="1:2" x14ac:dyDescent="0.3">
      <c r="A663" s="2">
        <v>38321</v>
      </c>
      <c r="B663">
        <v>66</v>
      </c>
    </row>
    <row r="664" spans="1:2" x14ac:dyDescent="0.3">
      <c r="A664" s="2">
        <v>38352</v>
      </c>
      <c r="B664">
        <v>129</v>
      </c>
    </row>
    <row r="665" spans="1:2" x14ac:dyDescent="0.3">
      <c r="A665" s="2">
        <v>38383</v>
      </c>
      <c r="B665">
        <v>136</v>
      </c>
    </row>
    <row r="666" spans="1:2" x14ac:dyDescent="0.3">
      <c r="A666" s="2">
        <v>38411</v>
      </c>
      <c r="B666">
        <v>239</v>
      </c>
    </row>
    <row r="667" spans="1:2" x14ac:dyDescent="0.3">
      <c r="A667" s="2">
        <v>38442</v>
      </c>
      <c r="B667">
        <v>135</v>
      </c>
    </row>
    <row r="668" spans="1:2" x14ac:dyDescent="0.3">
      <c r="A668" s="2">
        <v>38472</v>
      </c>
      <c r="B668">
        <v>364</v>
      </c>
    </row>
    <row r="669" spans="1:2" x14ac:dyDescent="0.3">
      <c r="A669" s="2">
        <v>38503</v>
      </c>
      <c r="B669">
        <v>177</v>
      </c>
    </row>
    <row r="670" spans="1:2" x14ac:dyDescent="0.3">
      <c r="A670" s="2">
        <v>38533</v>
      </c>
      <c r="B670">
        <v>245</v>
      </c>
    </row>
    <row r="671" spans="1:2" x14ac:dyDescent="0.3">
      <c r="A671" s="2">
        <v>38564</v>
      </c>
      <c r="B671">
        <v>374</v>
      </c>
    </row>
    <row r="672" spans="1:2" x14ac:dyDescent="0.3">
      <c r="A672" s="2">
        <v>38595</v>
      </c>
      <c r="B672">
        <v>196</v>
      </c>
    </row>
    <row r="673" spans="1:2" x14ac:dyDescent="0.3">
      <c r="A673" s="2">
        <v>38625</v>
      </c>
      <c r="B673">
        <v>67</v>
      </c>
    </row>
    <row r="674" spans="1:2" x14ac:dyDescent="0.3">
      <c r="A674" s="2">
        <v>38656</v>
      </c>
      <c r="B674">
        <v>84</v>
      </c>
    </row>
    <row r="675" spans="1:2" x14ac:dyDescent="0.3">
      <c r="A675" s="2">
        <v>38686</v>
      </c>
      <c r="B675">
        <v>341</v>
      </c>
    </row>
    <row r="676" spans="1:2" x14ac:dyDescent="0.3">
      <c r="A676" s="2">
        <v>38717</v>
      </c>
      <c r="B676">
        <v>157</v>
      </c>
    </row>
    <row r="677" spans="1:2" x14ac:dyDescent="0.3">
      <c r="A677" s="2">
        <v>38748</v>
      </c>
      <c r="B677">
        <v>278</v>
      </c>
    </row>
    <row r="678" spans="1:2" x14ac:dyDescent="0.3">
      <c r="A678" s="2">
        <v>38776</v>
      </c>
      <c r="B678">
        <v>315</v>
      </c>
    </row>
    <row r="679" spans="1:2" x14ac:dyDescent="0.3">
      <c r="A679" s="2">
        <v>38807</v>
      </c>
      <c r="B679">
        <v>282</v>
      </c>
    </row>
    <row r="680" spans="1:2" x14ac:dyDescent="0.3">
      <c r="A680" s="2">
        <v>38837</v>
      </c>
      <c r="B680">
        <v>183</v>
      </c>
    </row>
    <row r="681" spans="1:2" x14ac:dyDescent="0.3">
      <c r="A681" s="2">
        <v>38868</v>
      </c>
      <c r="B681">
        <v>25</v>
      </c>
    </row>
    <row r="682" spans="1:2" x14ac:dyDescent="0.3">
      <c r="A682" s="2">
        <v>38898</v>
      </c>
      <c r="B682">
        <v>79</v>
      </c>
    </row>
    <row r="683" spans="1:2" x14ac:dyDescent="0.3">
      <c r="A683" s="2">
        <v>38929</v>
      </c>
      <c r="B683">
        <v>206</v>
      </c>
    </row>
    <row r="684" spans="1:2" x14ac:dyDescent="0.3">
      <c r="A684" s="2">
        <v>38960</v>
      </c>
      <c r="B684">
        <v>183</v>
      </c>
    </row>
    <row r="685" spans="1:2" x14ac:dyDescent="0.3">
      <c r="A685" s="2">
        <v>38990</v>
      </c>
      <c r="B685">
        <v>153</v>
      </c>
    </row>
    <row r="686" spans="1:2" x14ac:dyDescent="0.3">
      <c r="A686" s="2">
        <v>39021</v>
      </c>
      <c r="B686">
        <v>8</v>
      </c>
    </row>
    <row r="687" spans="1:2" x14ac:dyDescent="0.3">
      <c r="A687" s="2">
        <v>39051</v>
      </c>
      <c r="B687">
        <v>209</v>
      </c>
    </row>
    <row r="688" spans="1:2" x14ac:dyDescent="0.3">
      <c r="A688" s="2">
        <v>39082</v>
      </c>
      <c r="B688">
        <v>171</v>
      </c>
    </row>
    <row r="689" spans="1:2" x14ac:dyDescent="0.3">
      <c r="A689" s="2">
        <v>39113</v>
      </c>
      <c r="B689">
        <v>240</v>
      </c>
    </row>
    <row r="690" spans="1:2" x14ac:dyDescent="0.3">
      <c r="A690" s="2">
        <v>39141</v>
      </c>
      <c r="B690">
        <v>89</v>
      </c>
    </row>
    <row r="691" spans="1:2" x14ac:dyDescent="0.3">
      <c r="A691" s="2">
        <v>39172</v>
      </c>
      <c r="B691">
        <v>190</v>
      </c>
    </row>
    <row r="692" spans="1:2" x14ac:dyDescent="0.3">
      <c r="A692" s="2">
        <v>39202</v>
      </c>
      <c r="B692">
        <v>80</v>
      </c>
    </row>
    <row r="693" spans="1:2" x14ac:dyDescent="0.3">
      <c r="A693" s="2">
        <v>39233</v>
      </c>
      <c r="B693">
        <v>143</v>
      </c>
    </row>
    <row r="694" spans="1:2" x14ac:dyDescent="0.3">
      <c r="A694" s="2">
        <v>39263</v>
      </c>
      <c r="B694">
        <v>75</v>
      </c>
    </row>
    <row r="695" spans="1:2" x14ac:dyDescent="0.3">
      <c r="A695" s="2">
        <v>39294</v>
      </c>
      <c r="B695">
        <v>-34</v>
      </c>
    </row>
    <row r="696" spans="1:2" x14ac:dyDescent="0.3">
      <c r="A696" s="2">
        <v>39325</v>
      </c>
      <c r="B696">
        <v>-20</v>
      </c>
    </row>
    <row r="697" spans="1:2" x14ac:dyDescent="0.3">
      <c r="A697" s="2">
        <v>39355</v>
      </c>
      <c r="B697">
        <v>88</v>
      </c>
    </row>
    <row r="698" spans="1:2" x14ac:dyDescent="0.3">
      <c r="A698" s="2">
        <v>39386</v>
      </c>
      <c r="B698">
        <v>84</v>
      </c>
    </row>
    <row r="699" spans="1:2" x14ac:dyDescent="0.3">
      <c r="A699" s="2">
        <v>39416</v>
      </c>
      <c r="B699">
        <v>114</v>
      </c>
    </row>
    <row r="700" spans="1:2" x14ac:dyDescent="0.3">
      <c r="A700" s="2">
        <v>39447</v>
      </c>
      <c r="B700">
        <v>98</v>
      </c>
    </row>
    <row r="701" spans="1:2" x14ac:dyDescent="0.3">
      <c r="A701" s="2">
        <v>39478</v>
      </c>
      <c r="B701">
        <v>17</v>
      </c>
    </row>
    <row r="702" spans="1:2" x14ac:dyDescent="0.3">
      <c r="A702" s="2">
        <v>39507</v>
      </c>
      <c r="B702">
        <v>-84</v>
      </c>
    </row>
    <row r="703" spans="1:2" x14ac:dyDescent="0.3">
      <c r="A703" s="2">
        <v>39538</v>
      </c>
      <c r="B703">
        <v>-78</v>
      </c>
    </row>
    <row r="704" spans="1:2" x14ac:dyDescent="0.3">
      <c r="A704" s="2">
        <v>39568</v>
      </c>
      <c r="B704">
        <v>-210</v>
      </c>
    </row>
    <row r="705" spans="1:2" x14ac:dyDescent="0.3">
      <c r="A705" s="2">
        <v>39599</v>
      </c>
      <c r="B705">
        <v>-186</v>
      </c>
    </row>
    <row r="706" spans="1:2" x14ac:dyDescent="0.3">
      <c r="A706" s="2">
        <v>39629</v>
      </c>
      <c r="B706">
        <v>-162</v>
      </c>
    </row>
    <row r="707" spans="1:2" x14ac:dyDescent="0.3">
      <c r="A707" s="2">
        <v>39660</v>
      </c>
      <c r="B707">
        <v>-213</v>
      </c>
    </row>
    <row r="708" spans="1:2" x14ac:dyDescent="0.3">
      <c r="A708" s="2">
        <v>39691</v>
      </c>
      <c r="B708">
        <v>-267</v>
      </c>
    </row>
    <row r="709" spans="1:2" x14ac:dyDescent="0.3">
      <c r="A709" s="2">
        <v>39721</v>
      </c>
      <c r="B709">
        <v>-450</v>
      </c>
    </row>
    <row r="710" spans="1:2" x14ac:dyDescent="0.3">
      <c r="A710" s="2">
        <v>39752</v>
      </c>
      <c r="B710">
        <v>-474</v>
      </c>
    </row>
    <row r="711" spans="1:2" x14ac:dyDescent="0.3">
      <c r="A711" s="2">
        <v>39782</v>
      </c>
      <c r="B711">
        <v>-766</v>
      </c>
    </row>
    <row r="712" spans="1:2" x14ac:dyDescent="0.3">
      <c r="A712" s="2">
        <v>39813</v>
      </c>
      <c r="B712">
        <v>-694</v>
      </c>
    </row>
    <row r="713" spans="1:2" x14ac:dyDescent="0.3">
      <c r="A713" s="2">
        <v>39844</v>
      </c>
      <c r="B713">
        <v>-793</v>
      </c>
    </row>
    <row r="714" spans="1:2" x14ac:dyDescent="0.3">
      <c r="A714" s="2">
        <v>39872</v>
      </c>
      <c r="B714">
        <v>-702</v>
      </c>
    </row>
    <row r="715" spans="1:2" x14ac:dyDescent="0.3">
      <c r="A715" s="2">
        <v>39903</v>
      </c>
      <c r="B715">
        <v>-823</v>
      </c>
    </row>
    <row r="716" spans="1:2" x14ac:dyDescent="0.3">
      <c r="A716" s="2">
        <v>39933</v>
      </c>
      <c r="B716">
        <v>-687</v>
      </c>
    </row>
    <row r="717" spans="1:2" x14ac:dyDescent="0.3">
      <c r="A717" s="2">
        <v>39964</v>
      </c>
      <c r="B717">
        <v>-349</v>
      </c>
    </row>
    <row r="718" spans="1:2" x14ac:dyDescent="0.3">
      <c r="A718" s="2">
        <v>39994</v>
      </c>
      <c r="B718">
        <v>-471</v>
      </c>
    </row>
    <row r="719" spans="1:2" x14ac:dyDescent="0.3">
      <c r="A719" s="2">
        <v>40025</v>
      </c>
      <c r="B719">
        <v>-329</v>
      </c>
    </row>
    <row r="720" spans="1:2" x14ac:dyDescent="0.3">
      <c r="A720" s="2">
        <v>40056</v>
      </c>
      <c r="B720">
        <v>-213</v>
      </c>
    </row>
    <row r="721" spans="1:2" x14ac:dyDescent="0.3">
      <c r="A721" s="2">
        <v>40086</v>
      </c>
      <c r="B721">
        <v>-220</v>
      </c>
    </row>
    <row r="722" spans="1:2" x14ac:dyDescent="0.3">
      <c r="A722" s="2">
        <v>40117</v>
      </c>
      <c r="B722">
        <v>-204</v>
      </c>
    </row>
    <row r="723" spans="1:2" x14ac:dyDescent="0.3">
      <c r="A723" s="2">
        <v>40147</v>
      </c>
      <c r="B723">
        <v>-2</v>
      </c>
    </row>
    <row r="724" spans="1:2" x14ac:dyDescent="0.3">
      <c r="A724" s="2">
        <v>40178</v>
      </c>
      <c r="B724">
        <v>-275</v>
      </c>
    </row>
    <row r="725" spans="1:2" x14ac:dyDescent="0.3">
      <c r="A725" s="2">
        <v>40209</v>
      </c>
      <c r="B725">
        <v>23</v>
      </c>
    </row>
    <row r="726" spans="1:2" x14ac:dyDescent="0.3">
      <c r="A726" s="2">
        <v>40237</v>
      </c>
      <c r="B726">
        <v>-68</v>
      </c>
    </row>
    <row r="727" spans="1:2" x14ac:dyDescent="0.3">
      <c r="A727" s="2">
        <v>40268</v>
      </c>
      <c r="B727">
        <v>164</v>
      </c>
    </row>
    <row r="728" spans="1:2" x14ac:dyDescent="0.3">
      <c r="A728" s="2">
        <v>40298</v>
      </c>
      <c r="B728">
        <v>243</v>
      </c>
    </row>
    <row r="729" spans="1:2" x14ac:dyDescent="0.3">
      <c r="A729" s="2">
        <v>40329</v>
      </c>
      <c r="B729">
        <v>524</v>
      </c>
    </row>
    <row r="730" spans="1:2" x14ac:dyDescent="0.3">
      <c r="A730" s="2">
        <v>40359</v>
      </c>
      <c r="B730">
        <v>-137</v>
      </c>
    </row>
    <row r="731" spans="1:2" x14ac:dyDescent="0.3">
      <c r="A731" s="2">
        <v>40390</v>
      </c>
      <c r="B731">
        <v>-68</v>
      </c>
    </row>
    <row r="732" spans="1:2" x14ac:dyDescent="0.3">
      <c r="A732" s="2">
        <v>40421</v>
      </c>
      <c r="B732">
        <v>-36</v>
      </c>
    </row>
    <row r="733" spans="1:2" x14ac:dyDescent="0.3">
      <c r="A733" s="2">
        <v>40451</v>
      </c>
      <c r="B733">
        <v>-52</v>
      </c>
    </row>
    <row r="734" spans="1:2" x14ac:dyDescent="0.3">
      <c r="A734" s="2">
        <v>40482</v>
      </c>
      <c r="B734">
        <v>262</v>
      </c>
    </row>
    <row r="735" spans="1:2" x14ac:dyDescent="0.3">
      <c r="A735" s="2">
        <v>40512</v>
      </c>
      <c r="B735">
        <v>119</v>
      </c>
    </row>
    <row r="736" spans="1:2" x14ac:dyDescent="0.3">
      <c r="A736" s="2">
        <v>40543</v>
      </c>
      <c r="B736">
        <v>87</v>
      </c>
    </row>
    <row r="737" spans="1:2" x14ac:dyDescent="0.3">
      <c r="A737" s="2">
        <v>40574</v>
      </c>
      <c r="B737">
        <v>43</v>
      </c>
    </row>
    <row r="738" spans="1:2" x14ac:dyDescent="0.3">
      <c r="A738" s="2">
        <v>40602</v>
      </c>
      <c r="B738">
        <v>189</v>
      </c>
    </row>
    <row r="739" spans="1:2" x14ac:dyDescent="0.3">
      <c r="A739" s="2">
        <v>40633</v>
      </c>
      <c r="B739">
        <v>225</v>
      </c>
    </row>
    <row r="740" spans="1:2" x14ac:dyDescent="0.3">
      <c r="A740" s="2">
        <v>40663</v>
      </c>
      <c r="B740">
        <v>346</v>
      </c>
    </row>
    <row r="741" spans="1:2" x14ac:dyDescent="0.3">
      <c r="A741" s="2">
        <v>40694</v>
      </c>
      <c r="B741">
        <v>77</v>
      </c>
    </row>
    <row r="742" spans="1:2" x14ac:dyDescent="0.3">
      <c r="A742" s="2">
        <v>40724</v>
      </c>
      <c r="B742">
        <v>225</v>
      </c>
    </row>
    <row r="743" spans="1:2" x14ac:dyDescent="0.3">
      <c r="A743" s="2">
        <v>40755</v>
      </c>
      <c r="B743">
        <v>69</v>
      </c>
    </row>
    <row r="744" spans="1:2" x14ac:dyDescent="0.3">
      <c r="A744" s="2">
        <v>40786</v>
      </c>
      <c r="B744">
        <v>110</v>
      </c>
    </row>
    <row r="745" spans="1:2" x14ac:dyDescent="0.3">
      <c r="A745" s="2">
        <v>40816</v>
      </c>
      <c r="B745">
        <v>248</v>
      </c>
    </row>
    <row r="746" spans="1:2" x14ac:dyDescent="0.3">
      <c r="A746" s="2">
        <v>40847</v>
      </c>
      <c r="B746">
        <v>209</v>
      </c>
    </row>
    <row r="747" spans="1:2" x14ac:dyDescent="0.3">
      <c r="A747" s="2">
        <v>40877</v>
      </c>
      <c r="B747">
        <v>141</v>
      </c>
    </row>
    <row r="748" spans="1:2" x14ac:dyDescent="0.3">
      <c r="A748" s="2">
        <v>40908</v>
      </c>
      <c r="B748">
        <v>209</v>
      </c>
    </row>
    <row r="749" spans="1:2" x14ac:dyDescent="0.3">
      <c r="A749" s="2">
        <v>40939</v>
      </c>
      <c r="B749">
        <v>358</v>
      </c>
    </row>
    <row r="750" spans="1:2" x14ac:dyDescent="0.3">
      <c r="A750" s="2">
        <v>40968</v>
      </c>
      <c r="B750">
        <v>237</v>
      </c>
    </row>
    <row r="751" spans="1:2" x14ac:dyDescent="0.3">
      <c r="A751" s="2">
        <v>40999</v>
      </c>
      <c r="B751">
        <v>233</v>
      </c>
    </row>
    <row r="752" spans="1:2" x14ac:dyDescent="0.3">
      <c r="A752" s="2">
        <v>41029</v>
      </c>
      <c r="B752">
        <v>78</v>
      </c>
    </row>
    <row r="753" spans="1:2" x14ac:dyDescent="0.3">
      <c r="A753" s="2">
        <v>41060</v>
      </c>
      <c r="B753">
        <v>115</v>
      </c>
    </row>
    <row r="754" spans="1:2" x14ac:dyDescent="0.3">
      <c r="A754" s="2">
        <v>41090</v>
      </c>
      <c r="B754">
        <v>76</v>
      </c>
    </row>
    <row r="755" spans="1:2" x14ac:dyDescent="0.3">
      <c r="A755" s="2">
        <v>41121</v>
      </c>
      <c r="B755">
        <v>143</v>
      </c>
    </row>
    <row r="756" spans="1:2" x14ac:dyDescent="0.3">
      <c r="A756" s="2">
        <v>41152</v>
      </c>
      <c r="B756">
        <v>177</v>
      </c>
    </row>
    <row r="757" spans="1:2" x14ac:dyDescent="0.3">
      <c r="A757" s="2">
        <v>41182</v>
      </c>
      <c r="B757">
        <v>203</v>
      </c>
    </row>
    <row r="758" spans="1:2" x14ac:dyDescent="0.3">
      <c r="A758" s="2">
        <v>41213</v>
      </c>
      <c r="B758">
        <v>146</v>
      </c>
    </row>
    <row r="759" spans="1:2" x14ac:dyDescent="0.3">
      <c r="A759" s="2">
        <v>41243</v>
      </c>
      <c r="B759">
        <v>132</v>
      </c>
    </row>
    <row r="760" spans="1:2" x14ac:dyDescent="0.3">
      <c r="A760" s="2">
        <v>41274</v>
      </c>
      <c r="B760">
        <v>244</v>
      </c>
    </row>
    <row r="761" spans="1:2" x14ac:dyDescent="0.3">
      <c r="A761" s="2">
        <v>41305</v>
      </c>
      <c r="B761">
        <v>211</v>
      </c>
    </row>
    <row r="762" spans="1:2" x14ac:dyDescent="0.3">
      <c r="A762" s="2">
        <v>41333</v>
      </c>
      <c r="B762">
        <v>286</v>
      </c>
    </row>
    <row r="763" spans="1:2" x14ac:dyDescent="0.3">
      <c r="A763" s="2">
        <v>41364</v>
      </c>
      <c r="B763">
        <v>130</v>
      </c>
    </row>
    <row r="764" spans="1:2" x14ac:dyDescent="0.3">
      <c r="A764" s="2">
        <v>41394</v>
      </c>
      <c r="B764">
        <v>197</v>
      </c>
    </row>
    <row r="765" spans="1:2" x14ac:dyDescent="0.3">
      <c r="A765" s="2">
        <v>41425</v>
      </c>
      <c r="B765">
        <v>226</v>
      </c>
    </row>
    <row r="766" spans="1:2" x14ac:dyDescent="0.3">
      <c r="A766" s="2">
        <v>41455</v>
      </c>
      <c r="B766">
        <v>162</v>
      </c>
    </row>
    <row r="767" spans="1:2" x14ac:dyDescent="0.3">
      <c r="A767" s="2">
        <v>41486</v>
      </c>
      <c r="B767">
        <v>122</v>
      </c>
    </row>
    <row r="768" spans="1:2" x14ac:dyDescent="0.3">
      <c r="A768" s="2">
        <v>41517</v>
      </c>
      <c r="B768">
        <v>261</v>
      </c>
    </row>
    <row r="769" spans="1:2" x14ac:dyDescent="0.3">
      <c r="A769" s="2">
        <v>41547</v>
      </c>
      <c r="B769">
        <v>190</v>
      </c>
    </row>
    <row r="770" spans="1:2" x14ac:dyDescent="0.3">
      <c r="A770" s="2">
        <v>41578</v>
      </c>
      <c r="B770">
        <v>212</v>
      </c>
    </row>
    <row r="771" spans="1:2" x14ac:dyDescent="0.3">
      <c r="A771" s="2">
        <v>41608</v>
      </c>
      <c r="B771">
        <v>258</v>
      </c>
    </row>
    <row r="772" spans="1:2" x14ac:dyDescent="0.3">
      <c r="A772" s="2">
        <v>41639</v>
      </c>
      <c r="B772">
        <v>47</v>
      </c>
    </row>
    <row r="773" spans="1:2" x14ac:dyDescent="0.3">
      <c r="A773" s="2">
        <v>41670</v>
      </c>
      <c r="B773">
        <v>190</v>
      </c>
    </row>
    <row r="774" spans="1:2" x14ac:dyDescent="0.3">
      <c r="A774" s="2">
        <v>41698</v>
      </c>
      <c r="B774">
        <v>151</v>
      </c>
    </row>
    <row r="775" spans="1:2" x14ac:dyDescent="0.3">
      <c r="A775" s="2">
        <v>41729</v>
      </c>
      <c r="B775">
        <v>272</v>
      </c>
    </row>
    <row r="776" spans="1:2" x14ac:dyDescent="0.3">
      <c r="A776" s="2">
        <v>41759</v>
      </c>
      <c r="B776">
        <v>329</v>
      </c>
    </row>
    <row r="777" spans="1:2" x14ac:dyDescent="0.3">
      <c r="A777" s="2">
        <v>41790</v>
      </c>
      <c r="B777">
        <v>246</v>
      </c>
    </row>
    <row r="778" spans="1:2" x14ac:dyDescent="0.3">
      <c r="A778" s="2">
        <v>41820</v>
      </c>
      <c r="B778">
        <v>304</v>
      </c>
    </row>
    <row r="779" spans="1:2" x14ac:dyDescent="0.3">
      <c r="A779" s="2">
        <v>41851</v>
      </c>
      <c r="B779">
        <v>202</v>
      </c>
    </row>
    <row r="780" spans="1:2" x14ac:dyDescent="0.3">
      <c r="A780" s="2">
        <v>41882</v>
      </c>
      <c r="B780">
        <v>230</v>
      </c>
    </row>
    <row r="781" spans="1:2" x14ac:dyDescent="0.3">
      <c r="A781" s="2">
        <v>41912</v>
      </c>
      <c r="B781">
        <v>280</v>
      </c>
    </row>
    <row r="782" spans="1:2" x14ac:dyDescent="0.3">
      <c r="A782" s="2">
        <v>41943</v>
      </c>
      <c r="B782">
        <v>227</v>
      </c>
    </row>
    <row r="783" spans="1:2" x14ac:dyDescent="0.3">
      <c r="A783" s="2">
        <v>41973</v>
      </c>
      <c r="B783">
        <v>312</v>
      </c>
    </row>
    <row r="784" spans="1:2" x14ac:dyDescent="0.3">
      <c r="A784" s="2">
        <v>42004</v>
      </c>
      <c r="B784">
        <v>255</v>
      </c>
    </row>
    <row r="785" spans="1:2" x14ac:dyDescent="0.3">
      <c r="A785" s="2">
        <v>42035</v>
      </c>
      <c r="B785">
        <v>234</v>
      </c>
    </row>
    <row r="786" spans="1:2" x14ac:dyDescent="0.3">
      <c r="A786" s="2">
        <v>42063</v>
      </c>
      <c r="B786">
        <v>238</v>
      </c>
    </row>
    <row r="787" spans="1:2" x14ac:dyDescent="0.3">
      <c r="A787" s="2">
        <v>42094</v>
      </c>
      <c r="B787">
        <v>86</v>
      </c>
    </row>
    <row r="788" spans="1:2" x14ac:dyDescent="0.3">
      <c r="A788" s="2">
        <v>42124</v>
      </c>
      <c r="B788">
        <v>262</v>
      </c>
    </row>
    <row r="789" spans="1:2" x14ac:dyDescent="0.3">
      <c r="A789" s="2">
        <v>42155</v>
      </c>
      <c r="B789">
        <v>344</v>
      </c>
    </row>
    <row r="790" spans="1:2" x14ac:dyDescent="0.3">
      <c r="A790" s="2">
        <v>42185</v>
      </c>
      <c r="B790">
        <v>206</v>
      </c>
    </row>
    <row r="791" spans="1:2" x14ac:dyDescent="0.3">
      <c r="A791" s="2">
        <v>42216</v>
      </c>
      <c r="B791">
        <v>254</v>
      </c>
    </row>
    <row r="792" spans="1:2" x14ac:dyDescent="0.3">
      <c r="A792" s="2">
        <v>42247</v>
      </c>
      <c r="B792">
        <v>157</v>
      </c>
    </row>
    <row r="793" spans="1:2" x14ac:dyDescent="0.3">
      <c r="A793" s="2">
        <v>42277</v>
      </c>
      <c r="B793">
        <v>100</v>
      </c>
    </row>
    <row r="794" spans="1:2" x14ac:dyDescent="0.3">
      <c r="A794" s="2">
        <v>42308</v>
      </c>
      <c r="B794">
        <v>321</v>
      </c>
    </row>
    <row r="795" spans="1:2" x14ac:dyDescent="0.3">
      <c r="A795" s="2">
        <v>42338</v>
      </c>
      <c r="B795">
        <v>272</v>
      </c>
    </row>
    <row r="796" spans="1:2" x14ac:dyDescent="0.3">
      <c r="A796" s="2">
        <v>42369</v>
      </c>
      <c r="B796">
        <v>239</v>
      </c>
    </row>
    <row r="797" spans="1:2" x14ac:dyDescent="0.3">
      <c r="A797" s="2">
        <v>42400</v>
      </c>
      <c r="B797">
        <v>126</v>
      </c>
    </row>
    <row r="798" spans="1:2" x14ac:dyDescent="0.3">
      <c r="A798" s="2">
        <v>42429</v>
      </c>
      <c r="B798">
        <v>237</v>
      </c>
    </row>
    <row r="799" spans="1:2" x14ac:dyDescent="0.3">
      <c r="A799" s="2">
        <v>42460</v>
      </c>
      <c r="B799">
        <v>225</v>
      </c>
    </row>
    <row r="800" spans="1:2" x14ac:dyDescent="0.3">
      <c r="A800" s="2">
        <v>42490</v>
      </c>
      <c r="B800">
        <v>153</v>
      </c>
    </row>
    <row r="801" spans="1:2" x14ac:dyDescent="0.3">
      <c r="A801" s="2">
        <v>42521</v>
      </c>
      <c r="B801">
        <v>43</v>
      </c>
    </row>
    <row r="802" spans="1:2" x14ac:dyDescent="0.3">
      <c r="A802" s="2">
        <v>42551</v>
      </c>
      <c r="B802">
        <v>297</v>
      </c>
    </row>
    <row r="803" spans="1:2" x14ac:dyDescent="0.3">
      <c r="A803" s="2">
        <v>42582</v>
      </c>
      <c r="B803">
        <v>291</v>
      </c>
    </row>
    <row r="804" spans="1:2" x14ac:dyDescent="0.3">
      <c r="A804" s="2">
        <v>42613</v>
      </c>
      <c r="B804">
        <v>176</v>
      </c>
    </row>
    <row r="805" spans="1:2" x14ac:dyDescent="0.3">
      <c r="A805" s="2">
        <v>42643</v>
      </c>
      <c r="B805">
        <v>249</v>
      </c>
    </row>
    <row r="806" spans="1:2" x14ac:dyDescent="0.3">
      <c r="A806" s="2">
        <v>42674</v>
      </c>
      <c r="B806">
        <v>124</v>
      </c>
    </row>
    <row r="807" spans="1:2" x14ac:dyDescent="0.3">
      <c r="A807" s="2">
        <v>42704</v>
      </c>
      <c r="B807">
        <v>164</v>
      </c>
    </row>
    <row r="808" spans="1:2" x14ac:dyDescent="0.3">
      <c r="A808" s="2">
        <v>42735</v>
      </c>
      <c r="B808">
        <v>155</v>
      </c>
    </row>
    <row r="809" spans="1:2" x14ac:dyDescent="0.3">
      <c r="A809" s="2">
        <v>42766</v>
      </c>
      <c r="B809">
        <v>216</v>
      </c>
    </row>
    <row r="810" spans="1:2" x14ac:dyDescent="0.3">
      <c r="A810" s="2">
        <v>42794</v>
      </c>
      <c r="B810">
        <v>232</v>
      </c>
    </row>
    <row r="811" spans="1:2" x14ac:dyDescent="0.3">
      <c r="A811" s="2">
        <v>42825</v>
      </c>
      <c r="B811">
        <v>50</v>
      </c>
    </row>
    <row r="812" spans="1:2" x14ac:dyDescent="0.3">
      <c r="A812" s="2">
        <v>42855</v>
      </c>
      <c r="B812">
        <v>174</v>
      </c>
    </row>
    <row r="813" spans="1:2" x14ac:dyDescent="0.3">
      <c r="A813" s="2">
        <v>42886</v>
      </c>
      <c r="B813">
        <v>138</v>
      </c>
    </row>
    <row r="814" spans="1:2" x14ac:dyDescent="0.3">
      <c r="A814" s="2">
        <v>42916</v>
      </c>
      <c r="B814">
        <v>138</v>
      </c>
    </row>
    <row r="815" spans="1:2" x14ac:dyDescent="0.3">
      <c r="A815" s="2"/>
    </row>
    <row r="816" spans="1:2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I204"/>
  <sheetViews>
    <sheetView topLeftCell="A175" workbookViewId="0">
      <selection activeCell="E15" sqref="E15"/>
    </sheetView>
  </sheetViews>
  <sheetFormatPr baseColWidth="10" defaultRowHeight="14.4" x14ac:dyDescent="0.3"/>
  <cols>
    <col min="1" max="4" width="16" customWidth="1"/>
    <col min="5" max="5" width="19.5546875" customWidth="1"/>
    <col min="6" max="9" width="16" customWidth="1"/>
  </cols>
  <sheetData>
    <row r="16" spans="2:9" s="42" customFormat="1" ht="43.2" x14ac:dyDescent="0.3">
      <c r="B16" s="46" t="s">
        <v>106</v>
      </c>
      <c r="C16" s="45" t="s">
        <v>105</v>
      </c>
      <c r="D16" s="44" t="s">
        <v>104</v>
      </c>
      <c r="E16" s="44" t="s">
        <v>103</v>
      </c>
      <c r="F16" s="45" t="s">
        <v>102</v>
      </c>
      <c r="G16" s="44" t="s">
        <v>101</v>
      </c>
      <c r="H16" s="44" t="s">
        <v>100</v>
      </c>
      <c r="I16" s="44" t="s">
        <v>99</v>
      </c>
    </row>
    <row r="17" spans="1:9" s="42" customFormat="1" x14ac:dyDescent="0.3">
      <c r="B17" s="43" t="s">
        <v>98</v>
      </c>
      <c r="C17" s="43" t="s">
        <v>97</v>
      </c>
      <c r="D17" s="43" t="s">
        <v>96</v>
      </c>
      <c r="E17" s="43" t="s">
        <v>95</v>
      </c>
      <c r="F17" s="43" t="s">
        <v>94</v>
      </c>
      <c r="G17" s="43" t="s">
        <v>93</v>
      </c>
      <c r="H17" s="43" t="s">
        <v>92</v>
      </c>
      <c r="I17" s="43" t="s">
        <v>91</v>
      </c>
    </row>
    <row r="18" spans="1:9" s="42" customFormat="1" x14ac:dyDescent="0.3">
      <c r="A18" s="42" t="s">
        <v>1</v>
      </c>
      <c r="B18" s="42" t="s">
        <v>2</v>
      </c>
      <c r="C18" s="42" t="s">
        <v>1</v>
      </c>
      <c r="D18" s="42" t="s">
        <v>1</v>
      </c>
      <c r="E18" s="42" t="s">
        <v>1</v>
      </c>
      <c r="F18" s="42" t="s">
        <v>1</v>
      </c>
      <c r="G18" s="42" t="s">
        <v>1</v>
      </c>
      <c r="H18" s="42" t="s">
        <v>1</v>
      </c>
      <c r="I18" s="42" t="s">
        <v>1</v>
      </c>
    </row>
    <row r="19" spans="1:9" x14ac:dyDescent="0.3">
      <c r="A19" s="2">
        <f>_xll.BDH($B$17,$B$18,"4/30/2001","","Dir=V","Dts=S","Sort=A","Quote=C","QtTyp=Y","Days=T","Per=cm","DtFmt=D","UseDPDF=Y","cols=2;rows=181")</f>
        <v>37407</v>
      </c>
      <c r="B19">
        <v>-67.099999999999994</v>
      </c>
      <c r="C19">
        <f>_xll.BDH(C$17,$B$18,"4/30/2001","","Dir=V","Dts=H","Sort=A","Quote=C","QtTyp=Y","Days=T","Per=cm","DtFmt=D","UseDPDF=Y","cols=1;rows=181")</f>
        <v>-107.8</v>
      </c>
      <c r="D19">
        <f>_xll.BDH(D$17,$B$18,"4/30/2001","","Dir=V","Dts=H","Sort=A","Quote=C","QtTyp=Y","Days=T","Per=cm","DtFmt=D","UseDPDF=Y","cols=1;rows=181")</f>
        <v>-44.1</v>
      </c>
      <c r="E19">
        <f>_xll.BDH(E$17,$B$18,"4/30/2001","","Dir=V","Dts=H","Sort=A","Quote=C","QtTyp=Y","Days=T","Per=cm","DtFmt=D","UseDPDF=Y","cols=1;rows=181")</f>
        <v>-63.2</v>
      </c>
      <c r="F19">
        <f>_xll.BDH(F$17,$B$18,"4/30/2001","","Dir=V","Dts=H","Sort=A","Quote=C","QtTyp=Y","Days=T","Per=cm","DtFmt=D","UseDPDF=Y","cols=1;rows=181")</f>
        <v>40.6</v>
      </c>
      <c r="G19">
        <f>_xll.BDH(G$17,$B$18,"1/31/2001","","Dir=V","Dts=H","Sort=A","Quote=C","QtTyp=Y","Days=T","Per=cm","DtFmt=D","UseDPDF=Y","cols=1;rows=181")</f>
        <v>8.1999999999999993</v>
      </c>
      <c r="H19">
        <f>_xll.BDH(H$17,$B$18,"1/31/2001","","Dir=V","Dts=H","Sort=A","Quote=C","QtTyp=Y","Days=T","Per=cm","DtFmt=D","UseDPDF=Y","cols=1;rows=181")</f>
        <v>12.7</v>
      </c>
      <c r="I19">
        <f>_xll.BDH(I$17,$B$18,"1/31/2001","","Dir=V","Dts=H","Sort=A","Quote=C","QtTyp=Y","Days=T","Per=cm","DtFmt=D","UseDPDF=Y","cols=1;rows=181")</f>
        <v>5.8</v>
      </c>
    </row>
    <row r="20" spans="1:9" x14ac:dyDescent="0.3">
      <c r="A20" s="2">
        <v>37437</v>
      </c>
      <c r="B20">
        <v>-16.600000000000001</v>
      </c>
      <c r="C20">
        <v>-65.400000000000006</v>
      </c>
      <c r="D20">
        <v>-21</v>
      </c>
      <c r="E20">
        <v>-38.200000000000003</v>
      </c>
      <c r="F20">
        <v>48.8</v>
      </c>
      <c r="G20">
        <v>11.9</v>
      </c>
      <c r="H20">
        <v>2.2000000000000002</v>
      </c>
      <c r="I20">
        <v>-14</v>
      </c>
    </row>
    <row r="21" spans="1:9" x14ac:dyDescent="0.3">
      <c r="A21" s="2">
        <v>37468</v>
      </c>
      <c r="B21">
        <v>-40.799999999999997</v>
      </c>
      <c r="C21">
        <v>-35.700000000000003</v>
      </c>
      <c r="D21">
        <v>25.3</v>
      </c>
      <c r="E21">
        <v>-53.5</v>
      </c>
      <c r="F21">
        <v>-5</v>
      </c>
      <c r="G21">
        <v>31.3</v>
      </c>
      <c r="H21">
        <v>-32.700000000000003</v>
      </c>
      <c r="I21">
        <v>-1.1000000000000001</v>
      </c>
    </row>
    <row r="22" spans="1:9" x14ac:dyDescent="0.3">
      <c r="A22" s="2">
        <v>37499</v>
      </c>
      <c r="B22">
        <v>-80.400000000000006</v>
      </c>
      <c r="C22">
        <v>-61</v>
      </c>
      <c r="D22">
        <v>-24.5</v>
      </c>
      <c r="E22">
        <v>-31.5</v>
      </c>
      <c r="F22">
        <v>-19.399999999999999</v>
      </c>
      <c r="G22">
        <v>2</v>
      </c>
      <c r="H22">
        <v>-72.2</v>
      </c>
      <c r="I22">
        <v>0.4</v>
      </c>
    </row>
    <row r="23" spans="1:9" x14ac:dyDescent="0.3">
      <c r="A23" s="2">
        <v>37529</v>
      </c>
      <c r="B23">
        <v>-83.8</v>
      </c>
      <c r="C23">
        <v>-102.9</v>
      </c>
      <c r="D23">
        <v>-32.4</v>
      </c>
      <c r="E23">
        <v>-74.7</v>
      </c>
      <c r="F23">
        <v>19.100000000000001</v>
      </c>
      <c r="G23">
        <v>22.4</v>
      </c>
      <c r="H23">
        <v>-2.2999999999999998</v>
      </c>
      <c r="I23">
        <v>-47</v>
      </c>
    </row>
    <row r="24" spans="1:9" x14ac:dyDescent="0.3">
      <c r="A24" s="2">
        <v>37560</v>
      </c>
      <c r="B24">
        <v>50.6</v>
      </c>
      <c r="C24">
        <v>-68.400000000000006</v>
      </c>
      <c r="D24">
        <v>13.4</v>
      </c>
      <c r="E24">
        <v>-85.2</v>
      </c>
      <c r="F24">
        <v>118.9</v>
      </c>
      <c r="G24">
        <v>10</v>
      </c>
      <c r="H24">
        <v>11.3</v>
      </c>
      <c r="I24">
        <v>19.600000000000001</v>
      </c>
    </row>
    <row r="25" spans="1:9" x14ac:dyDescent="0.3">
      <c r="A25" s="2">
        <v>37590</v>
      </c>
      <c r="B25">
        <v>60.4</v>
      </c>
      <c r="C25">
        <v>-54.9</v>
      </c>
      <c r="D25">
        <v>11</v>
      </c>
      <c r="E25">
        <v>-62.1</v>
      </c>
      <c r="F25">
        <v>115.3</v>
      </c>
      <c r="G25">
        <v>12.9</v>
      </c>
      <c r="H25">
        <v>3</v>
      </c>
      <c r="I25">
        <v>17.399999999999999</v>
      </c>
    </row>
    <row r="26" spans="1:9" x14ac:dyDescent="0.3">
      <c r="A26" s="2">
        <v>37621</v>
      </c>
      <c r="B26">
        <v>-24.2</v>
      </c>
      <c r="C26">
        <v>-64.099999999999994</v>
      </c>
      <c r="D26">
        <v>4.5999999999999996</v>
      </c>
      <c r="E26">
        <v>-65.3</v>
      </c>
      <c r="F26">
        <v>39.9</v>
      </c>
      <c r="G26">
        <v>9.4</v>
      </c>
      <c r="H26">
        <v>15.3</v>
      </c>
      <c r="I26">
        <v>-4.5</v>
      </c>
    </row>
    <row r="27" spans="1:9" x14ac:dyDescent="0.3">
      <c r="A27" s="2">
        <v>37652</v>
      </c>
      <c r="B27">
        <v>-15.7</v>
      </c>
      <c r="C27">
        <v>-52.9</v>
      </c>
      <c r="D27">
        <v>13.9</v>
      </c>
      <c r="E27">
        <v>-67.5</v>
      </c>
      <c r="F27">
        <v>37.200000000000003</v>
      </c>
      <c r="G27">
        <v>23.3</v>
      </c>
      <c r="H27">
        <v>-10.5</v>
      </c>
      <c r="I27">
        <v>-5.9</v>
      </c>
    </row>
    <row r="28" spans="1:9" x14ac:dyDescent="0.3">
      <c r="A28" s="2">
        <v>37680</v>
      </c>
      <c r="B28">
        <v>-23.1</v>
      </c>
      <c r="C28">
        <v>-29.6</v>
      </c>
      <c r="D28">
        <v>-7.9</v>
      </c>
      <c r="E28">
        <v>-21.3</v>
      </c>
      <c r="F28">
        <v>6.4</v>
      </c>
      <c r="G28">
        <v>-2.7</v>
      </c>
      <c r="H28">
        <v>-14.4</v>
      </c>
      <c r="I28">
        <v>-17.100000000000001</v>
      </c>
    </row>
    <row r="29" spans="1:9" x14ac:dyDescent="0.3">
      <c r="A29" s="2">
        <v>37711</v>
      </c>
      <c r="B29">
        <v>-110.4</v>
      </c>
      <c r="C29">
        <v>-101.1</v>
      </c>
      <c r="D29">
        <v>-4.9000000000000004</v>
      </c>
      <c r="E29">
        <v>-102.3</v>
      </c>
      <c r="F29">
        <v>-9.3000000000000007</v>
      </c>
      <c r="G29">
        <v>3</v>
      </c>
      <c r="H29">
        <v>4.2</v>
      </c>
      <c r="I29">
        <v>-88.1</v>
      </c>
    </row>
    <row r="30" spans="1:9" x14ac:dyDescent="0.3">
      <c r="A30" s="2">
        <v>37741</v>
      </c>
      <c r="B30">
        <v>-2.6</v>
      </c>
      <c r="C30">
        <v>-53.6</v>
      </c>
      <c r="D30">
        <v>17</v>
      </c>
      <c r="E30">
        <v>-62.7</v>
      </c>
      <c r="F30">
        <v>51.1</v>
      </c>
      <c r="G30">
        <v>5.3</v>
      </c>
      <c r="H30">
        <v>-5.7</v>
      </c>
      <c r="I30">
        <v>44.9</v>
      </c>
    </row>
    <row r="31" spans="1:9" x14ac:dyDescent="0.3">
      <c r="A31" s="2">
        <v>37772</v>
      </c>
      <c r="B31">
        <v>-69.900000000000006</v>
      </c>
      <c r="C31">
        <v>-62.7</v>
      </c>
      <c r="D31">
        <v>-7.9</v>
      </c>
      <c r="E31">
        <v>-46.2</v>
      </c>
      <c r="F31">
        <v>-7.2</v>
      </c>
      <c r="G31">
        <v>13.3</v>
      </c>
      <c r="H31">
        <v>-2.2000000000000002</v>
      </c>
      <c r="I31">
        <v>-37.299999999999997</v>
      </c>
    </row>
    <row r="32" spans="1:9" x14ac:dyDescent="0.3">
      <c r="A32" s="2">
        <v>37802</v>
      </c>
      <c r="B32">
        <v>22.7</v>
      </c>
      <c r="C32">
        <v>8.6999999999999993</v>
      </c>
      <c r="D32">
        <v>18.2</v>
      </c>
      <c r="E32">
        <v>-11.6</v>
      </c>
      <c r="F32">
        <v>14.1</v>
      </c>
      <c r="G32">
        <v>11.6</v>
      </c>
      <c r="H32">
        <v>24.6</v>
      </c>
      <c r="I32">
        <v>-38.9</v>
      </c>
    </row>
    <row r="33" spans="1:9" x14ac:dyDescent="0.3">
      <c r="A33" s="2">
        <v>37833</v>
      </c>
      <c r="B33">
        <v>21.8</v>
      </c>
      <c r="C33">
        <v>-88.3</v>
      </c>
      <c r="D33">
        <v>-41.4</v>
      </c>
      <c r="E33">
        <v>-50.9</v>
      </c>
      <c r="F33">
        <v>110.1</v>
      </c>
      <c r="G33">
        <v>9.6</v>
      </c>
      <c r="H33">
        <v>42.7</v>
      </c>
      <c r="I33">
        <v>-22</v>
      </c>
    </row>
    <row r="34" spans="1:9" x14ac:dyDescent="0.3">
      <c r="A34" s="2">
        <v>37864</v>
      </c>
      <c r="B34">
        <v>19.399999999999999</v>
      </c>
      <c r="C34">
        <v>-61.6</v>
      </c>
      <c r="D34">
        <v>-11.7</v>
      </c>
      <c r="E34">
        <v>-51.7</v>
      </c>
      <c r="F34">
        <v>81</v>
      </c>
      <c r="G34">
        <v>7.7</v>
      </c>
      <c r="H34">
        <v>52.6</v>
      </c>
      <c r="I34">
        <v>-26</v>
      </c>
    </row>
    <row r="35" spans="1:9" x14ac:dyDescent="0.3">
      <c r="A35" s="2">
        <v>37894</v>
      </c>
      <c r="B35">
        <v>130.9</v>
      </c>
      <c r="C35">
        <v>-45.5</v>
      </c>
      <c r="D35">
        <v>1.8</v>
      </c>
      <c r="E35">
        <v>-48.2</v>
      </c>
      <c r="F35">
        <v>176.4</v>
      </c>
      <c r="G35">
        <v>1.3</v>
      </c>
      <c r="H35">
        <v>29.7</v>
      </c>
      <c r="I35">
        <v>78.2</v>
      </c>
    </row>
    <row r="36" spans="1:9" x14ac:dyDescent="0.3">
      <c r="A36" s="2">
        <v>37925</v>
      </c>
      <c r="B36">
        <v>208.6</v>
      </c>
      <c r="C36">
        <v>15.7</v>
      </c>
      <c r="D36">
        <v>40.5</v>
      </c>
      <c r="E36">
        <v>-25.7</v>
      </c>
      <c r="F36">
        <v>193</v>
      </c>
      <c r="G36">
        <v>2.7</v>
      </c>
      <c r="H36">
        <v>33.299999999999997</v>
      </c>
      <c r="I36">
        <v>25.5</v>
      </c>
    </row>
    <row r="37" spans="1:9" x14ac:dyDescent="0.3">
      <c r="A37" s="2">
        <v>37955</v>
      </c>
      <c r="B37">
        <v>137.9</v>
      </c>
      <c r="C37">
        <v>48.6</v>
      </c>
      <c r="D37">
        <v>65.5</v>
      </c>
      <c r="E37">
        <v>-22.9</v>
      </c>
      <c r="F37">
        <v>89.4</v>
      </c>
      <c r="G37">
        <v>-2.7</v>
      </c>
      <c r="H37">
        <v>23.8</v>
      </c>
      <c r="I37">
        <v>-11</v>
      </c>
    </row>
    <row r="38" spans="1:9" x14ac:dyDescent="0.3">
      <c r="A38" s="2">
        <v>37986</v>
      </c>
      <c r="B38">
        <v>131.69999999999999</v>
      </c>
      <c r="C38">
        <v>13.4</v>
      </c>
      <c r="D38">
        <v>32.200000000000003</v>
      </c>
      <c r="E38">
        <v>-24.2</v>
      </c>
      <c r="F38">
        <v>118.3</v>
      </c>
      <c r="G38">
        <v>-12.6</v>
      </c>
      <c r="H38">
        <v>42.7</v>
      </c>
      <c r="I38">
        <v>15.3</v>
      </c>
    </row>
    <row r="39" spans="1:9" x14ac:dyDescent="0.3">
      <c r="A39" s="2">
        <v>38017</v>
      </c>
      <c r="B39">
        <v>30.8</v>
      </c>
      <c r="C39">
        <v>-27.3</v>
      </c>
      <c r="D39">
        <v>12.3</v>
      </c>
      <c r="E39">
        <v>-42.6</v>
      </c>
      <c r="F39">
        <v>58.1</v>
      </c>
      <c r="G39">
        <v>1.6</v>
      </c>
      <c r="H39">
        <v>36.6</v>
      </c>
      <c r="I39">
        <v>31.4</v>
      </c>
    </row>
    <row r="40" spans="1:9" x14ac:dyDescent="0.3">
      <c r="A40" s="2">
        <v>38046</v>
      </c>
      <c r="B40">
        <v>170.7</v>
      </c>
      <c r="C40">
        <v>33.299999999999997</v>
      </c>
      <c r="D40">
        <v>64.7</v>
      </c>
      <c r="E40">
        <v>-34.200000000000003</v>
      </c>
      <c r="F40">
        <v>137.5</v>
      </c>
      <c r="G40">
        <v>3.4</v>
      </c>
      <c r="H40">
        <v>22.2</v>
      </c>
      <c r="I40">
        <v>59.5</v>
      </c>
    </row>
    <row r="41" spans="1:9" x14ac:dyDescent="0.3">
      <c r="A41" s="2">
        <v>38077</v>
      </c>
      <c r="B41">
        <v>138.1</v>
      </c>
      <c r="C41">
        <v>32.5</v>
      </c>
      <c r="D41">
        <v>41.8</v>
      </c>
      <c r="E41">
        <v>-13</v>
      </c>
      <c r="F41">
        <v>105.6</v>
      </c>
      <c r="G41">
        <v>-8</v>
      </c>
      <c r="H41">
        <v>14.3</v>
      </c>
      <c r="I41">
        <v>16.3</v>
      </c>
    </row>
    <row r="42" spans="1:9" x14ac:dyDescent="0.3">
      <c r="A42" s="2">
        <v>38107</v>
      </c>
      <c r="B42">
        <v>175.4</v>
      </c>
      <c r="C42">
        <v>40.799999999999997</v>
      </c>
      <c r="D42">
        <v>36.1</v>
      </c>
      <c r="E42">
        <v>-0.4</v>
      </c>
      <c r="F42">
        <v>134.6</v>
      </c>
      <c r="G42">
        <v>6.6</v>
      </c>
      <c r="H42">
        <v>56.3</v>
      </c>
      <c r="I42">
        <v>35.299999999999997</v>
      </c>
    </row>
    <row r="43" spans="1:9" x14ac:dyDescent="0.3">
      <c r="A43" s="2">
        <v>38138</v>
      </c>
      <c r="B43">
        <v>128.9</v>
      </c>
      <c r="C43">
        <v>25</v>
      </c>
      <c r="D43">
        <v>19.600000000000001</v>
      </c>
      <c r="E43">
        <v>0.5</v>
      </c>
      <c r="F43">
        <v>103.9</v>
      </c>
      <c r="G43">
        <v>2</v>
      </c>
      <c r="H43">
        <v>50.9</v>
      </c>
      <c r="I43">
        <v>8.5</v>
      </c>
    </row>
    <row r="44" spans="1:9" x14ac:dyDescent="0.3">
      <c r="A44" s="2">
        <v>38168</v>
      </c>
      <c r="B44">
        <v>186.3</v>
      </c>
      <c r="C44">
        <v>45.4</v>
      </c>
      <c r="D44">
        <v>24.6</v>
      </c>
      <c r="E44">
        <v>16.7</v>
      </c>
      <c r="F44">
        <v>141</v>
      </c>
      <c r="G44">
        <v>5.9</v>
      </c>
      <c r="H44">
        <v>66.5</v>
      </c>
      <c r="I44">
        <v>17.7</v>
      </c>
    </row>
    <row r="45" spans="1:9" x14ac:dyDescent="0.3">
      <c r="A45" s="2">
        <v>38199</v>
      </c>
      <c r="B45">
        <v>121.4</v>
      </c>
      <c r="C45">
        <v>-66.5</v>
      </c>
      <c r="D45">
        <v>-38.700000000000003</v>
      </c>
      <c r="E45">
        <v>-26.1</v>
      </c>
      <c r="F45">
        <v>187.9</v>
      </c>
      <c r="G45">
        <v>12.1</v>
      </c>
      <c r="H45">
        <v>45</v>
      </c>
      <c r="I45">
        <v>42</v>
      </c>
    </row>
    <row r="46" spans="1:9" x14ac:dyDescent="0.3">
      <c r="A46" s="2">
        <v>38230</v>
      </c>
      <c r="B46">
        <v>218.7</v>
      </c>
      <c r="C46">
        <v>46.6</v>
      </c>
      <c r="D46">
        <v>53</v>
      </c>
      <c r="E46">
        <v>-7.1</v>
      </c>
      <c r="F46">
        <v>172.2</v>
      </c>
      <c r="G46">
        <v>4.8</v>
      </c>
      <c r="H46">
        <v>40.5</v>
      </c>
      <c r="I46">
        <v>60.2</v>
      </c>
    </row>
    <row r="47" spans="1:9" x14ac:dyDescent="0.3">
      <c r="A47" s="2">
        <v>38260</v>
      </c>
      <c r="B47">
        <v>86.6</v>
      </c>
      <c r="C47">
        <v>45.5</v>
      </c>
      <c r="D47">
        <v>47.4</v>
      </c>
      <c r="E47">
        <v>-2.6</v>
      </c>
      <c r="F47">
        <v>41.1</v>
      </c>
      <c r="G47">
        <v>-11.1</v>
      </c>
      <c r="H47">
        <v>27.3</v>
      </c>
      <c r="I47">
        <v>-2.9</v>
      </c>
    </row>
    <row r="48" spans="1:9" x14ac:dyDescent="0.3">
      <c r="A48" s="2">
        <v>38291</v>
      </c>
      <c r="B48">
        <v>197.9</v>
      </c>
      <c r="C48">
        <v>15.5</v>
      </c>
      <c r="D48">
        <v>1.1000000000000001</v>
      </c>
      <c r="E48">
        <v>11</v>
      </c>
      <c r="F48">
        <v>182.4</v>
      </c>
      <c r="G48">
        <v>0.1</v>
      </c>
      <c r="H48">
        <v>43.9</v>
      </c>
      <c r="I48">
        <v>40</v>
      </c>
    </row>
    <row r="49" spans="1:9" x14ac:dyDescent="0.3">
      <c r="A49" s="2">
        <v>38321</v>
      </c>
      <c r="B49">
        <v>104.4</v>
      </c>
      <c r="C49">
        <v>51.9</v>
      </c>
      <c r="D49">
        <v>41.6</v>
      </c>
      <c r="E49">
        <v>8.6999999999999993</v>
      </c>
      <c r="F49">
        <v>52.5</v>
      </c>
      <c r="G49">
        <v>21.1</v>
      </c>
      <c r="H49">
        <v>43.8</v>
      </c>
      <c r="I49">
        <v>18.600000000000001</v>
      </c>
    </row>
    <row r="50" spans="1:9" x14ac:dyDescent="0.3">
      <c r="A50" s="2">
        <v>38352</v>
      </c>
      <c r="B50">
        <v>208.5</v>
      </c>
      <c r="C50">
        <v>36.5</v>
      </c>
      <c r="D50">
        <v>51.9</v>
      </c>
      <c r="E50">
        <v>-20.399999999999999</v>
      </c>
      <c r="F50">
        <v>172</v>
      </c>
      <c r="G50">
        <v>-4.0999999999999996</v>
      </c>
      <c r="H50">
        <v>47.4</v>
      </c>
      <c r="I50">
        <v>25.8</v>
      </c>
    </row>
    <row r="51" spans="1:9" x14ac:dyDescent="0.3">
      <c r="A51" s="2">
        <v>38383</v>
      </c>
      <c r="B51">
        <v>166.5</v>
      </c>
      <c r="C51">
        <v>-10</v>
      </c>
      <c r="D51">
        <v>-16.8</v>
      </c>
      <c r="E51">
        <v>7</v>
      </c>
      <c r="F51">
        <v>176.5</v>
      </c>
      <c r="G51">
        <v>15.5</v>
      </c>
      <c r="H51">
        <v>25.6</v>
      </c>
      <c r="I51">
        <v>87.9</v>
      </c>
    </row>
    <row r="52" spans="1:9" x14ac:dyDescent="0.3">
      <c r="A52" s="2">
        <v>38411</v>
      </c>
      <c r="B52">
        <v>136.9</v>
      </c>
      <c r="C52">
        <v>68.099999999999994</v>
      </c>
      <c r="D52">
        <v>55</v>
      </c>
      <c r="E52">
        <v>10.1</v>
      </c>
      <c r="F52">
        <v>68.900000000000006</v>
      </c>
      <c r="G52">
        <v>-4.3</v>
      </c>
      <c r="H52">
        <v>54.8</v>
      </c>
      <c r="I52">
        <v>-21.3</v>
      </c>
    </row>
    <row r="53" spans="1:9" x14ac:dyDescent="0.3">
      <c r="A53" s="2">
        <v>38442</v>
      </c>
      <c r="B53">
        <v>129.19999999999999</v>
      </c>
      <c r="C53">
        <v>9.3000000000000007</v>
      </c>
      <c r="D53">
        <v>19.100000000000001</v>
      </c>
      <c r="E53">
        <v>-15.4</v>
      </c>
      <c r="F53">
        <v>119.9</v>
      </c>
      <c r="G53">
        <v>5.3</v>
      </c>
      <c r="H53">
        <v>51.6</v>
      </c>
      <c r="I53">
        <v>53.2</v>
      </c>
    </row>
    <row r="54" spans="1:9" x14ac:dyDescent="0.3">
      <c r="A54" s="2">
        <v>38472</v>
      </c>
      <c r="B54">
        <v>292</v>
      </c>
      <c r="C54">
        <v>87.1</v>
      </c>
      <c r="D54">
        <v>82.5</v>
      </c>
      <c r="E54">
        <v>-3.8</v>
      </c>
      <c r="F54">
        <v>204.9</v>
      </c>
      <c r="G54">
        <v>11.8</v>
      </c>
      <c r="H54">
        <v>51.1</v>
      </c>
      <c r="I54">
        <v>48.2</v>
      </c>
    </row>
    <row r="55" spans="1:9" x14ac:dyDescent="0.3">
      <c r="A55" s="2">
        <v>38503</v>
      </c>
      <c r="B55">
        <v>162.19999999999999</v>
      </c>
      <c r="C55">
        <v>24.8</v>
      </c>
      <c r="D55">
        <v>29.8</v>
      </c>
      <c r="E55">
        <v>-9.9</v>
      </c>
      <c r="F55">
        <v>137.5</v>
      </c>
      <c r="G55">
        <v>14</v>
      </c>
      <c r="H55">
        <v>61.1</v>
      </c>
      <c r="I55">
        <v>-1.6</v>
      </c>
    </row>
    <row r="56" spans="1:9" x14ac:dyDescent="0.3">
      <c r="A56" s="2">
        <v>38533</v>
      </c>
      <c r="B56">
        <v>257.60000000000002</v>
      </c>
      <c r="C56">
        <v>36.799999999999997</v>
      </c>
      <c r="D56">
        <v>53.5</v>
      </c>
      <c r="E56">
        <v>-23.8</v>
      </c>
      <c r="F56">
        <v>220.8</v>
      </c>
      <c r="G56">
        <v>20.8</v>
      </c>
      <c r="H56">
        <v>31.7</v>
      </c>
      <c r="I56">
        <v>106.2</v>
      </c>
    </row>
    <row r="57" spans="1:9" x14ac:dyDescent="0.3">
      <c r="A57" s="2">
        <v>38564</v>
      </c>
      <c r="B57">
        <v>201.4</v>
      </c>
      <c r="C57">
        <v>91.6</v>
      </c>
      <c r="D57">
        <v>75.599999999999994</v>
      </c>
      <c r="E57">
        <v>6.1</v>
      </c>
      <c r="F57">
        <v>109.8</v>
      </c>
      <c r="G57">
        <v>4.8</v>
      </c>
      <c r="H57">
        <v>65.5</v>
      </c>
      <c r="I57">
        <v>-54.2</v>
      </c>
    </row>
    <row r="58" spans="1:9" x14ac:dyDescent="0.3">
      <c r="A58" s="2">
        <v>38595</v>
      </c>
      <c r="B58">
        <v>148.4</v>
      </c>
      <c r="C58">
        <v>-9.8000000000000007</v>
      </c>
      <c r="D58">
        <v>-3.5</v>
      </c>
      <c r="E58">
        <v>-16.600000000000001</v>
      </c>
      <c r="F58">
        <v>158.1</v>
      </c>
      <c r="G58">
        <v>23.6</v>
      </c>
      <c r="H58">
        <v>55.2</v>
      </c>
      <c r="I58">
        <v>26.6</v>
      </c>
    </row>
    <row r="59" spans="1:9" x14ac:dyDescent="0.3">
      <c r="A59" s="2">
        <v>38625</v>
      </c>
      <c r="B59">
        <v>-7.5</v>
      </c>
      <c r="C59">
        <v>-53.5</v>
      </c>
      <c r="D59">
        <v>-47.4</v>
      </c>
      <c r="E59">
        <v>-5.7</v>
      </c>
      <c r="F59">
        <v>46</v>
      </c>
      <c r="G59">
        <v>14.5</v>
      </c>
      <c r="H59">
        <v>15.7</v>
      </c>
      <c r="I59">
        <v>14.8</v>
      </c>
    </row>
    <row r="60" spans="1:9" x14ac:dyDescent="0.3">
      <c r="A60" s="2">
        <v>38656</v>
      </c>
      <c r="B60">
        <v>156.80000000000001</v>
      </c>
      <c r="C60">
        <v>-15.3</v>
      </c>
      <c r="D60">
        <v>8.1999999999999993</v>
      </c>
      <c r="E60">
        <v>-29.5</v>
      </c>
      <c r="F60">
        <v>172.1</v>
      </c>
      <c r="G60">
        <v>22.4</v>
      </c>
      <c r="H60">
        <v>93.6</v>
      </c>
      <c r="I60">
        <v>15.6</v>
      </c>
    </row>
    <row r="61" spans="1:9" x14ac:dyDescent="0.3">
      <c r="A61" s="2">
        <v>38686</v>
      </c>
      <c r="B61">
        <v>344.9</v>
      </c>
      <c r="C61">
        <v>89.3</v>
      </c>
      <c r="D61">
        <v>87.8</v>
      </c>
      <c r="E61">
        <v>-1.4</v>
      </c>
      <c r="F61">
        <v>255.6</v>
      </c>
      <c r="G61">
        <v>18.600000000000001</v>
      </c>
      <c r="H61">
        <v>63.4</v>
      </c>
      <c r="I61">
        <v>99.7</v>
      </c>
    </row>
    <row r="62" spans="1:9" x14ac:dyDescent="0.3">
      <c r="A62" s="2">
        <v>38717</v>
      </c>
      <c r="B62">
        <v>273.3</v>
      </c>
      <c r="C62">
        <v>53.5</v>
      </c>
      <c r="D62">
        <v>25.3</v>
      </c>
      <c r="E62">
        <v>30.3</v>
      </c>
      <c r="F62">
        <v>219.7</v>
      </c>
      <c r="G62">
        <v>27.2</v>
      </c>
      <c r="H62">
        <v>73.400000000000006</v>
      </c>
      <c r="I62">
        <v>40.4</v>
      </c>
    </row>
    <row r="63" spans="1:9" x14ac:dyDescent="0.3">
      <c r="A63" s="2">
        <v>38748</v>
      </c>
      <c r="B63">
        <v>345.4</v>
      </c>
      <c r="C63">
        <v>60.2</v>
      </c>
      <c r="D63">
        <v>66.3</v>
      </c>
      <c r="E63">
        <v>-13.7</v>
      </c>
      <c r="F63">
        <v>285.10000000000002</v>
      </c>
      <c r="G63">
        <v>17.3</v>
      </c>
      <c r="H63">
        <v>87.3</v>
      </c>
      <c r="I63">
        <v>39.1</v>
      </c>
    </row>
    <row r="64" spans="1:9" x14ac:dyDescent="0.3">
      <c r="A64" s="2">
        <v>38776</v>
      </c>
      <c r="B64">
        <v>384</v>
      </c>
      <c r="C64">
        <v>100.3</v>
      </c>
      <c r="D64">
        <v>106.2</v>
      </c>
      <c r="E64">
        <v>-6.9</v>
      </c>
      <c r="F64">
        <v>283.7</v>
      </c>
      <c r="G64">
        <v>20.3</v>
      </c>
      <c r="H64">
        <v>70.099999999999994</v>
      </c>
      <c r="I64">
        <v>63.3</v>
      </c>
    </row>
    <row r="65" spans="1:9" x14ac:dyDescent="0.3">
      <c r="A65" s="2">
        <v>38807</v>
      </c>
      <c r="B65">
        <v>158.4</v>
      </c>
      <c r="C65">
        <v>41</v>
      </c>
      <c r="D65">
        <v>23.7</v>
      </c>
      <c r="E65">
        <v>19.899999999999999</v>
      </c>
      <c r="F65">
        <v>117.4</v>
      </c>
      <c r="G65">
        <v>14.7</v>
      </c>
      <c r="H65">
        <v>24</v>
      </c>
      <c r="I65">
        <v>24</v>
      </c>
    </row>
    <row r="66" spans="1:9" x14ac:dyDescent="0.3">
      <c r="A66" s="2">
        <v>38837</v>
      </c>
      <c r="B66">
        <v>146.4</v>
      </c>
      <c r="C66">
        <v>4.2</v>
      </c>
      <c r="D66">
        <v>-6</v>
      </c>
      <c r="E66">
        <v>2.5</v>
      </c>
      <c r="F66">
        <v>142.19999999999999</v>
      </c>
      <c r="G66">
        <v>17.399999999999999</v>
      </c>
      <c r="H66">
        <v>45.5</v>
      </c>
      <c r="I66">
        <v>13.5</v>
      </c>
    </row>
    <row r="67" spans="1:9" x14ac:dyDescent="0.3">
      <c r="A67" s="2">
        <v>38868</v>
      </c>
      <c r="B67">
        <v>231.7</v>
      </c>
      <c r="C67">
        <v>26.5</v>
      </c>
      <c r="D67">
        <v>29.2</v>
      </c>
      <c r="E67">
        <v>-6.5</v>
      </c>
      <c r="F67">
        <v>205.2</v>
      </c>
      <c r="G67">
        <v>12</v>
      </c>
      <c r="H67">
        <v>33.1</v>
      </c>
      <c r="I67">
        <v>57.1</v>
      </c>
    </row>
    <row r="68" spans="1:9" x14ac:dyDescent="0.3">
      <c r="A68" s="2">
        <v>38898</v>
      </c>
      <c r="B68">
        <v>84.4</v>
      </c>
      <c r="C68">
        <v>-35</v>
      </c>
      <c r="D68">
        <v>-13.6</v>
      </c>
      <c r="E68">
        <v>-24.8</v>
      </c>
      <c r="F68">
        <v>119.4</v>
      </c>
      <c r="G68">
        <v>1.6</v>
      </c>
      <c r="H68">
        <v>57.7</v>
      </c>
      <c r="I68">
        <v>1.1000000000000001</v>
      </c>
    </row>
    <row r="69" spans="1:9" x14ac:dyDescent="0.3">
      <c r="A69" s="2">
        <v>38929</v>
      </c>
      <c r="B69">
        <v>125.6</v>
      </c>
      <c r="C69">
        <v>-34.4</v>
      </c>
      <c r="D69">
        <v>-10</v>
      </c>
      <c r="E69">
        <v>-31.9</v>
      </c>
      <c r="F69">
        <v>160</v>
      </c>
      <c r="G69">
        <v>-8.4</v>
      </c>
      <c r="H69">
        <v>21.9</v>
      </c>
      <c r="I69">
        <v>71.900000000000006</v>
      </c>
    </row>
    <row r="70" spans="1:9" x14ac:dyDescent="0.3">
      <c r="A70" s="2">
        <v>38960</v>
      </c>
      <c r="B70">
        <v>220.5</v>
      </c>
      <c r="C70">
        <v>10.8</v>
      </c>
      <c r="D70">
        <v>25.7</v>
      </c>
      <c r="E70">
        <v>-17.7</v>
      </c>
      <c r="F70">
        <v>209.7</v>
      </c>
      <c r="G70">
        <v>2.2000000000000002</v>
      </c>
      <c r="H70">
        <v>36.9</v>
      </c>
      <c r="I70">
        <v>28.4</v>
      </c>
    </row>
    <row r="71" spans="1:9" x14ac:dyDescent="0.3">
      <c r="A71" s="2">
        <v>38990</v>
      </c>
      <c r="B71">
        <v>29.7</v>
      </c>
      <c r="C71">
        <v>-39.700000000000003</v>
      </c>
      <c r="D71">
        <v>-21.2</v>
      </c>
      <c r="E71">
        <v>-17.3</v>
      </c>
      <c r="F71">
        <v>69.5</v>
      </c>
      <c r="G71">
        <v>1.2</v>
      </c>
      <c r="H71">
        <v>43.4</v>
      </c>
      <c r="I71">
        <v>8.4</v>
      </c>
    </row>
    <row r="72" spans="1:9" x14ac:dyDescent="0.3">
      <c r="A72" s="2">
        <v>39021</v>
      </c>
      <c r="B72">
        <v>96</v>
      </c>
      <c r="C72">
        <v>-3.9</v>
      </c>
      <c r="D72">
        <v>18</v>
      </c>
      <c r="E72">
        <v>-23.4</v>
      </c>
      <c r="F72">
        <v>99.8</v>
      </c>
      <c r="G72">
        <v>4.3</v>
      </c>
      <c r="H72">
        <v>58.8</v>
      </c>
      <c r="I72">
        <v>5.3</v>
      </c>
    </row>
    <row r="73" spans="1:9" x14ac:dyDescent="0.3">
      <c r="A73" s="2">
        <v>39051</v>
      </c>
      <c r="B73">
        <v>62.2</v>
      </c>
      <c r="C73">
        <v>-91.4</v>
      </c>
      <c r="D73">
        <v>-63.6</v>
      </c>
      <c r="E73">
        <v>-26.3</v>
      </c>
      <c r="F73">
        <v>153.6</v>
      </c>
      <c r="G73">
        <v>7.4</v>
      </c>
      <c r="H73">
        <v>7.1</v>
      </c>
      <c r="I73">
        <v>80.2</v>
      </c>
    </row>
    <row r="74" spans="1:9" x14ac:dyDescent="0.3">
      <c r="A74" s="2">
        <v>39082</v>
      </c>
      <c r="B74">
        <v>109</v>
      </c>
      <c r="C74">
        <v>-12.9</v>
      </c>
      <c r="D74">
        <v>8.1</v>
      </c>
      <c r="E74">
        <v>-24.8</v>
      </c>
      <c r="F74">
        <v>122</v>
      </c>
      <c r="G74">
        <v>6.2</v>
      </c>
      <c r="H74">
        <v>32.6</v>
      </c>
      <c r="I74">
        <v>35.299999999999997</v>
      </c>
    </row>
    <row r="75" spans="1:9" x14ac:dyDescent="0.3">
      <c r="A75" s="2">
        <v>39113</v>
      </c>
      <c r="B75">
        <v>233.2</v>
      </c>
      <c r="C75">
        <v>39.799999999999997</v>
      </c>
      <c r="D75">
        <v>55.4</v>
      </c>
      <c r="E75">
        <v>-20.7</v>
      </c>
      <c r="F75">
        <v>193.4</v>
      </c>
      <c r="G75">
        <v>1.8</v>
      </c>
      <c r="H75">
        <v>68.5</v>
      </c>
      <c r="I75">
        <v>42.1</v>
      </c>
    </row>
    <row r="76" spans="1:9" x14ac:dyDescent="0.3">
      <c r="A76" s="2">
        <v>39141</v>
      </c>
      <c r="B76">
        <v>86.2</v>
      </c>
      <c r="C76">
        <v>-20.6</v>
      </c>
      <c r="D76">
        <v>2.2000000000000002</v>
      </c>
      <c r="E76">
        <v>-28.3</v>
      </c>
      <c r="F76">
        <v>106.7</v>
      </c>
      <c r="G76">
        <v>5.7</v>
      </c>
      <c r="H76">
        <v>12.1</v>
      </c>
      <c r="I76">
        <v>35.799999999999997</v>
      </c>
    </row>
    <row r="77" spans="1:9" x14ac:dyDescent="0.3">
      <c r="A77" s="2">
        <v>39172</v>
      </c>
      <c r="B77">
        <v>64.599999999999994</v>
      </c>
      <c r="C77">
        <v>-24.4</v>
      </c>
      <c r="D77">
        <v>-7.4</v>
      </c>
      <c r="E77">
        <v>-24.7</v>
      </c>
      <c r="F77">
        <v>89</v>
      </c>
      <c r="G77">
        <v>-20.399999999999999</v>
      </c>
      <c r="H77">
        <v>28.1</v>
      </c>
      <c r="I77">
        <v>-11.1</v>
      </c>
    </row>
    <row r="78" spans="1:9" x14ac:dyDescent="0.3">
      <c r="A78" s="2">
        <v>39202</v>
      </c>
      <c r="B78">
        <v>140.6</v>
      </c>
      <c r="C78">
        <v>13</v>
      </c>
      <c r="D78">
        <v>28</v>
      </c>
      <c r="E78">
        <v>-15.1</v>
      </c>
      <c r="F78">
        <v>127.6</v>
      </c>
      <c r="G78">
        <v>12.5</v>
      </c>
      <c r="H78">
        <v>41.4</v>
      </c>
      <c r="I78">
        <v>16.600000000000001</v>
      </c>
    </row>
    <row r="79" spans="1:9" x14ac:dyDescent="0.3">
      <c r="A79" s="2">
        <v>39233</v>
      </c>
      <c r="B79">
        <v>39.799999999999997</v>
      </c>
      <c r="C79">
        <v>-75.099999999999994</v>
      </c>
      <c r="D79">
        <v>-55</v>
      </c>
      <c r="E79">
        <v>-22.3</v>
      </c>
      <c r="F79">
        <v>114.9</v>
      </c>
      <c r="G79">
        <v>-5.5</v>
      </c>
      <c r="H79">
        <v>-0.7</v>
      </c>
      <c r="I79">
        <v>22</v>
      </c>
    </row>
    <row r="80" spans="1:9" x14ac:dyDescent="0.3">
      <c r="A80" s="2">
        <v>39263</v>
      </c>
      <c r="B80">
        <v>23.3</v>
      </c>
      <c r="C80">
        <v>-31.7</v>
      </c>
      <c r="D80">
        <v>-13.2</v>
      </c>
      <c r="E80">
        <v>-20.399999999999999</v>
      </c>
      <c r="F80">
        <v>55</v>
      </c>
      <c r="G80">
        <v>-9.6999999999999993</v>
      </c>
      <c r="H80">
        <v>-5.9</v>
      </c>
      <c r="I80">
        <v>-8</v>
      </c>
    </row>
    <row r="81" spans="1:9" x14ac:dyDescent="0.3">
      <c r="A81" s="2">
        <v>39294</v>
      </c>
      <c r="B81">
        <v>76.599999999999994</v>
      </c>
      <c r="C81">
        <v>-35</v>
      </c>
      <c r="D81">
        <v>-21.4</v>
      </c>
      <c r="E81">
        <v>-12.5</v>
      </c>
      <c r="F81">
        <v>111.5</v>
      </c>
      <c r="G81">
        <v>-2.2999999999999998</v>
      </c>
      <c r="H81">
        <v>17.100000000000001</v>
      </c>
      <c r="I81">
        <v>29.4</v>
      </c>
    </row>
    <row r="82" spans="1:9" x14ac:dyDescent="0.3">
      <c r="A82" s="2">
        <v>39325</v>
      </c>
      <c r="B82">
        <v>7.8</v>
      </c>
      <c r="C82">
        <v>-49.4</v>
      </c>
      <c r="D82">
        <v>-25.6</v>
      </c>
      <c r="E82">
        <v>-25.4</v>
      </c>
      <c r="F82">
        <v>57.2</v>
      </c>
      <c r="G82">
        <v>-3</v>
      </c>
      <c r="H82">
        <v>7.5</v>
      </c>
      <c r="I82">
        <v>-18.5</v>
      </c>
    </row>
    <row r="83" spans="1:9" x14ac:dyDescent="0.3">
      <c r="A83" s="2">
        <v>39355</v>
      </c>
      <c r="B83">
        <v>-28.2</v>
      </c>
      <c r="C83">
        <v>-73.5</v>
      </c>
      <c r="D83">
        <v>-43.6</v>
      </c>
      <c r="E83">
        <v>-30</v>
      </c>
      <c r="F83">
        <v>45.2</v>
      </c>
      <c r="G83">
        <v>-10.6</v>
      </c>
      <c r="H83">
        <v>-9.9</v>
      </c>
      <c r="I83">
        <v>-14.5</v>
      </c>
    </row>
    <row r="84" spans="1:9" x14ac:dyDescent="0.3">
      <c r="A84" s="2">
        <v>39386</v>
      </c>
      <c r="B84">
        <v>-20.6</v>
      </c>
      <c r="C84">
        <v>-35.700000000000003</v>
      </c>
      <c r="D84">
        <v>-8.1</v>
      </c>
      <c r="E84">
        <v>-33.299999999999997</v>
      </c>
      <c r="F84">
        <v>15.2</v>
      </c>
      <c r="G84">
        <v>-14.1</v>
      </c>
      <c r="H84">
        <v>-37.5</v>
      </c>
      <c r="I84">
        <v>-12.3</v>
      </c>
    </row>
    <row r="85" spans="1:9" x14ac:dyDescent="0.3">
      <c r="A85" s="2">
        <v>39416</v>
      </c>
      <c r="B85">
        <v>61.9</v>
      </c>
      <c r="C85">
        <v>-5.3</v>
      </c>
      <c r="D85">
        <v>-3.8</v>
      </c>
      <c r="E85">
        <v>-12.4</v>
      </c>
      <c r="F85">
        <v>67.2</v>
      </c>
      <c r="G85">
        <v>-19.3</v>
      </c>
      <c r="H85">
        <v>5.3</v>
      </c>
      <c r="I85">
        <v>5.0999999999999996</v>
      </c>
    </row>
    <row r="86" spans="1:9" x14ac:dyDescent="0.3">
      <c r="A86" s="2">
        <v>39447</v>
      </c>
      <c r="B86">
        <v>-21.7</v>
      </c>
      <c r="C86">
        <v>-48.3</v>
      </c>
      <c r="D86">
        <v>-26.2</v>
      </c>
      <c r="E86">
        <v>-34.6</v>
      </c>
      <c r="F86">
        <v>26.5</v>
      </c>
      <c r="G86">
        <v>-17</v>
      </c>
      <c r="H86">
        <v>9.5</v>
      </c>
      <c r="I86">
        <v>-7.4</v>
      </c>
    </row>
    <row r="87" spans="1:9" x14ac:dyDescent="0.3">
      <c r="A87" s="2">
        <v>39478</v>
      </c>
      <c r="B87">
        <v>99.5</v>
      </c>
      <c r="C87">
        <v>-22</v>
      </c>
      <c r="D87">
        <v>-5.8</v>
      </c>
      <c r="E87">
        <v>-23.8</v>
      </c>
      <c r="F87">
        <v>121.5</v>
      </c>
      <c r="G87">
        <v>-16.899999999999999</v>
      </c>
      <c r="H87">
        <v>29.1</v>
      </c>
      <c r="I87">
        <v>7.6</v>
      </c>
    </row>
    <row r="88" spans="1:9" x14ac:dyDescent="0.3">
      <c r="A88" s="2">
        <v>39507</v>
      </c>
      <c r="B88">
        <v>-97.3</v>
      </c>
      <c r="C88">
        <v>-93.6</v>
      </c>
      <c r="D88">
        <v>-58</v>
      </c>
      <c r="E88">
        <v>-36.799999999999997</v>
      </c>
      <c r="F88">
        <v>-3.6</v>
      </c>
      <c r="G88">
        <v>-17.5</v>
      </c>
      <c r="H88">
        <v>4.7</v>
      </c>
      <c r="I88">
        <v>-2.7</v>
      </c>
    </row>
    <row r="89" spans="1:9" x14ac:dyDescent="0.3">
      <c r="A89" s="2">
        <v>39538</v>
      </c>
      <c r="B89">
        <v>-92</v>
      </c>
      <c r="C89">
        <v>-114.4</v>
      </c>
      <c r="D89">
        <v>-67.2</v>
      </c>
      <c r="E89">
        <v>-44.4</v>
      </c>
      <c r="F89">
        <v>22.4</v>
      </c>
      <c r="G89">
        <v>-9.6999999999999993</v>
      </c>
      <c r="H89">
        <v>0.9</v>
      </c>
      <c r="I89">
        <v>19.7</v>
      </c>
    </row>
    <row r="90" spans="1:9" x14ac:dyDescent="0.3">
      <c r="A90" s="2">
        <v>39568</v>
      </c>
      <c r="B90">
        <v>-294.89999999999998</v>
      </c>
      <c r="C90">
        <v>-173.9</v>
      </c>
      <c r="D90">
        <v>-90</v>
      </c>
      <c r="E90">
        <v>-92.4</v>
      </c>
      <c r="F90">
        <v>-121</v>
      </c>
      <c r="G90">
        <v>-11</v>
      </c>
      <c r="H90">
        <v>-60.2</v>
      </c>
      <c r="I90">
        <v>-81.099999999999994</v>
      </c>
    </row>
    <row r="91" spans="1:9" x14ac:dyDescent="0.3">
      <c r="A91" s="2">
        <v>39599</v>
      </c>
      <c r="B91">
        <v>-363.5</v>
      </c>
      <c r="C91">
        <v>-188</v>
      </c>
      <c r="D91">
        <v>-109.3</v>
      </c>
      <c r="E91">
        <v>-85.6</v>
      </c>
      <c r="F91">
        <v>-175.5</v>
      </c>
      <c r="G91">
        <v>-19.600000000000001</v>
      </c>
      <c r="H91">
        <v>-50.5</v>
      </c>
      <c r="I91">
        <v>-117.7</v>
      </c>
    </row>
    <row r="92" spans="1:9" x14ac:dyDescent="0.3">
      <c r="A92" s="2">
        <v>39629</v>
      </c>
      <c r="B92">
        <v>-247.6</v>
      </c>
      <c r="C92">
        <v>-141.4</v>
      </c>
      <c r="D92">
        <v>-64.599999999999994</v>
      </c>
      <c r="E92">
        <v>-87.3</v>
      </c>
      <c r="F92">
        <v>-106.2</v>
      </c>
      <c r="G92">
        <v>-14.1</v>
      </c>
      <c r="H92">
        <v>-53.1</v>
      </c>
      <c r="I92">
        <v>-60.5</v>
      </c>
    </row>
    <row r="93" spans="1:9" x14ac:dyDescent="0.3">
      <c r="A93" s="2">
        <v>39660</v>
      </c>
      <c r="B93">
        <v>-340.9</v>
      </c>
      <c r="C93">
        <v>-166.5</v>
      </c>
      <c r="D93">
        <v>-91.1</v>
      </c>
      <c r="E93">
        <v>-78.8</v>
      </c>
      <c r="F93">
        <v>-174.4</v>
      </c>
      <c r="G93">
        <v>-13.9</v>
      </c>
      <c r="H93">
        <v>-68.900000000000006</v>
      </c>
      <c r="I93">
        <v>-107.1</v>
      </c>
    </row>
    <row r="94" spans="1:9" x14ac:dyDescent="0.3">
      <c r="A94" s="2">
        <v>39691</v>
      </c>
      <c r="B94">
        <v>-422.1</v>
      </c>
      <c r="C94">
        <v>-164</v>
      </c>
      <c r="D94">
        <v>-70.400000000000006</v>
      </c>
      <c r="E94">
        <v>-101.9</v>
      </c>
      <c r="F94">
        <v>-258.10000000000002</v>
      </c>
      <c r="G94">
        <v>-19.7</v>
      </c>
      <c r="H94">
        <v>-99</v>
      </c>
      <c r="I94">
        <v>-122</v>
      </c>
    </row>
    <row r="95" spans="1:9" x14ac:dyDescent="0.3">
      <c r="A95" s="2">
        <v>39721</v>
      </c>
      <c r="B95">
        <v>-346.3</v>
      </c>
      <c r="C95">
        <v>-139.1</v>
      </c>
      <c r="D95">
        <v>-57.9</v>
      </c>
      <c r="E95">
        <v>-89.4</v>
      </c>
      <c r="F95">
        <v>-207.2</v>
      </c>
      <c r="G95">
        <v>-10.8</v>
      </c>
      <c r="H95">
        <v>-82</v>
      </c>
      <c r="I95">
        <v>-103.7</v>
      </c>
    </row>
    <row r="96" spans="1:9" x14ac:dyDescent="0.3">
      <c r="A96" s="2">
        <v>39752</v>
      </c>
      <c r="B96">
        <v>-503.7</v>
      </c>
      <c r="C96">
        <v>-244.3</v>
      </c>
      <c r="D96">
        <v>-127.1</v>
      </c>
      <c r="E96">
        <v>-122.2</v>
      </c>
      <c r="F96">
        <v>-259.39999999999998</v>
      </c>
      <c r="G96">
        <v>-39.1</v>
      </c>
      <c r="H96">
        <v>-86.4</v>
      </c>
      <c r="I96">
        <v>-137.1</v>
      </c>
    </row>
    <row r="97" spans="1:9" x14ac:dyDescent="0.3">
      <c r="A97" s="2">
        <v>39782</v>
      </c>
      <c r="B97">
        <v>-582.79999999999995</v>
      </c>
      <c r="C97">
        <v>-296.3</v>
      </c>
      <c r="D97">
        <v>-124.6</v>
      </c>
      <c r="E97">
        <v>-166.7</v>
      </c>
      <c r="F97">
        <v>-286.39999999999998</v>
      </c>
      <c r="G97">
        <v>-30.3</v>
      </c>
      <c r="H97">
        <v>-100.1</v>
      </c>
      <c r="I97">
        <v>-160.19999999999999</v>
      </c>
    </row>
    <row r="98" spans="1:9" x14ac:dyDescent="0.3">
      <c r="A98" s="2">
        <v>39813</v>
      </c>
      <c r="B98">
        <v>-562.9</v>
      </c>
      <c r="C98">
        <v>-290.8</v>
      </c>
      <c r="D98">
        <v>-110.1</v>
      </c>
      <c r="E98">
        <v>-153.1</v>
      </c>
      <c r="F98">
        <v>-272.10000000000002</v>
      </c>
      <c r="G98">
        <v>-43.3</v>
      </c>
      <c r="H98">
        <v>-173.7</v>
      </c>
      <c r="I98">
        <v>-43.3</v>
      </c>
    </row>
    <row r="99" spans="1:9" x14ac:dyDescent="0.3">
      <c r="A99" s="2">
        <v>39844</v>
      </c>
      <c r="B99">
        <v>-706.6</v>
      </c>
      <c r="C99">
        <v>-230.4</v>
      </c>
      <c r="D99">
        <v>-63.9</v>
      </c>
      <c r="E99">
        <v>-143.5</v>
      </c>
      <c r="F99">
        <v>-476.1</v>
      </c>
      <c r="G99">
        <v>-52.6</v>
      </c>
      <c r="H99">
        <v>-127</v>
      </c>
      <c r="I99">
        <v>-189</v>
      </c>
    </row>
    <row r="100" spans="1:9" x14ac:dyDescent="0.3">
      <c r="A100" s="2">
        <v>39872</v>
      </c>
      <c r="B100">
        <v>-845.9</v>
      </c>
      <c r="C100">
        <v>-303.3</v>
      </c>
      <c r="D100">
        <v>-110.9</v>
      </c>
      <c r="E100">
        <v>-179.6</v>
      </c>
      <c r="F100">
        <v>-542.70000000000005</v>
      </c>
      <c r="G100">
        <v>-31.6</v>
      </c>
      <c r="H100">
        <v>-135.80000000000001</v>
      </c>
      <c r="I100">
        <v>-241.7</v>
      </c>
    </row>
    <row r="101" spans="1:9" x14ac:dyDescent="0.3">
      <c r="A101" s="2">
        <v>39903</v>
      </c>
      <c r="B101">
        <v>-639.9</v>
      </c>
      <c r="C101">
        <v>-254.9</v>
      </c>
      <c r="D101">
        <v>-95.2</v>
      </c>
      <c r="E101">
        <v>-150.5</v>
      </c>
      <c r="F101">
        <v>-385</v>
      </c>
      <c r="G101">
        <v>-53</v>
      </c>
      <c r="H101">
        <v>-152.5</v>
      </c>
      <c r="I101">
        <v>-101.6</v>
      </c>
    </row>
    <row r="102" spans="1:9" x14ac:dyDescent="0.3">
      <c r="A102" s="2">
        <v>39933</v>
      </c>
      <c r="B102">
        <v>-562.20000000000005</v>
      </c>
      <c r="C102">
        <v>-216.6</v>
      </c>
      <c r="D102">
        <v>-64.900000000000006</v>
      </c>
      <c r="E102">
        <v>-136.19999999999999</v>
      </c>
      <c r="F102">
        <v>-345.6</v>
      </c>
      <c r="G102">
        <v>-59.3</v>
      </c>
      <c r="H102">
        <v>-105</v>
      </c>
      <c r="I102">
        <v>-128.69999999999999</v>
      </c>
    </row>
    <row r="103" spans="1:9" x14ac:dyDescent="0.3">
      <c r="A103" s="2">
        <v>39964</v>
      </c>
      <c r="B103">
        <v>-442.2</v>
      </c>
      <c r="C103">
        <v>-189.7</v>
      </c>
      <c r="D103">
        <v>-59</v>
      </c>
      <c r="E103">
        <v>-114.8</v>
      </c>
      <c r="F103">
        <v>-252.5</v>
      </c>
      <c r="G103">
        <v>-60.6</v>
      </c>
      <c r="H103">
        <v>-47.4</v>
      </c>
      <c r="I103">
        <v>-100.9</v>
      </c>
    </row>
    <row r="104" spans="1:9" x14ac:dyDescent="0.3">
      <c r="A104" s="2">
        <v>39994</v>
      </c>
      <c r="B104">
        <v>-377.3</v>
      </c>
      <c r="C104">
        <v>-177.9</v>
      </c>
      <c r="D104">
        <v>-66.5</v>
      </c>
      <c r="E104">
        <v>-96.7</v>
      </c>
      <c r="F104">
        <v>-199.3</v>
      </c>
      <c r="G104">
        <v>-12.8</v>
      </c>
      <c r="H104">
        <v>-25.3</v>
      </c>
      <c r="I104">
        <v>-89.6</v>
      </c>
    </row>
    <row r="105" spans="1:9" x14ac:dyDescent="0.3">
      <c r="A105" s="2">
        <v>40025</v>
      </c>
      <c r="B105">
        <v>-167.7</v>
      </c>
      <c r="C105">
        <v>-142.69999999999999</v>
      </c>
      <c r="D105">
        <v>-54.3</v>
      </c>
      <c r="E105">
        <v>-79.099999999999994</v>
      </c>
      <c r="F105">
        <v>-25</v>
      </c>
      <c r="G105">
        <v>-21.4</v>
      </c>
      <c r="H105">
        <v>-2.4</v>
      </c>
      <c r="I105">
        <v>4.4000000000000004</v>
      </c>
    </row>
    <row r="106" spans="1:9" x14ac:dyDescent="0.3">
      <c r="A106" s="2">
        <v>40056</v>
      </c>
      <c r="B106">
        <v>-263.5</v>
      </c>
      <c r="C106">
        <v>-123.2</v>
      </c>
      <c r="D106">
        <v>-53.7</v>
      </c>
      <c r="E106">
        <v>-60</v>
      </c>
      <c r="F106">
        <v>-140.30000000000001</v>
      </c>
      <c r="G106">
        <v>-26.2</v>
      </c>
      <c r="H106">
        <v>-25.6</v>
      </c>
      <c r="I106">
        <v>-64.7</v>
      </c>
    </row>
    <row r="107" spans="1:9" x14ac:dyDescent="0.3">
      <c r="A107" s="2">
        <v>40086</v>
      </c>
      <c r="B107">
        <v>-129.9</v>
      </c>
      <c r="C107">
        <v>-73.7</v>
      </c>
      <c r="D107">
        <v>-19.899999999999999</v>
      </c>
      <c r="E107">
        <v>-46</v>
      </c>
      <c r="F107">
        <v>-56.2</v>
      </c>
      <c r="G107">
        <v>-18.8</v>
      </c>
      <c r="H107">
        <v>-15.8</v>
      </c>
      <c r="I107">
        <v>-51</v>
      </c>
    </row>
    <row r="108" spans="1:9" x14ac:dyDescent="0.3">
      <c r="A108" s="2">
        <v>40117</v>
      </c>
      <c r="B108">
        <v>-181</v>
      </c>
      <c r="C108">
        <v>-127.5</v>
      </c>
      <c r="D108">
        <v>-88.1</v>
      </c>
      <c r="E108">
        <v>-39.1</v>
      </c>
      <c r="F108">
        <v>-53.4</v>
      </c>
      <c r="G108">
        <v>-26.4</v>
      </c>
      <c r="H108">
        <v>-10.6</v>
      </c>
      <c r="I108">
        <v>-58.4</v>
      </c>
    </row>
    <row r="109" spans="1:9" x14ac:dyDescent="0.3">
      <c r="A109" s="2">
        <v>40147</v>
      </c>
      <c r="B109">
        <v>-163.1</v>
      </c>
      <c r="C109">
        <v>-126.8</v>
      </c>
      <c r="D109">
        <v>-72.3</v>
      </c>
      <c r="E109">
        <v>-56.6</v>
      </c>
      <c r="F109">
        <v>-36.4</v>
      </c>
      <c r="G109">
        <v>1.3</v>
      </c>
      <c r="H109">
        <v>7.7</v>
      </c>
      <c r="I109">
        <v>-33.1</v>
      </c>
    </row>
    <row r="110" spans="1:9" x14ac:dyDescent="0.3">
      <c r="A110" s="2">
        <v>40178</v>
      </c>
      <c r="B110">
        <v>-143.9</v>
      </c>
      <c r="C110">
        <v>-95.5</v>
      </c>
      <c r="D110">
        <v>-69.099999999999994</v>
      </c>
      <c r="E110">
        <v>-29.5</v>
      </c>
      <c r="F110">
        <v>-48.5</v>
      </c>
      <c r="G110">
        <v>2.6</v>
      </c>
      <c r="H110">
        <v>10.199999999999999</v>
      </c>
      <c r="I110">
        <v>-36.6</v>
      </c>
    </row>
    <row r="111" spans="1:9" x14ac:dyDescent="0.3">
      <c r="A111" s="2">
        <v>40209</v>
      </c>
      <c r="B111">
        <v>-22</v>
      </c>
      <c r="C111">
        <v>-111.8</v>
      </c>
      <c r="D111">
        <v>-85.2</v>
      </c>
      <c r="E111">
        <v>-33.5</v>
      </c>
      <c r="F111">
        <v>89.8</v>
      </c>
      <c r="G111">
        <v>3.7</v>
      </c>
      <c r="H111">
        <v>12.1</v>
      </c>
      <c r="I111">
        <v>10.4</v>
      </c>
    </row>
    <row r="112" spans="1:9" x14ac:dyDescent="0.3">
      <c r="A112" s="2">
        <v>40237</v>
      </c>
      <c r="B112">
        <v>-115.7</v>
      </c>
      <c r="C112">
        <v>-124.5</v>
      </c>
      <c r="D112">
        <v>-92</v>
      </c>
      <c r="E112">
        <v>-39.9</v>
      </c>
      <c r="F112">
        <v>8.8000000000000007</v>
      </c>
      <c r="G112">
        <v>0</v>
      </c>
      <c r="H112">
        <v>1.6</v>
      </c>
      <c r="I112">
        <v>-38.9</v>
      </c>
    </row>
    <row r="113" spans="1:9" x14ac:dyDescent="0.3">
      <c r="A113" s="2">
        <v>40268</v>
      </c>
      <c r="B113">
        <v>-20.2</v>
      </c>
      <c r="C113">
        <v>-45.1</v>
      </c>
      <c r="D113">
        <v>-29.1</v>
      </c>
      <c r="E113">
        <v>-23.4</v>
      </c>
      <c r="F113">
        <v>24.9</v>
      </c>
      <c r="G113">
        <v>-1.1000000000000001</v>
      </c>
      <c r="H113">
        <v>-18.2</v>
      </c>
      <c r="I113">
        <v>-8.1</v>
      </c>
    </row>
    <row r="114" spans="1:9" x14ac:dyDescent="0.3">
      <c r="A114" s="2">
        <v>40298</v>
      </c>
      <c r="B114">
        <v>189.9</v>
      </c>
      <c r="C114">
        <v>52.5</v>
      </c>
      <c r="D114">
        <v>15.3</v>
      </c>
      <c r="E114">
        <v>30.2</v>
      </c>
      <c r="F114">
        <v>137.4</v>
      </c>
      <c r="G114">
        <v>5.2</v>
      </c>
      <c r="H114">
        <v>79.3</v>
      </c>
      <c r="I114">
        <v>14.6</v>
      </c>
    </row>
    <row r="115" spans="1:9" x14ac:dyDescent="0.3">
      <c r="A115" s="2">
        <v>40329</v>
      </c>
      <c r="B115">
        <v>133.69999999999999</v>
      </c>
      <c r="C115">
        <v>20.2</v>
      </c>
      <c r="D115">
        <v>-25.7</v>
      </c>
      <c r="E115">
        <v>37</v>
      </c>
      <c r="F115">
        <v>113.5</v>
      </c>
      <c r="G115">
        <v>-8.1999999999999993</v>
      </c>
      <c r="H115">
        <v>40.4</v>
      </c>
      <c r="I115">
        <v>26.5</v>
      </c>
    </row>
    <row r="116" spans="1:9" x14ac:dyDescent="0.3">
      <c r="A116" s="2">
        <v>40359</v>
      </c>
      <c r="B116">
        <v>118.8</v>
      </c>
      <c r="C116">
        <v>20.3</v>
      </c>
      <c r="D116">
        <v>2.9</v>
      </c>
      <c r="E116">
        <v>13.4</v>
      </c>
      <c r="F116">
        <v>98.4</v>
      </c>
      <c r="G116">
        <v>-0.9</v>
      </c>
      <c r="H116">
        <v>48.8</v>
      </c>
      <c r="I116">
        <v>17.7</v>
      </c>
    </row>
    <row r="117" spans="1:9" x14ac:dyDescent="0.3">
      <c r="A117" s="2">
        <v>40390</v>
      </c>
      <c r="B117">
        <v>116</v>
      </c>
      <c r="C117">
        <v>10.6</v>
      </c>
      <c r="D117">
        <v>-14.7</v>
      </c>
      <c r="E117">
        <v>21.9</v>
      </c>
      <c r="F117">
        <v>105.4</v>
      </c>
      <c r="G117">
        <v>-6</v>
      </c>
      <c r="H117">
        <v>37.4</v>
      </c>
      <c r="I117">
        <v>24.7</v>
      </c>
    </row>
    <row r="118" spans="1:9" x14ac:dyDescent="0.3">
      <c r="A118" s="2">
        <v>40421</v>
      </c>
      <c r="B118">
        <v>105.5</v>
      </c>
      <c r="C118">
        <v>18.2</v>
      </c>
      <c r="D118">
        <v>3.2</v>
      </c>
      <c r="E118">
        <v>7.1</v>
      </c>
      <c r="F118">
        <v>87.3</v>
      </c>
      <c r="G118">
        <v>-9.4</v>
      </c>
      <c r="H118">
        <v>47.1</v>
      </c>
      <c r="I118">
        <v>11.7</v>
      </c>
    </row>
    <row r="119" spans="1:9" x14ac:dyDescent="0.3">
      <c r="A119" s="2">
        <v>40451</v>
      </c>
      <c r="B119">
        <v>142.80000000000001</v>
      </c>
      <c r="C119">
        <v>-6.7</v>
      </c>
      <c r="D119">
        <v>-18.899999999999999</v>
      </c>
      <c r="E119">
        <v>6.8</v>
      </c>
      <c r="F119">
        <v>149.5</v>
      </c>
      <c r="G119">
        <v>3.6</v>
      </c>
      <c r="H119">
        <v>41.9</v>
      </c>
      <c r="I119">
        <v>41.2</v>
      </c>
    </row>
    <row r="120" spans="1:9" x14ac:dyDescent="0.3">
      <c r="A120" s="2">
        <v>40482</v>
      </c>
      <c r="B120">
        <v>160.80000000000001</v>
      </c>
      <c r="C120">
        <v>9.8000000000000007</v>
      </c>
      <c r="D120">
        <v>-1.8</v>
      </c>
      <c r="E120">
        <v>3.4</v>
      </c>
      <c r="F120">
        <v>151</v>
      </c>
      <c r="G120">
        <v>-1.3</v>
      </c>
      <c r="H120">
        <v>64.8</v>
      </c>
      <c r="I120">
        <v>42.4</v>
      </c>
    </row>
    <row r="121" spans="1:9" x14ac:dyDescent="0.3">
      <c r="A121" s="2">
        <v>40512</v>
      </c>
      <c r="B121">
        <v>136.5</v>
      </c>
      <c r="C121">
        <v>15.2</v>
      </c>
      <c r="D121">
        <v>0.1</v>
      </c>
      <c r="E121">
        <v>11.7</v>
      </c>
      <c r="F121">
        <v>121.2</v>
      </c>
      <c r="G121">
        <v>-2.5</v>
      </c>
      <c r="H121">
        <v>85.5</v>
      </c>
      <c r="I121">
        <v>8.6</v>
      </c>
    </row>
    <row r="122" spans="1:9" x14ac:dyDescent="0.3">
      <c r="A122" s="2">
        <v>40543</v>
      </c>
      <c r="B122">
        <v>91</v>
      </c>
      <c r="C122">
        <v>-7.9</v>
      </c>
      <c r="D122">
        <v>-32.200000000000003</v>
      </c>
      <c r="E122">
        <v>19.5</v>
      </c>
      <c r="F122">
        <v>98.9</v>
      </c>
      <c r="G122">
        <v>-3.5</v>
      </c>
      <c r="H122">
        <v>34.700000000000003</v>
      </c>
      <c r="I122">
        <v>32.200000000000003</v>
      </c>
    </row>
    <row r="123" spans="1:9" x14ac:dyDescent="0.3">
      <c r="A123" s="2">
        <v>40574</v>
      </c>
      <c r="B123">
        <v>123</v>
      </c>
      <c r="C123">
        <v>-1</v>
      </c>
      <c r="D123">
        <v>-21.7</v>
      </c>
      <c r="E123">
        <v>16.399999999999999</v>
      </c>
      <c r="F123">
        <v>124</v>
      </c>
      <c r="G123">
        <v>0.4</v>
      </c>
      <c r="H123">
        <v>52.4</v>
      </c>
      <c r="I123">
        <v>22.4</v>
      </c>
    </row>
    <row r="124" spans="1:9" x14ac:dyDescent="0.3">
      <c r="A124" s="2">
        <v>40602</v>
      </c>
      <c r="B124">
        <v>191.2</v>
      </c>
      <c r="C124">
        <v>42.5</v>
      </c>
      <c r="D124">
        <v>11</v>
      </c>
      <c r="E124">
        <v>25.6</v>
      </c>
      <c r="F124">
        <v>148.69999999999999</v>
      </c>
      <c r="G124">
        <v>-4.3</v>
      </c>
      <c r="H124">
        <v>38</v>
      </c>
      <c r="I124">
        <v>71.7</v>
      </c>
    </row>
    <row r="125" spans="1:9" x14ac:dyDescent="0.3">
      <c r="A125" s="2">
        <v>40633</v>
      </c>
      <c r="B125">
        <v>214.5</v>
      </c>
      <c r="C125">
        <v>60.3</v>
      </c>
      <c r="D125">
        <v>22.4</v>
      </c>
      <c r="E125">
        <v>29.1</v>
      </c>
      <c r="F125">
        <v>154.30000000000001</v>
      </c>
      <c r="G125">
        <v>-0.1</v>
      </c>
      <c r="H125">
        <v>74</v>
      </c>
      <c r="I125">
        <v>16.3</v>
      </c>
    </row>
    <row r="126" spans="1:9" x14ac:dyDescent="0.3">
      <c r="A126" s="2">
        <v>40663</v>
      </c>
      <c r="B126">
        <v>348.1</v>
      </c>
      <c r="C126">
        <v>54.2</v>
      </c>
      <c r="D126">
        <v>13.1</v>
      </c>
      <c r="E126">
        <v>28.2</v>
      </c>
      <c r="F126">
        <v>293.89999999999998</v>
      </c>
      <c r="G126">
        <v>14</v>
      </c>
      <c r="H126">
        <v>54.6</v>
      </c>
      <c r="I126">
        <v>100.2</v>
      </c>
    </row>
    <row r="127" spans="1:9" x14ac:dyDescent="0.3">
      <c r="A127" s="2">
        <v>40694</v>
      </c>
      <c r="B127">
        <v>208.6</v>
      </c>
      <c r="C127">
        <v>65.7</v>
      </c>
      <c r="D127">
        <v>36.9</v>
      </c>
      <c r="E127">
        <v>15.5</v>
      </c>
      <c r="F127">
        <v>142.80000000000001</v>
      </c>
      <c r="G127">
        <v>13.7</v>
      </c>
      <c r="H127">
        <v>53.3</v>
      </c>
      <c r="I127">
        <v>27.9</v>
      </c>
    </row>
    <row r="128" spans="1:9" x14ac:dyDescent="0.3">
      <c r="A128" s="2">
        <v>40724</v>
      </c>
      <c r="B128">
        <v>232.8</v>
      </c>
      <c r="C128">
        <v>41.9</v>
      </c>
      <c r="D128">
        <v>15.7</v>
      </c>
      <c r="E128">
        <v>17.5</v>
      </c>
      <c r="F128">
        <v>190.9</v>
      </c>
      <c r="G128">
        <v>-1.8</v>
      </c>
      <c r="H128">
        <v>40.4</v>
      </c>
      <c r="I128">
        <v>37.6</v>
      </c>
    </row>
    <row r="129" spans="1:9" x14ac:dyDescent="0.3">
      <c r="A129" s="2">
        <v>40755</v>
      </c>
      <c r="B129">
        <v>187.6</v>
      </c>
      <c r="C129">
        <v>36.5</v>
      </c>
      <c r="D129">
        <v>8.9</v>
      </c>
      <c r="E129">
        <v>18.600000000000001</v>
      </c>
      <c r="F129">
        <v>151.1</v>
      </c>
      <c r="G129">
        <v>7.9</v>
      </c>
      <c r="H129">
        <v>26.9</v>
      </c>
      <c r="I129">
        <v>51</v>
      </c>
    </row>
    <row r="130" spans="1:9" x14ac:dyDescent="0.3">
      <c r="A130" s="2">
        <v>40786</v>
      </c>
      <c r="B130">
        <v>209.3</v>
      </c>
      <c r="C130">
        <v>50.6</v>
      </c>
      <c r="D130">
        <v>30.1</v>
      </c>
      <c r="E130">
        <v>13.1</v>
      </c>
      <c r="F130">
        <v>158.80000000000001</v>
      </c>
      <c r="G130">
        <v>1.6</v>
      </c>
      <c r="H130">
        <v>55.6</v>
      </c>
      <c r="I130">
        <v>26.2</v>
      </c>
    </row>
    <row r="131" spans="1:9" x14ac:dyDescent="0.3">
      <c r="A131" s="2">
        <v>40816</v>
      </c>
      <c r="B131">
        <v>203.1</v>
      </c>
      <c r="C131">
        <v>43.8</v>
      </c>
      <c r="D131">
        <v>12.6</v>
      </c>
      <c r="E131">
        <v>22.5</v>
      </c>
      <c r="F131">
        <v>159.30000000000001</v>
      </c>
      <c r="G131">
        <v>-6.1</v>
      </c>
      <c r="H131">
        <v>60.3</v>
      </c>
      <c r="I131">
        <v>17.5</v>
      </c>
    </row>
    <row r="132" spans="1:9" x14ac:dyDescent="0.3">
      <c r="A132" s="2">
        <v>40847</v>
      </c>
      <c r="B132">
        <v>152.4</v>
      </c>
      <c r="C132">
        <v>-2.8</v>
      </c>
      <c r="D132">
        <v>-16.399999999999999</v>
      </c>
      <c r="E132">
        <v>8</v>
      </c>
      <c r="F132">
        <v>155.1</v>
      </c>
      <c r="G132">
        <v>10.6</v>
      </c>
      <c r="H132">
        <v>46.3</v>
      </c>
      <c r="I132">
        <v>24.7</v>
      </c>
    </row>
    <row r="133" spans="1:9" x14ac:dyDescent="0.3">
      <c r="A133" s="2">
        <v>40877</v>
      </c>
      <c r="B133">
        <v>158.80000000000001</v>
      </c>
      <c r="C133">
        <v>-1.4</v>
      </c>
      <c r="D133">
        <v>-3.1</v>
      </c>
      <c r="E133">
        <v>-0.1</v>
      </c>
      <c r="F133">
        <v>160.19999999999999</v>
      </c>
      <c r="G133">
        <v>8.6999999999999993</v>
      </c>
      <c r="H133">
        <v>35.1</v>
      </c>
      <c r="I133">
        <v>43</v>
      </c>
    </row>
    <row r="134" spans="1:9" x14ac:dyDescent="0.3">
      <c r="A134" s="2">
        <v>40908</v>
      </c>
      <c r="B134">
        <v>235.5</v>
      </c>
      <c r="C134">
        <v>44.9</v>
      </c>
      <c r="D134">
        <v>10.1</v>
      </c>
      <c r="E134">
        <v>26</v>
      </c>
      <c r="F134">
        <v>190.6</v>
      </c>
      <c r="G134">
        <v>5.7</v>
      </c>
      <c r="H134">
        <v>55.9</v>
      </c>
      <c r="I134">
        <v>35.700000000000003</v>
      </c>
    </row>
    <row r="135" spans="1:9" x14ac:dyDescent="0.3">
      <c r="A135" s="2">
        <v>40939</v>
      </c>
      <c r="B135">
        <v>239.4</v>
      </c>
      <c r="C135">
        <v>44.8</v>
      </c>
      <c r="D135">
        <v>17.7</v>
      </c>
      <c r="E135">
        <v>20.5</v>
      </c>
      <c r="F135">
        <v>194.6</v>
      </c>
      <c r="G135">
        <v>9.6999999999999993</v>
      </c>
      <c r="H135">
        <v>66.900000000000006</v>
      </c>
      <c r="I135">
        <v>43.8</v>
      </c>
    </row>
    <row r="136" spans="1:9" x14ac:dyDescent="0.3">
      <c r="A136" s="2">
        <v>40968</v>
      </c>
      <c r="B136">
        <v>278.3</v>
      </c>
      <c r="C136">
        <v>43.5</v>
      </c>
      <c r="D136">
        <v>13.5</v>
      </c>
      <c r="E136">
        <v>20.6</v>
      </c>
      <c r="F136">
        <v>234.9</v>
      </c>
      <c r="G136">
        <v>10</v>
      </c>
      <c r="H136">
        <v>58.1</v>
      </c>
      <c r="I136">
        <v>33.299999999999997</v>
      </c>
    </row>
    <row r="137" spans="1:9" x14ac:dyDescent="0.3">
      <c r="A137" s="2">
        <v>40999</v>
      </c>
      <c r="B137">
        <v>257.39999999999998</v>
      </c>
      <c r="C137">
        <v>44.3</v>
      </c>
      <c r="D137">
        <v>8.9</v>
      </c>
      <c r="E137">
        <v>32.5</v>
      </c>
      <c r="F137">
        <v>213.1</v>
      </c>
      <c r="G137">
        <v>13.1</v>
      </c>
      <c r="H137">
        <v>49.7</v>
      </c>
      <c r="I137">
        <v>47.3</v>
      </c>
    </row>
    <row r="138" spans="1:9" x14ac:dyDescent="0.3">
      <c r="A138" s="2">
        <v>41029</v>
      </c>
      <c r="B138">
        <v>127.5</v>
      </c>
      <c r="C138">
        <v>10.1</v>
      </c>
      <c r="D138">
        <v>-7.1</v>
      </c>
      <c r="E138">
        <v>15.1</v>
      </c>
      <c r="F138">
        <v>117.4</v>
      </c>
      <c r="G138">
        <v>6.3</v>
      </c>
      <c r="H138">
        <v>53.2</v>
      </c>
      <c r="I138">
        <v>17.2</v>
      </c>
    </row>
    <row r="139" spans="1:9" x14ac:dyDescent="0.3">
      <c r="A139" s="2">
        <v>41060</v>
      </c>
      <c r="B139">
        <v>148.19999999999999</v>
      </c>
      <c r="C139">
        <v>8.1999999999999993</v>
      </c>
      <c r="D139">
        <v>-1.9</v>
      </c>
      <c r="E139">
        <v>9.1999999999999993</v>
      </c>
      <c r="F139">
        <v>140</v>
      </c>
      <c r="G139">
        <v>6</v>
      </c>
      <c r="H139">
        <v>45.5</v>
      </c>
      <c r="I139">
        <v>44.3</v>
      </c>
    </row>
    <row r="140" spans="1:9" x14ac:dyDescent="0.3">
      <c r="A140" s="2">
        <v>41090</v>
      </c>
      <c r="B140">
        <v>39.6</v>
      </c>
      <c r="C140">
        <v>15.5</v>
      </c>
      <c r="D140">
        <v>12.4</v>
      </c>
      <c r="E140">
        <v>3.3</v>
      </c>
      <c r="F140">
        <v>24</v>
      </c>
      <c r="G140">
        <v>4.9000000000000004</v>
      </c>
      <c r="H140">
        <v>22</v>
      </c>
      <c r="I140">
        <v>-14</v>
      </c>
    </row>
    <row r="141" spans="1:9" x14ac:dyDescent="0.3">
      <c r="A141" s="2">
        <v>41121</v>
      </c>
      <c r="B141">
        <v>163.19999999999999</v>
      </c>
      <c r="C141">
        <v>19.600000000000001</v>
      </c>
      <c r="D141">
        <v>11.5</v>
      </c>
      <c r="E141">
        <v>6.1</v>
      </c>
      <c r="F141">
        <v>143.6</v>
      </c>
      <c r="G141">
        <v>-1.1000000000000001</v>
      </c>
      <c r="H141">
        <v>40.6</v>
      </c>
      <c r="I141">
        <v>19.399999999999999</v>
      </c>
    </row>
    <row r="142" spans="1:9" x14ac:dyDescent="0.3">
      <c r="A142" s="2">
        <v>41152</v>
      </c>
      <c r="B142">
        <v>173.4</v>
      </c>
      <c r="C142">
        <v>25.3</v>
      </c>
      <c r="D142">
        <v>13.6</v>
      </c>
      <c r="E142">
        <v>10.6</v>
      </c>
      <c r="F142">
        <v>148.1</v>
      </c>
      <c r="G142">
        <v>3.5</v>
      </c>
      <c r="H142">
        <v>53.2</v>
      </c>
      <c r="I142">
        <v>23.7</v>
      </c>
    </row>
    <row r="143" spans="1:9" x14ac:dyDescent="0.3">
      <c r="A143" s="2">
        <v>41182</v>
      </c>
      <c r="B143">
        <v>141</v>
      </c>
      <c r="C143">
        <v>-16.8</v>
      </c>
      <c r="D143">
        <v>-7.3</v>
      </c>
      <c r="E143">
        <v>-1.7</v>
      </c>
      <c r="F143">
        <v>157.80000000000001</v>
      </c>
      <c r="G143">
        <v>6.5</v>
      </c>
      <c r="H143">
        <v>29.6</v>
      </c>
      <c r="I143">
        <v>32.9</v>
      </c>
    </row>
    <row r="144" spans="1:9" x14ac:dyDescent="0.3">
      <c r="A144" s="2">
        <v>41213</v>
      </c>
      <c r="B144">
        <v>254</v>
      </c>
      <c r="C144">
        <v>31.2</v>
      </c>
      <c r="D144">
        <v>29.5</v>
      </c>
      <c r="E144">
        <v>3</v>
      </c>
      <c r="F144">
        <v>222.8</v>
      </c>
      <c r="G144">
        <v>15.7</v>
      </c>
      <c r="H144">
        <v>65.7</v>
      </c>
      <c r="I144">
        <v>60.6</v>
      </c>
    </row>
    <row r="145" spans="1:9" x14ac:dyDescent="0.3">
      <c r="A145" s="2">
        <v>41243</v>
      </c>
      <c r="B145">
        <v>130.4</v>
      </c>
      <c r="C145">
        <v>10.199999999999999</v>
      </c>
      <c r="D145">
        <v>12.9</v>
      </c>
      <c r="E145">
        <v>-2.5</v>
      </c>
      <c r="F145">
        <v>120.1</v>
      </c>
      <c r="G145">
        <v>4.8</v>
      </c>
      <c r="H145">
        <v>35.4</v>
      </c>
      <c r="I145">
        <v>36.299999999999997</v>
      </c>
    </row>
    <row r="146" spans="1:9" x14ac:dyDescent="0.3">
      <c r="A146" s="2">
        <v>41274</v>
      </c>
      <c r="B146">
        <v>225.5</v>
      </c>
      <c r="C146">
        <v>68.3</v>
      </c>
      <c r="D146">
        <v>53.6</v>
      </c>
      <c r="E146">
        <v>9.9</v>
      </c>
      <c r="F146">
        <v>157.19999999999999</v>
      </c>
      <c r="G146">
        <v>10.3</v>
      </c>
      <c r="H146">
        <v>49.8</v>
      </c>
      <c r="I146">
        <v>-5.6</v>
      </c>
    </row>
    <row r="147" spans="1:9" x14ac:dyDescent="0.3">
      <c r="A147" s="2">
        <v>41305</v>
      </c>
      <c r="B147">
        <v>221.7</v>
      </c>
      <c r="C147">
        <v>32.799999999999997</v>
      </c>
      <c r="D147">
        <v>15.4</v>
      </c>
      <c r="E147">
        <v>15.5</v>
      </c>
      <c r="F147">
        <v>188.9</v>
      </c>
      <c r="G147">
        <v>17.2</v>
      </c>
      <c r="H147">
        <v>54.4</v>
      </c>
      <c r="I147">
        <v>33.799999999999997</v>
      </c>
    </row>
    <row r="148" spans="1:9" x14ac:dyDescent="0.3">
      <c r="A148" s="2">
        <v>41333</v>
      </c>
      <c r="B148">
        <v>191.6</v>
      </c>
      <c r="C148">
        <v>46.7</v>
      </c>
      <c r="D148">
        <v>24.3</v>
      </c>
      <c r="E148">
        <v>17</v>
      </c>
      <c r="F148">
        <v>144.9</v>
      </c>
      <c r="G148">
        <v>7.9</v>
      </c>
      <c r="H148">
        <v>56.1</v>
      </c>
      <c r="I148">
        <v>15.6</v>
      </c>
    </row>
    <row r="149" spans="1:9" x14ac:dyDescent="0.3">
      <c r="A149" s="2">
        <v>41364</v>
      </c>
      <c r="B149">
        <v>199.2</v>
      </c>
      <c r="C149">
        <v>44.9</v>
      </c>
      <c r="D149">
        <v>23.9</v>
      </c>
      <c r="E149">
        <v>18.600000000000001</v>
      </c>
      <c r="F149">
        <v>154.30000000000001</v>
      </c>
      <c r="G149">
        <v>8</v>
      </c>
      <c r="H149">
        <v>69.599999999999994</v>
      </c>
      <c r="I149">
        <v>22.8</v>
      </c>
    </row>
    <row r="150" spans="1:9" x14ac:dyDescent="0.3">
      <c r="A150" s="2">
        <v>41394</v>
      </c>
      <c r="B150">
        <v>105.8</v>
      </c>
      <c r="C150">
        <v>-25</v>
      </c>
      <c r="D150">
        <v>-13.2</v>
      </c>
      <c r="E150">
        <v>-10.8</v>
      </c>
      <c r="F150">
        <v>130.80000000000001</v>
      </c>
      <c r="G150">
        <v>7.4</v>
      </c>
      <c r="H150">
        <v>25.1</v>
      </c>
      <c r="I150">
        <v>33.799999999999997</v>
      </c>
    </row>
    <row r="151" spans="1:9" x14ac:dyDescent="0.3">
      <c r="A151" s="2">
        <v>41425</v>
      </c>
      <c r="B151">
        <v>206.2</v>
      </c>
      <c r="C151">
        <v>15.5</v>
      </c>
      <c r="D151">
        <v>13.9</v>
      </c>
      <c r="E151">
        <v>-1</v>
      </c>
      <c r="F151">
        <v>190.7</v>
      </c>
      <c r="G151">
        <v>8.4</v>
      </c>
      <c r="H151">
        <v>60.1</v>
      </c>
      <c r="I151">
        <v>47.4</v>
      </c>
    </row>
    <row r="152" spans="1:9" x14ac:dyDescent="0.3">
      <c r="A152" s="2">
        <v>41455</v>
      </c>
      <c r="B152">
        <v>255.1</v>
      </c>
      <c r="C152">
        <v>65.8</v>
      </c>
      <c r="D152">
        <v>42.4</v>
      </c>
      <c r="E152">
        <v>18.5</v>
      </c>
      <c r="F152">
        <v>189.3</v>
      </c>
      <c r="G152">
        <v>8.6</v>
      </c>
      <c r="H152">
        <v>57.2</v>
      </c>
      <c r="I152">
        <v>52.2</v>
      </c>
    </row>
    <row r="153" spans="1:9" x14ac:dyDescent="0.3">
      <c r="A153" s="2">
        <v>41486</v>
      </c>
      <c r="B153">
        <v>165.1</v>
      </c>
      <c r="C153">
        <v>-4.5</v>
      </c>
      <c r="D153">
        <v>0.3</v>
      </c>
      <c r="E153">
        <v>-8.6</v>
      </c>
      <c r="F153">
        <v>169.5</v>
      </c>
      <c r="G153">
        <v>14.6</v>
      </c>
      <c r="H153">
        <v>51.7</v>
      </c>
      <c r="I153">
        <v>33.799999999999997</v>
      </c>
    </row>
    <row r="154" spans="1:9" x14ac:dyDescent="0.3">
      <c r="A154" s="2">
        <v>41517</v>
      </c>
      <c r="B154">
        <v>193.6</v>
      </c>
      <c r="C154">
        <v>41.8</v>
      </c>
      <c r="D154">
        <v>24.6</v>
      </c>
      <c r="E154">
        <v>16.600000000000001</v>
      </c>
      <c r="F154">
        <v>151.9</v>
      </c>
      <c r="G154">
        <v>5.9</v>
      </c>
      <c r="H154">
        <v>32.9</v>
      </c>
      <c r="I154">
        <v>34</v>
      </c>
    </row>
    <row r="155" spans="1:9" x14ac:dyDescent="0.3">
      <c r="A155" s="2">
        <v>41547</v>
      </c>
      <c r="B155">
        <v>235.8</v>
      </c>
      <c r="C155">
        <v>54.7</v>
      </c>
      <c r="D155">
        <v>34.9</v>
      </c>
      <c r="E155">
        <v>19.5</v>
      </c>
      <c r="F155">
        <v>181</v>
      </c>
      <c r="G155">
        <v>6.8</v>
      </c>
      <c r="H155">
        <v>57.1</v>
      </c>
      <c r="I155">
        <v>65.5</v>
      </c>
    </row>
    <row r="156" spans="1:9" x14ac:dyDescent="0.3">
      <c r="A156" s="2">
        <v>41578</v>
      </c>
      <c r="B156">
        <v>169.5</v>
      </c>
      <c r="C156">
        <v>24.5</v>
      </c>
      <c r="D156">
        <v>3.9</v>
      </c>
      <c r="E156">
        <v>17.5</v>
      </c>
      <c r="F156">
        <v>145</v>
      </c>
      <c r="G156">
        <v>6</v>
      </c>
      <c r="H156">
        <v>25.8</v>
      </c>
      <c r="I156">
        <v>25.6</v>
      </c>
    </row>
    <row r="157" spans="1:9" x14ac:dyDescent="0.3">
      <c r="A157" s="2">
        <v>41608</v>
      </c>
      <c r="B157">
        <v>192.1</v>
      </c>
      <c r="C157">
        <v>46.3</v>
      </c>
      <c r="D157">
        <v>29.2</v>
      </c>
      <c r="E157">
        <v>17.2</v>
      </c>
      <c r="F157">
        <v>145.9</v>
      </c>
      <c r="G157">
        <v>1.7</v>
      </c>
      <c r="H157">
        <v>39.700000000000003</v>
      </c>
      <c r="I157">
        <v>28.1</v>
      </c>
    </row>
    <row r="158" spans="1:9" x14ac:dyDescent="0.3">
      <c r="A158" s="2">
        <v>41639</v>
      </c>
      <c r="B158">
        <v>165.8</v>
      </c>
      <c r="C158">
        <v>15.6</v>
      </c>
      <c r="D158">
        <v>12.4</v>
      </c>
      <c r="E158">
        <v>7.6</v>
      </c>
      <c r="F158">
        <v>150.19999999999999</v>
      </c>
      <c r="G158">
        <v>9.6999999999999993</v>
      </c>
      <c r="H158">
        <v>21.1</v>
      </c>
      <c r="I158">
        <v>73.2</v>
      </c>
    </row>
    <row r="159" spans="1:9" x14ac:dyDescent="0.3">
      <c r="A159" s="2">
        <v>41670</v>
      </c>
      <c r="B159">
        <v>236.4</v>
      </c>
      <c r="C159">
        <v>66.400000000000006</v>
      </c>
      <c r="D159">
        <v>54.8</v>
      </c>
      <c r="E159">
        <v>6.7</v>
      </c>
      <c r="F159">
        <v>169.9</v>
      </c>
      <c r="G159">
        <v>-4.3</v>
      </c>
      <c r="H159">
        <v>53.1</v>
      </c>
      <c r="I159">
        <v>29.1</v>
      </c>
    </row>
    <row r="160" spans="1:9" x14ac:dyDescent="0.3">
      <c r="A160" s="2">
        <v>41698</v>
      </c>
      <c r="B160">
        <v>190.7</v>
      </c>
      <c r="C160">
        <v>55.8</v>
      </c>
      <c r="D160">
        <v>27.1</v>
      </c>
      <c r="E160">
        <v>26.2</v>
      </c>
      <c r="F160">
        <v>134.9</v>
      </c>
      <c r="G160">
        <v>7.4</v>
      </c>
      <c r="H160">
        <v>45.6</v>
      </c>
      <c r="I160">
        <v>29.1</v>
      </c>
    </row>
    <row r="161" spans="1:9" x14ac:dyDescent="0.3">
      <c r="A161" s="2">
        <v>41729</v>
      </c>
      <c r="B161">
        <v>213.2</v>
      </c>
      <c r="C161">
        <v>26.9</v>
      </c>
      <c r="D161">
        <v>10.8</v>
      </c>
      <c r="E161">
        <v>13.7</v>
      </c>
      <c r="F161">
        <v>186.3</v>
      </c>
      <c r="G161">
        <v>4.9000000000000004</v>
      </c>
      <c r="H161">
        <v>53.2</v>
      </c>
      <c r="I161">
        <v>37.299999999999997</v>
      </c>
    </row>
    <row r="162" spans="1:9" x14ac:dyDescent="0.3">
      <c r="A162" s="2">
        <v>41759</v>
      </c>
      <c r="B162">
        <v>330.5</v>
      </c>
      <c r="C162">
        <v>60.2</v>
      </c>
      <c r="D162">
        <v>37.4</v>
      </c>
      <c r="E162">
        <v>20.399999999999999</v>
      </c>
      <c r="F162">
        <v>270.3</v>
      </c>
      <c r="G162">
        <v>10.4</v>
      </c>
      <c r="H162">
        <v>89.9</v>
      </c>
      <c r="I162">
        <v>64.400000000000006</v>
      </c>
    </row>
    <row r="163" spans="1:9" x14ac:dyDescent="0.3">
      <c r="A163" s="2">
        <v>41790</v>
      </c>
      <c r="B163">
        <v>224.9</v>
      </c>
      <c r="C163">
        <v>18.7</v>
      </c>
      <c r="D163">
        <v>16.100000000000001</v>
      </c>
      <c r="E163">
        <v>2.2000000000000002</v>
      </c>
      <c r="F163">
        <v>206.2</v>
      </c>
      <c r="G163">
        <v>14.5</v>
      </c>
      <c r="H163">
        <v>33.6</v>
      </c>
      <c r="I163">
        <v>66.7</v>
      </c>
    </row>
    <row r="164" spans="1:9" x14ac:dyDescent="0.3">
      <c r="A164" s="2">
        <v>41820</v>
      </c>
      <c r="B164">
        <v>235.5</v>
      </c>
      <c r="C164">
        <v>40</v>
      </c>
      <c r="D164">
        <v>16.100000000000001</v>
      </c>
      <c r="E164">
        <v>21.3</v>
      </c>
      <c r="F164">
        <v>195.4</v>
      </c>
      <c r="G164">
        <v>9.3000000000000007</v>
      </c>
      <c r="H164">
        <v>42.8</v>
      </c>
      <c r="I164">
        <v>58.5</v>
      </c>
    </row>
    <row r="165" spans="1:9" x14ac:dyDescent="0.3">
      <c r="A165" s="2">
        <v>41851</v>
      </c>
      <c r="B165">
        <v>274.89999999999998</v>
      </c>
      <c r="C165">
        <v>75.900000000000006</v>
      </c>
      <c r="D165">
        <v>41.1</v>
      </c>
      <c r="E165">
        <v>27.6</v>
      </c>
      <c r="F165">
        <v>199</v>
      </c>
      <c r="G165">
        <v>12.4</v>
      </c>
      <c r="H165">
        <v>52</v>
      </c>
      <c r="I165">
        <v>65.5</v>
      </c>
    </row>
    <row r="166" spans="1:9" x14ac:dyDescent="0.3">
      <c r="A166" s="2">
        <v>41882</v>
      </c>
      <c r="B166">
        <v>156.4</v>
      </c>
      <c r="C166">
        <v>42.6</v>
      </c>
      <c r="D166">
        <v>24</v>
      </c>
      <c r="E166">
        <v>16</v>
      </c>
      <c r="F166">
        <v>113.7</v>
      </c>
      <c r="G166">
        <v>10.1</v>
      </c>
      <c r="H166">
        <v>44.3</v>
      </c>
      <c r="I166">
        <v>14.7</v>
      </c>
    </row>
    <row r="167" spans="1:9" x14ac:dyDescent="0.3">
      <c r="A167" s="2">
        <v>41912</v>
      </c>
      <c r="B167">
        <v>252.6</v>
      </c>
      <c r="C167">
        <v>46.8</v>
      </c>
      <c r="D167">
        <v>27.5</v>
      </c>
      <c r="E167">
        <v>13.9</v>
      </c>
      <c r="F167">
        <v>205.7</v>
      </c>
      <c r="G167">
        <v>14.5</v>
      </c>
      <c r="H167">
        <v>51.9</v>
      </c>
      <c r="I167">
        <v>47.3</v>
      </c>
    </row>
    <row r="168" spans="1:9" x14ac:dyDescent="0.3">
      <c r="A168" s="2">
        <v>41943</v>
      </c>
      <c r="B168">
        <v>200.3</v>
      </c>
      <c r="C168">
        <v>37.5</v>
      </c>
      <c r="D168">
        <v>11.8</v>
      </c>
      <c r="E168">
        <v>26.5</v>
      </c>
      <c r="F168">
        <v>162.9</v>
      </c>
      <c r="G168">
        <v>13.1</v>
      </c>
      <c r="H168">
        <v>30.5</v>
      </c>
      <c r="I168">
        <v>49</v>
      </c>
    </row>
    <row r="169" spans="1:9" x14ac:dyDescent="0.3">
      <c r="A169" s="2">
        <v>41973</v>
      </c>
      <c r="B169">
        <v>240.8</v>
      </c>
      <c r="C169">
        <v>35.1</v>
      </c>
      <c r="D169">
        <v>19.399999999999999</v>
      </c>
      <c r="E169">
        <v>16.399999999999999</v>
      </c>
      <c r="F169">
        <v>205.8</v>
      </c>
      <c r="G169">
        <v>12.4</v>
      </c>
      <c r="H169">
        <v>54.7</v>
      </c>
      <c r="I169">
        <v>61.7</v>
      </c>
    </row>
    <row r="170" spans="1:9" x14ac:dyDescent="0.3">
      <c r="A170" s="2">
        <v>42004</v>
      </c>
      <c r="B170">
        <v>284</v>
      </c>
      <c r="C170">
        <v>51.8</v>
      </c>
      <c r="D170">
        <v>40.299999999999997</v>
      </c>
      <c r="E170">
        <v>11.4</v>
      </c>
      <c r="F170">
        <v>232.2</v>
      </c>
      <c r="G170">
        <v>10.7</v>
      </c>
      <c r="H170">
        <v>50.9</v>
      </c>
      <c r="I170">
        <v>58.2</v>
      </c>
    </row>
    <row r="171" spans="1:9" x14ac:dyDescent="0.3">
      <c r="A171" s="2">
        <v>42035</v>
      </c>
      <c r="B171">
        <v>212</v>
      </c>
      <c r="C171">
        <v>38.200000000000003</v>
      </c>
      <c r="D171">
        <v>32.200000000000003</v>
      </c>
      <c r="E171">
        <v>14.5</v>
      </c>
      <c r="F171">
        <v>173.8</v>
      </c>
      <c r="G171">
        <v>13.4</v>
      </c>
      <c r="H171">
        <v>31.5</v>
      </c>
      <c r="I171">
        <v>41.8</v>
      </c>
    </row>
    <row r="172" spans="1:9" x14ac:dyDescent="0.3">
      <c r="A172" s="2">
        <v>42063</v>
      </c>
      <c r="B172">
        <v>214.1</v>
      </c>
      <c r="C172">
        <v>25.5</v>
      </c>
      <c r="D172">
        <v>31.6</v>
      </c>
      <c r="E172">
        <v>8.1</v>
      </c>
      <c r="F172">
        <v>188.6</v>
      </c>
      <c r="G172">
        <v>17.5</v>
      </c>
      <c r="H172">
        <v>49.7</v>
      </c>
      <c r="I172">
        <v>30</v>
      </c>
    </row>
    <row r="173" spans="1:9" x14ac:dyDescent="0.3">
      <c r="A173" s="2">
        <v>42094</v>
      </c>
      <c r="B173">
        <v>186.6</v>
      </c>
      <c r="C173">
        <v>5.7</v>
      </c>
      <c r="D173">
        <v>6.4</v>
      </c>
      <c r="E173">
        <v>15.5</v>
      </c>
      <c r="F173">
        <v>180.9</v>
      </c>
      <c r="G173">
        <v>11.8</v>
      </c>
      <c r="H173">
        <v>31.2</v>
      </c>
      <c r="I173">
        <v>40.200000000000003</v>
      </c>
    </row>
    <row r="174" spans="1:9" x14ac:dyDescent="0.3">
      <c r="A174" s="2">
        <v>42124</v>
      </c>
      <c r="B174">
        <v>178.9</v>
      </c>
      <c r="C174">
        <v>22.4</v>
      </c>
      <c r="D174">
        <v>39.5</v>
      </c>
      <c r="E174">
        <v>1.1000000000000001</v>
      </c>
      <c r="F174">
        <v>156.6</v>
      </c>
      <c r="G174">
        <v>5.5</v>
      </c>
      <c r="H174">
        <v>32.299999999999997</v>
      </c>
      <c r="I174">
        <v>17.5</v>
      </c>
    </row>
    <row r="175" spans="1:9" x14ac:dyDescent="0.3">
      <c r="A175" s="2">
        <v>42155</v>
      </c>
      <c r="B175">
        <v>234.4</v>
      </c>
      <c r="C175">
        <v>9.9</v>
      </c>
      <c r="D175">
        <v>21</v>
      </c>
      <c r="E175">
        <v>4.9000000000000004</v>
      </c>
      <c r="F175">
        <v>224.6</v>
      </c>
      <c r="G175">
        <v>12.3</v>
      </c>
      <c r="H175">
        <v>52</v>
      </c>
      <c r="I175">
        <v>58.4</v>
      </c>
    </row>
    <row r="176" spans="1:9" x14ac:dyDescent="0.3">
      <c r="A176" s="2">
        <v>42185</v>
      </c>
      <c r="B176">
        <v>254.9</v>
      </c>
      <c r="C176">
        <v>23.6</v>
      </c>
      <c r="D176">
        <v>33.1</v>
      </c>
      <c r="E176">
        <v>-0.1</v>
      </c>
      <c r="F176">
        <v>231.3</v>
      </c>
      <c r="G176">
        <v>14.6</v>
      </c>
      <c r="H176">
        <v>50.6</v>
      </c>
      <c r="I176">
        <v>39.9</v>
      </c>
    </row>
    <row r="177" spans="1:9" x14ac:dyDescent="0.3">
      <c r="A177" s="2">
        <v>42216</v>
      </c>
      <c r="B177">
        <v>256.5</v>
      </c>
      <c r="C177">
        <v>31.7</v>
      </c>
      <c r="D177">
        <v>33.700000000000003</v>
      </c>
      <c r="E177">
        <v>10</v>
      </c>
      <c r="F177">
        <v>224.8</v>
      </c>
      <c r="G177">
        <v>15.4</v>
      </c>
      <c r="H177">
        <v>41.4</v>
      </c>
      <c r="I177">
        <v>40.5</v>
      </c>
    </row>
    <row r="178" spans="1:9" x14ac:dyDescent="0.3">
      <c r="A178" s="2">
        <v>42247</v>
      </c>
      <c r="B178">
        <v>132.19999999999999</v>
      </c>
      <c r="C178">
        <v>18</v>
      </c>
      <c r="D178">
        <v>29.5</v>
      </c>
      <c r="E178">
        <v>3.4</v>
      </c>
      <c r="F178">
        <v>114.3</v>
      </c>
      <c r="G178">
        <v>13.3</v>
      </c>
      <c r="H178">
        <v>26.2</v>
      </c>
      <c r="I178">
        <v>-3.1</v>
      </c>
    </row>
    <row r="179" spans="1:9" x14ac:dyDescent="0.3">
      <c r="A179" s="2">
        <v>42277</v>
      </c>
      <c r="B179">
        <v>179.1</v>
      </c>
      <c r="C179">
        <v>0.4</v>
      </c>
      <c r="D179">
        <v>6.5</v>
      </c>
      <c r="E179">
        <v>10.3</v>
      </c>
      <c r="F179">
        <v>178.7</v>
      </c>
      <c r="G179">
        <v>10.5</v>
      </c>
      <c r="H179">
        <v>15.4</v>
      </c>
      <c r="I179">
        <v>40.6</v>
      </c>
    </row>
    <row r="180" spans="1:9" x14ac:dyDescent="0.3">
      <c r="A180" s="2">
        <v>42308</v>
      </c>
      <c r="B180">
        <v>183.8</v>
      </c>
      <c r="C180">
        <v>15.1</v>
      </c>
      <c r="D180">
        <v>31.3</v>
      </c>
      <c r="E180">
        <v>-3.6</v>
      </c>
      <c r="F180">
        <v>168.6</v>
      </c>
      <c r="G180">
        <v>9.5</v>
      </c>
      <c r="H180">
        <v>37.700000000000003</v>
      </c>
      <c r="I180">
        <v>33.700000000000003</v>
      </c>
    </row>
    <row r="181" spans="1:9" x14ac:dyDescent="0.3">
      <c r="A181" s="2">
        <v>42338</v>
      </c>
      <c r="B181">
        <v>207.1</v>
      </c>
      <c r="C181">
        <v>15.4</v>
      </c>
      <c r="D181">
        <v>27.7</v>
      </c>
      <c r="E181">
        <v>1.3</v>
      </c>
      <c r="F181">
        <v>191.7</v>
      </c>
      <c r="G181">
        <v>12.9</v>
      </c>
      <c r="H181">
        <v>57.2</v>
      </c>
      <c r="I181">
        <v>40.6</v>
      </c>
    </row>
    <row r="182" spans="1:9" x14ac:dyDescent="0.3">
      <c r="A182" s="2">
        <v>42369</v>
      </c>
      <c r="B182">
        <v>237.6</v>
      </c>
      <c r="C182">
        <v>43.3</v>
      </c>
      <c r="D182">
        <v>45.4</v>
      </c>
      <c r="E182">
        <v>6.7</v>
      </c>
      <c r="F182">
        <v>194.3</v>
      </c>
      <c r="G182">
        <v>17.2</v>
      </c>
      <c r="H182">
        <v>52.1</v>
      </c>
      <c r="I182">
        <v>11.5</v>
      </c>
    </row>
    <row r="183" spans="1:9" x14ac:dyDescent="0.3">
      <c r="A183" s="2">
        <v>42400</v>
      </c>
      <c r="B183">
        <v>183.7</v>
      </c>
      <c r="C183">
        <v>13.3</v>
      </c>
      <c r="D183">
        <v>14.2</v>
      </c>
      <c r="E183">
        <v>11.9</v>
      </c>
      <c r="F183">
        <v>170.4</v>
      </c>
      <c r="G183">
        <v>13.8</v>
      </c>
      <c r="H183">
        <v>34.1</v>
      </c>
      <c r="I183">
        <v>41.6</v>
      </c>
    </row>
    <row r="184" spans="1:9" x14ac:dyDescent="0.3">
      <c r="A184" s="2">
        <v>42429</v>
      </c>
      <c r="B184">
        <v>254.8</v>
      </c>
      <c r="C184">
        <v>-3.1</v>
      </c>
      <c r="D184">
        <v>22.6</v>
      </c>
      <c r="E184">
        <v>-10</v>
      </c>
      <c r="F184">
        <v>257.89999999999998</v>
      </c>
      <c r="G184">
        <v>6.3</v>
      </c>
      <c r="H184">
        <v>39.1</v>
      </c>
      <c r="I184">
        <v>48.2</v>
      </c>
    </row>
    <row r="185" spans="1:9" x14ac:dyDescent="0.3">
      <c r="A185" s="2">
        <v>42460</v>
      </c>
      <c r="B185">
        <v>231.6</v>
      </c>
      <c r="C185">
        <v>32</v>
      </c>
      <c r="D185">
        <v>49.4</v>
      </c>
      <c r="E185">
        <v>0.2</v>
      </c>
      <c r="F185">
        <v>199.6</v>
      </c>
      <c r="G185">
        <v>14.6</v>
      </c>
      <c r="H185">
        <v>42.1</v>
      </c>
      <c r="I185">
        <v>32.799999999999997</v>
      </c>
    </row>
    <row r="186" spans="1:9" x14ac:dyDescent="0.3">
      <c r="A186" s="2">
        <v>42490</v>
      </c>
      <c r="B186">
        <v>108.6</v>
      </c>
      <c r="C186">
        <v>7.6</v>
      </c>
      <c r="D186">
        <v>17.7</v>
      </c>
      <c r="E186">
        <v>-0.6</v>
      </c>
      <c r="F186">
        <v>101</v>
      </c>
      <c r="G186">
        <v>11.7</v>
      </c>
      <c r="H186">
        <v>33.4</v>
      </c>
      <c r="I186">
        <v>-4.2</v>
      </c>
    </row>
    <row r="187" spans="1:9" x14ac:dyDescent="0.3">
      <c r="A187" s="2">
        <v>42521</v>
      </c>
      <c r="B187">
        <v>57.7</v>
      </c>
      <c r="C187">
        <v>-25.5</v>
      </c>
      <c r="D187">
        <v>-12.8</v>
      </c>
      <c r="E187">
        <v>-2.2999999999999998</v>
      </c>
      <c r="F187">
        <v>83.2</v>
      </c>
      <c r="G187">
        <v>14.3</v>
      </c>
      <c r="H187">
        <v>22.7</v>
      </c>
      <c r="I187">
        <v>24.9</v>
      </c>
    </row>
    <row r="188" spans="1:9" x14ac:dyDescent="0.3">
      <c r="A188" s="2">
        <v>42551</v>
      </c>
      <c r="B188">
        <v>258.2</v>
      </c>
      <c r="C188">
        <v>11.8</v>
      </c>
      <c r="D188">
        <v>14.5</v>
      </c>
      <c r="E188">
        <v>4.9000000000000004</v>
      </c>
      <c r="F188">
        <v>246.4</v>
      </c>
      <c r="G188">
        <v>12.8</v>
      </c>
      <c r="H188">
        <v>52</v>
      </c>
      <c r="I188">
        <v>29.5</v>
      </c>
    </row>
    <row r="189" spans="1:9" x14ac:dyDescent="0.3">
      <c r="A189" s="2">
        <v>42582</v>
      </c>
      <c r="B189">
        <v>229.3</v>
      </c>
      <c r="C189">
        <v>24.1</v>
      </c>
      <c r="D189">
        <v>23.9</v>
      </c>
      <c r="E189">
        <v>4.5</v>
      </c>
      <c r="F189">
        <v>205.2</v>
      </c>
      <c r="G189">
        <v>16.100000000000001</v>
      </c>
      <c r="H189">
        <v>63.4</v>
      </c>
      <c r="I189">
        <v>50.4</v>
      </c>
    </row>
    <row r="190" spans="1:9" x14ac:dyDescent="0.3">
      <c r="A190" s="2">
        <v>42613</v>
      </c>
      <c r="B190">
        <v>140.6</v>
      </c>
      <c r="C190">
        <v>-27.6</v>
      </c>
      <c r="D190">
        <v>-5.0999999999999996</v>
      </c>
      <c r="E190">
        <v>-18.600000000000001</v>
      </c>
      <c r="F190">
        <v>168.2</v>
      </c>
      <c r="G190">
        <v>11.5</v>
      </c>
      <c r="H190">
        <v>36.9</v>
      </c>
      <c r="I190">
        <v>35</v>
      </c>
    </row>
    <row r="191" spans="1:9" x14ac:dyDescent="0.3">
      <c r="A191" s="2">
        <v>42643</v>
      </c>
      <c r="B191">
        <v>217</v>
      </c>
      <c r="C191">
        <v>31.9</v>
      </c>
      <c r="D191">
        <v>23</v>
      </c>
      <c r="E191">
        <v>9.3000000000000007</v>
      </c>
      <c r="F191">
        <v>185.1</v>
      </c>
      <c r="G191">
        <v>12.4</v>
      </c>
      <c r="H191">
        <v>64.400000000000006</v>
      </c>
      <c r="I191">
        <v>15.9</v>
      </c>
    </row>
    <row r="192" spans="1:9" x14ac:dyDescent="0.3">
      <c r="A192" s="2">
        <v>42674</v>
      </c>
      <c r="B192">
        <v>61.7</v>
      </c>
      <c r="C192">
        <v>-14.9</v>
      </c>
      <c r="D192">
        <v>-14.9</v>
      </c>
      <c r="E192">
        <v>1.3</v>
      </c>
      <c r="F192">
        <v>76.5</v>
      </c>
      <c r="G192">
        <v>11.9</v>
      </c>
      <c r="H192">
        <v>59.1</v>
      </c>
      <c r="I192">
        <v>-7.2</v>
      </c>
    </row>
    <row r="193" spans="1:9" x14ac:dyDescent="0.3">
      <c r="A193" s="2">
        <v>42704</v>
      </c>
      <c r="B193">
        <v>226.4</v>
      </c>
      <c r="C193">
        <v>6.9</v>
      </c>
      <c r="D193">
        <v>13.4</v>
      </c>
      <c r="E193">
        <v>-8.1</v>
      </c>
      <c r="F193">
        <v>219.5</v>
      </c>
      <c r="G193">
        <v>12.7</v>
      </c>
      <c r="H193">
        <v>62.8</v>
      </c>
      <c r="I193">
        <v>57.3</v>
      </c>
    </row>
    <row r="194" spans="1:9" x14ac:dyDescent="0.3">
      <c r="A194" s="2">
        <v>42735</v>
      </c>
      <c r="B194">
        <v>201</v>
      </c>
      <c r="C194">
        <v>28.7</v>
      </c>
      <c r="D194">
        <v>21.2</v>
      </c>
      <c r="E194">
        <v>7.6</v>
      </c>
      <c r="F194">
        <v>172.3</v>
      </c>
      <c r="G194">
        <v>16.600000000000001</v>
      </c>
      <c r="H194">
        <v>34.9</v>
      </c>
      <c r="I194">
        <v>65.900000000000006</v>
      </c>
    </row>
    <row r="195" spans="1:9" x14ac:dyDescent="0.3">
      <c r="A195" s="2">
        <v>42766</v>
      </c>
      <c r="B195">
        <v>268.39999999999998</v>
      </c>
      <c r="C195">
        <v>82.1</v>
      </c>
      <c r="D195">
        <v>48.8</v>
      </c>
      <c r="E195">
        <v>29.6</v>
      </c>
      <c r="F195">
        <v>186.3</v>
      </c>
      <c r="G195">
        <v>19.899999999999999</v>
      </c>
      <c r="H195">
        <v>51</v>
      </c>
      <c r="I195">
        <v>34.299999999999997</v>
      </c>
    </row>
    <row r="196" spans="1:9" x14ac:dyDescent="0.3">
      <c r="A196" s="2">
        <v>42794</v>
      </c>
      <c r="B196">
        <v>248.6</v>
      </c>
      <c r="C196">
        <v>101.7</v>
      </c>
      <c r="D196">
        <v>60.6</v>
      </c>
      <c r="E196">
        <v>31.7</v>
      </c>
      <c r="F196">
        <v>146.80000000000001</v>
      </c>
      <c r="G196">
        <v>5.6</v>
      </c>
      <c r="H196">
        <v>54.9</v>
      </c>
      <c r="I196">
        <v>-11.6</v>
      </c>
    </row>
    <row r="197" spans="1:9" x14ac:dyDescent="0.3">
      <c r="A197" s="2">
        <v>42825</v>
      </c>
      <c r="B197">
        <v>255</v>
      </c>
      <c r="C197">
        <v>78.900000000000006</v>
      </c>
      <c r="D197">
        <v>43.8</v>
      </c>
      <c r="E197">
        <v>30.5</v>
      </c>
      <c r="F197">
        <v>176.1</v>
      </c>
      <c r="G197">
        <v>24.6</v>
      </c>
      <c r="H197">
        <v>65.7</v>
      </c>
      <c r="I197">
        <v>25</v>
      </c>
    </row>
    <row r="198" spans="1:9" x14ac:dyDescent="0.3">
      <c r="A198" s="2">
        <v>42855</v>
      </c>
      <c r="B198">
        <v>173.5</v>
      </c>
      <c r="C198">
        <v>6.2</v>
      </c>
      <c r="D198">
        <v>-7.3</v>
      </c>
      <c r="E198">
        <v>6.5</v>
      </c>
      <c r="F198">
        <v>167.3</v>
      </c>
      <c r="G198">
        <v>10.4</v>
      </c>
      <c r="H198">
        <v>62.9</v>
      </c>
      <c r="I198">
        <v>8.9</v>
      </c>
    </row>
    <row r="199" spans="1:9" x14ac:dyDescent="0.3">
      <c r="A199" s="2">
        <v>42886</v>
      </c>
      <c r="B199">
        <v>253</v>
      </c>
      <c r="C199">
        <v>47.7</v>
      </c>
      <c r="D199">
        <v>36.9</v>
      </c>
      <c r="E199">
        <v>7.9</v>
      </c>
      <c r="F199">
        <v>205.3</v>
      </c>
      <c r="G199">
        <v>7.2</v>
      </c>
      <c r="H199">
        <v>87.9</v>
      </c>
      <c r="I199">
        <v>58.4</v>
      </c>
    </row>
    <row r="200" spans="1:9" x14ac:dyDescent="0.3">
      <c r="A200" s="2"/>
    </row>
    <row r="201" spans="1:9" x14ac:dyDescent="0.3">
      <c r="A201" s="2"/>
    </row>
    <row r="202" spans="1:9" x14ac:dyDescent="0.3">
      <c r="A202" s="2"/>
    </row>
    <row r="203" spans="1:9" x14ac:dyDescent="0.3">
      <c r="A203" s="2"/>
    </row>
    <row r="204" spans="1:9" x14ac:dyDescent="0.3">
      <c r="A204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G26" sqref="G26"/>
    </sheetView>
  </sheetViews>
  <sheetFormatPr baseColWidth="10" defaultRowHeight="14.4" x14ac:dyDescent="0.3"/>
  <cols>
    <col min="1" max="1" width="19.88671875" bestFit="1" customWidth="1"/>
  </cols>
  <sheetData>
    <row r="1" spans="1:10" ht="15" thickBot="1" x14ac:dyDescent="0.35">
      <c r="A1" s="11"/>
      <c r="B1" s="11">
        <v>42643</v>
      </c>
      <c r="C1" s="11">
        <v>42613</v>
      </c>
      <c r="D1" s="11">
        <v>42582</v>
      </c>
      <c r="E1" s="11">
        <v>42551</v>
      </c>
      <c r="F1" s="11">
        <v>42521</v>
      </c>
      <c r="G1" s="11">
        <v>42490</v>
      </c>
      <c r="H1" s="11">
        <v>42460</v>
      </c>
      <c r="I1" s="11">
        <v>42429</v>
      </c>
      <c r="J1" s="11">
        <v>42400</v>
      </c>
    </row>
    <row r="2" spans="1:10" ht="15" thickTop="1" x14ac:dyDescent="0.3">
      <c r="A2" s="16" t="s">
        <v>27</v>
      </c>
      <c r="B2" s="5">
        <v>156</v>
      </c>
      <c r="C2" s="5">
        <v>167</v>
      </c>
      <c r="D2" s="5">
        <v>252</v>
      </c>
      <c r="E2" s="5">
        <v>271</v>
      </c>
      <c r="F2" s="5">
        <v>24</v>
      </c>
      <c r="G2" s="5">
        <v>144</v>
      </c>
      <c r="H2" s="5">
        <v>186</v>
      </c>
      <c r="I2" s="5">
        <v>233</v>
      </c>
      <c r="J2" s="5">
        <v>168</v>
      </c>
    </row>
    <row r="3" spans="1:10" x14ac:dyDescent="0.3">
      <c r="A3" s="17" t="s">
        <v>28</v>
      </c>
      <c r="B3" s="18">
        <v>167</v>
      </c>
      <c r="C3" s="18">
        <v>144</v>
      </c>
      <c r="D3" s="18">
        <v>221</v>
      </c>
      <c r="E3" s="18">
        <v>238</v>
      </c>
      <c r="F3" s="18">
        <v>-1</v>
      </c>
      <c r="G3" s="18">
        <v>147</v>
      </c>
      <c r="H3" s="18">
        <v>167</v>
      </c>
      <c r="I3" s="18">
        <v>222</v>
      </c>
      <c r="J3" s="18">
        <v>155</v>
      </c>
    </row>
    <row r="4" spans="1:10" x14ac:dyDescent="0.3">
      <c r="A4" s="16" t="s">
        <v>58</v>
      </c>
      <c r="B4" s="13">
        <v>10</v>
      </c>
      <c r="C4" s="13">
        <v>-25</v>
      </c>
      <c r="D4" s="13">
        <v>14</v>
      </c>
      <c r="E4" s="13">
        <v>-5</v>
      </c>
      <c r="F4" s="13">
        <v>-45</v>
      </c>
      <c r="G4" s="13">
        <v>-12</v>
      </c>
      <c r="H4" s="13">
        <v>-7</v>
      </c>
      <c r="I4" s="13">
        <v>-20</v>
      </c>
      <c r="J4" s="13">
        <v>24</v>
      </c>
    </row>
    <row r="5" spans="1:10" x14ac:dyDescent="0.3">
      <c r="A5" s="16" t="s">
        <v>67</v>
      </c>
      <c r="B5" s="5">
        <v>23</v>
      </c>
      <c r="C5" s="5">
        <v>-5</v>
      </c>
      <c r="D5" s="5">
        <v>16</v>
      </c>
      <c r="E5" s="5">
        <v>-6</v>
      </c>
      <c r="F5" s="5">
        <v>-18</v>
      </c>
      <c r="G5" s="5">
        <v>-6</v>
      </c>
      <c r="H5" s="5">
        <v>37</v>
      </c>
      <c r="I5" s="5">
        <v>13</v>
      </c>
      <c r="J5" s="5">
        <v>18</v>
      </c>
    </row>
    <row r="6" spans="1:10" x14ac:dyDescent="0.3">
      <c r="A6" s="16" t="s">
        <v>68</v>
      </c>
      <c r="B6" s="19">
        <v>-13</v>
      </c>
      <c r="C6" s="19">
        <v>-16</v>
      </c>
      <c r="D6" s="19">
        <v>2</v>
      </c>
      <c r="E6" s="19">
        <v>8</v>
      </c>
      <c r="F6" s="19">
        <v>-17</v>
      </c>
      <c r="G6" s="19">
        <v>5</v>
      </c>
      <c r="H6" s="19">
        <v>-29</v>
      </c>
      <c r="I6" s="19">
        <v>-16</v>
      </c>
      <c r="J6" s="19">
        <v>18</v>
      </c>
    </row>
    <row r="7" spans="1:10" x14ac:dyDescent="0.3">
      <c r="A7" s="16" t="s">
        <v>72</v>
      </c>
      <c r="B7" s="19">
        <v>0.19999999999993179</v>
      </c>
      <c r="C7" s="19">
        <v>-3.1999999999999318</v>
      </c>
      <c r="D7" s="19">
        <v>-3.8000000000000682</v>
      </c>
      <c r="E7" s="19">
        <v>-6.6000000000000227</v>
      </c>
      <c r="F7" s="19">
        <v>-10.199999999999932</v>
      </c>
      <c r="G7" s="19">
        <v>-10.100000000000023</v>
      </c>
      <c r="H7" s="19">
        <v>-14.899999999999977</v>
      </c>
      <c r="I7" s="19">
        <v>-17.600000000000023</v>
      </c>
      <c r="J7" s="19">
        <v>-11.799999999999955</v>
      </c>
    </row>
    <row r="8" spans="1:10" x14ac:dyDescent="0.3">
      <c r="A8" s="16" t="s">
        <v>32</v>
      </c>
      <c r="B8" s="5">
        <v>157</v>
      </c>
      <c r="C8" s="5">
        <v>169</v>
      </c>
      <c r="D8" s="5">
        <v>207</v>
      </c>
      <c r="E8" s="5">
        <v>243</v>
      </c>
      <c r="F8" s="5">
        <v>44</v>
      </c>
      <c r="G8" s="5">
        <v>159</v>
      </c>
      <c r="H8" s="5">
        <v>174</v>
      </c>
      <c r="I8" s="5">
        <v>242</v>
      </c>
      <c r="J8" s="5">
        <v>131</v>
      </c>
    </row>
    <row r="9" spans="1:10" x14ac:dyDescent="0.3">
      <c r="A9" s="16" t="s">
        <v>61</v>
      </c>
      <c r="B9" s="5">
        <v>24</v>
      </c>
      <c r="C9" s="5">
        <v>43</v>
      </c>
      <c r="D9" s="5">
        <v>29</v>
      </c>
      <c r="E9" s="5">
        <v>19</v>
      </c>
      <c r="F9" s="5">
        <v>-4</v>
      </c>
      <c r="G9" s="5">
        <v>16</v>
      </c>
      <c r="H9" s="5">
        <v>51</v>
      </c>
      <c r="I9" s="5">
        <v>56</v>
      </c>
      <c r="J9" s="5">
        <v>59</v>
      </c>
    </row>
    <row r="10" spans="1:10" x14ac:dyDescent="0.3">
      <c r="A10" s="16" t="s">
        <v>62</v>
      </c>
      <c r="B10" s="5">
        <v>22</v>
      </c>
      <c r="C10" s="5">
        <v>20.899999999999636</v>
      </c>
      <c r="D10" s="5">
        <v>12.900000000001455</v>
      </c>
      <c r="E10" s="5">
        <v>22.199999999998909</v>
      </c>
      <c r="F10" s="5">
        <v>0.1000000000003638</v>
      </c>
      <c r="G10" s="5">
        <v>-2.2000000000007276</v>
      </c>
      <c r="H10" s="5">
        <v>42.400000000001455</v>
      </c>
      <c r="I10" s="5">
        <v>52</v>
      </c>
      <c r="J10" s="5">
        <v>66.5</v>
      </c>
    </row>
    <row r="11" spans="1:10" x14ac:dyDescent="0.3">
      <c r="A11" s="16" t="s">
        <v>63</v>
      </c>
      <c r="B11" s="5">
        <v>1</v>
      </c>
      <c r="C11" s="5">
        <v>-4</v>
      </c>
      <c r="D11" s="5">
        <v>-5</v>
      </c>
      <c r="E11" s="5">
        <v>41</v>
      </c>
      <c r="F11" s="5">
        <v>-41</v>
      </c>
      <c r="G11" s="5">
        <v>0</v>
      </c>
      <c r="H11" s="5">
        <v>8</v>
      </c>
      <c r="I11" s="5">
        <v>11</v>
      </c>
      <c r="J11" s="5">
        <v>0</v>
      </c>
    </row>
    <row r="12" spans="1:10" x14ac:dyDescent="0.3">
      <c r="A12" s="16" t="s">
        <v>64</v>
      </c>
      <c r="B12" s="5">
        <v>6</v>
      </c>
      <c r="C12" s="5">
        <v>13</v>
      </c>
      <c r="D12" s="5">
        <v>17</v>
      </c>
      <c r="E12" s="5">
        <v>17</v>
      </c>
      <c r="F12" s="5">
        <v>16</v>
      </c>
      <c r="G12" s="5">
        <v>21</v>
      </c>
      <c r="H12" s="5">
        <v>14</v>
      </c>
      <c r="I12" s="5">
        <v>8</v>
      </c>
      <c r="J12" s="5">
        <v>17</v>
      </c>
    </row>
    <row r="13" spans="1:10" x14ac:dyDescent="0.3">
      <c r="A13" s="16" t="s">
        <v>37</v>
      </c>
      <c r="B13" s="5">
        <v>67</v>
      </c>
      <c r="C13" s="5">
        <v>31</v>
      </c>
      <c r="D13" s="5">
        <v>84</v>
      </c>
      <c r="E13" s="5">
        <v>48</v>
      </c>
      <c r="F13" s="5">
        <v>32</v>
      </c>
      <c r="G13" s="5">
        <v>57</v>
      </c>
      <c r="H13" s="5">
        <v>31</v>
      </c>
      <c r="I13" s="5">
        <v>35</v>
      </c>
      <c r="J13" s="5">
        <v>-2</v>
      </c>
    </row>
    <row r="14" spans="1:10" x14ac:dyDescent="0.3">
      <c r="A14" s="16" t="s">
        <v>65</v>
      </c>
      <c r="B14" s="5">
        <v>23.199999999999818</v>
      </c>
      <c r="C14" s="5">
        <v>-1</v>
      </c>
      <c r="D14" s="5">
        <v>15.800000000000182</v>
      </c>
      <c r="E14" s="5">
        <v>15.699999999999818</v>
      </c>
      <c r="F14" s="5">
        <v>-14.699999999999818</v>
      </c>
      <c r="G14" s="5">
        <v>9.7999999999997272</v>
      </c>
      <c r="H14" s="5">
        <v>-1.7999999999997272</v>
      </c>
      <c r="I14" s="5">
        <v>-2.2000000000002728</v>
      </c>
      <c r="J14" s="5">
        <v>-43.799999999999727</v>
      </c>
    </row>
    <row r="15" spans="1:10" x14ac:dyDescent="0.3">
      <c r="A15" s="16" t="s">
        <v>39</v>
      </c>
      <c r="B15" s="5">
        <v>29</v>
      </c>
      <c r="C15" s="5">
        <v>57</v>
      </c>
      <c r="D15" s="5">
        <v>42</v>
      </c>
      <c r="E15" s="5">
        <v>52</v>
      </c>
      <c r="F15" s="5">
        <v>46</v>
      </c>
      <c r="G15" s="5">
        <v>47</v>
      </c>
      <c r="H15" s="5">
        <v>46</v>
      </c>
      <c r="I15" s="5">
        <v>77</v>
      </c>
      <c r="J15" s="5">
        <v>26</v>
      </c>
    </row>
    <row r="16" spans="1:10" x14ac:dyDescent="0.3">
      <c r="A16" s="16" t="s">
        <v>40</v>
      </c>
      <c r="B16" s="5">
        <v>15</v>
      </c>
      <c r="C16" s="5">
        <v>21</v>
      </c>
      <c r="D16" s="5">
        <v>36</v>
      </c>
      <c r="E16" s="5">
        <v>53</v>
      </c>
      <c r="F16" s="5">
        <v>3</v>
      </c>
      <c r="G16" s="5">
        <v>15</v>
      </c>
      <c r="H16" s="5">
        <v>18</v>
      </c>
      <c r="I16" s="5">
        <v>37</v>
      </c>
      <c r="J16" s="5">
        <v>34</v>
      </c>
    </row>
    <row r="17" spans="1:10" x14ac:dyDescent="0.3">
      <c r="A17" s="17" t="s">
        <v>41</v>
      </c>
      <c r="B17" s="18">
        <v>-11</v>
      </c>
      <c r="C17" s="18">
        <v>23</v>
      </c>
      <c r="D17" s="18">
        <v>31</v>
      </c>
      <c r="E17" s="18">
        <v>33</v>
      </c>
      <c r="F17" s="18">
        <v>25</v>
      </c>
      <c r="G17" s="18">
        <v>-3</v>
      </c>
      <c r="H17" s="18">
        <v>19</v>
      </c>
      <c r="I17" s="18">
        <v>11</v>
      </c>
      <c r="J17" s="18">
        <v>13</v>
      </c>
    </row>
    <row r="18" spans="1:10" x14ac:dyDescent="0.3">
      <c r="A18" s="16" t="s">
        <v>66</v>
      </c>
      <c r="B18" s="5">
        <v>2</v>
      </c>
      <c r="C18" s="5">
        <v>3</v>
      </c>
      <c r="D18" s="5">
        <v>4</v>
      </c>
      <c r="E18" s="5">
        <v>16</v>
      </c>
      <c r="F18" s="5">
        <v>-4</v>
      </c>
      <c r="G18" s="5">
        <v>6</v>
      </c>
      <c r="H18" s="5">
        <v>2</v>
      </c>
      <c r="I18" s="5">
        <v>-5</v>
      </c>
      <c r="J18" s="5">
        <v>10</v>
      </c>
    </row>
    <row r="21" spans="1:10" ht="15" thickBot="1" x14ac:dyDescent="0.35">
      <c r="A21" s="11"/>
      <c r="B21" s="52">
        <v>42825</v>
      </c>
      <c r="C21" s="52">
        <v>42794</v>
      </c>
      <c r="D21" s="52">
        <v>42766</v>
      </c>
    </row>
    <row r="22" spans="1:10" ht="15" thickTop="1" x14ac:dyDescent="0.3">
      <c r="A22" s="16" t="s">
        <v>27</v>
      </c>
      <c r="B22" s="48">
        <v>98</v>
      </c>
      <c r="C22" s="48">
        <v>219</v>
      </c>
      <c r="D22" s="48">
        <v>216</v>
      </c>
    </row>
    <row r="23" spans="1:10" x14ac:dyDescent="0.3">
      <c r="A23" s="17" t="s">
        <v>28</v>
      </c>
      <c r="B23" s="49">
        <v>89</v>
      </c>
      <c r="C23" s="49">
        <v>221</v>
      </c>
      <c r="D23" s="49">
        <v>204</v>
      </c>
    </row>
    <row r="24" spans="1:10" x14ac:dyDescent="0.3">
      <c r="A24" s="16" t="s">
        <v>58</v>
      </c>
      <c r="B24" s="50">
        <v>28</v>
      </c>
      <c r="C24" s="50">
        <v>96</v>
      </c>
      <c r="D24" s="50">
        <v>51</v>
      </c>
    </row>
    <row r="25" spans="1:10" x14ac:dyDescent="0.3">
      <c r="A25" s="16" t="s">
        <v>67</v>
      </c>
      <c r="B25" s="48">
        <v>6</v>
      </c>
      <c r="C25" s="48">
        <v>59</v>
      </c>
      <c r="D25" s="48">
        <v>34</v>
      </c>
    </row>
    <row r="26" spans="1:10" x14ac:dyDescent="0.3">
      <c r="A26" s="16" t="s">
        <v>68</v>
      </c>
      <c r="B26" s="51">
        <v>11</v>
      </c>
      <c r="C26" s="51">
        <v>26</v>
      </c>
      <c r="D26" s="51">
        <v>12</v>
      </c>
    </row>
    <row r="27" spans="1:10" x14ac:dyDescent="0.3">
      <c r="A27" s="16" t="s">
        <v>72</v>
      </c>
      <c r="B27" s="51">
        <v>11.299999999999955</v>
      </c>
      <c r="C27" s="51">
        <v>10</v>
      </c>
      <c r="D27" s="51">
        <v>5.9000000000000909</v>
      </c>
    </row>
    <row r="28" spans="1:10" x14ac:dyDescent="0.3">
      <c r="A28" s="16" t="s">
        <v>32</v>
      </c>
      <c r="B28" s="48">
        <v>61</v>
      </c>
      <c r="C28" s="48">
        <v>125</v>
      </c>
      <c r="D28" s="48">
        <v>153</v>
      </c>
    </row>
    <row r="29" spans="1:10" x14ac:dyDescent="0.3">
      <c r="A29" s="16" t="s">
        <v>61</v>
      </c>
      <c r="B29" s="48">
        <v>-27</v>
      </c>
      <c r="C29" s="48">
        <v>-16</v>
      </c>
      <c r="D29" s="48">
        <v>28</v>
      </c>
    </row>
    <row r="30" spans="1:10" x14ac:dyDescent="0.3">
      <c r="A30" s="16" t="s">
        <v>62</v>
      </c>
      <c r="B30" s="48">
        <v>-29.699999999998909</v>
      </c>
      <c r="C30" s="48">
        <v>-30.899999999999636</v>
      </c>
      <c r="D30" s="48">
        <v>35.299999999999272</v>
      </c>
    </row>
    <row r="31" spans="1:10" x14ac:dyDescent="0.3">
      <c r="A31" s="16" t="s">
        <v>63</v>
      </c>
      <c r="B31" s="48">
        <v>-3</v>
      </c>
      <c r="C31" s="48">
        <v>-4</v>
      </c>
      <c r="D31" s="48">
        <v>-8</v>
      </c>
    </row>
    <row r="32" spans="1:10" x14ac:dyDescent="0.3">
      <c r="A32" s="16" t="s">
        <v>64</v>
      </c>
      <c r="B32" s="48">
        <v>9</v>
      </c>
      <c r="C32" s="48">
        <v>6</v>
      </c>
      <c r="D32" s="48">
        <v>30</v>
      </c>
    </row>
    <row r="33" spans="1:4" x14ac:dyDescent="0.3">
      <c r="A33" s="16" t="s">
        <v>37</v>
      </c>
      <c r="B33" s="48">
        <v>56</v>
      </c>
      <c r="C33" s="48">
        <v>36</v>
      </c>
      <c r="D33" s="48">
        <v>59</v>
      </c>
    </row>
    <row r="34" spans="1:4" x14ac:dyDescent="0.3">
      <c r="A34" s="16" t="s">
        <v>65</v>
      </c>
      <c r="B34" s="48">
        <v>10.5</v>
      </c>
      <c r="C34" s="48">
        <v>8.9000000000000909</v>
      </c>
      <c r="D34" s="48">
        <v>15.099999999999909</v>
      </c>
    </row>
    <row r="35" spans="1:4" x14ac:dyDescent="0.3">
      <c r="A35" s="16" t="s">
        <v>39</v>
      </c>
      <c r="B35" s="48">
        <v>16</v>
      </c>
      <c r="C35" s="48">
        <v>66</v>
      </c>
      <c r="D35" s="48">
        <v>17</v>
      </c>
    </row>
    <row r="36" spans="1:4" x14ac:dyDescent="0.3">
      <c r="A36" s="16" t="s">
        <v>40</v>
      </c>
      <c r="B36" s="48">
        <v>9</v>
      </c>
      <c r="C36" s="48">
        <v>27</v>
      </c>
      <c r="D36" s="48">
        <v>15</v>
      </c>
    </row>
    <row r="37" spans="1:4" x14ac:dyDescent="0.3">
      <c r="A37" s="17" t="s">
        <v>41</v>
      </c>
      <c r="B37" s="49">
        <v>9</v>
      </c>
      <c r="C37" s="49">
        <v>-2</v>
      </c>
      <c r="D37" s="49">
        <v>12</v>
      </c>
    </row>
    <row r="38" spans="1:4" x14ac:dyDescent="0.3">
      <c r="A38" s="16" t="s">
        <v>66</v>
      </c>
      <c r="B38" s="48">
        <v>0</v>
      </c>
      <c r="C38" s="48">
        <v>-2</v>
      </c>
      <c r="D38" s="48">
        <v>-6</v>
      </c>
    </row>
  </sheetData>
  <conditionalFormatting sqref="B2:J1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B22:D3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Desempleo</vt:lpstr>
      <vt:lpstr>NFP</vt:lpstr>
      <vt:lpstr>Hoja1</vt:lpstr>
      <vt:lpstr>ADP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2013-11-08T14:14:13Z</dcterms:created>
  <dcterms:modified xsi:type="dcterms:W3CDTF">2017-06-28T16:20:06Z</dcterms:modified>
</cp:coreProperties>
</file>