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480" windowHeight="11640"/>
  </bookViews>
  <sheets>
    <sheet name="Sheet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E16" i="1" l="1" a="1"/>
  <c r="E16" i="1"/>
  <c r="D17" i="1"/>
  <c r="E17" i="1"/>
  <c r="G17" i="1" s="1"/>
  <c r="F17" i="1"/>
  <c r="H17" i="1" s="1"/>
  <c r="D18" i="1"/>
  <c r="E18" i="1"/>
  <c r="G18" i="1" s="1"/>
  <c r="D19" i="1"/>
  <c r="E19" i="1"/>
  <c r="G19" i="1" s="1"/>
  <c r="D20" i="1"/>
  <c r="E20" i="1"/>
  <c r="G20" i="1" s="1"/>
  <c r="D21" i="1"/>
  <c r="E21" i="1"/>
  <c r="D22" i="1"/>
  <c r="E22" i="1"/>
  <c r="G22" i="1" s="1"/>
  <c r="D23" i="1"/>
  <c r="E23" i="1"/>
  <c r="G23" i="1" s="1"/>
  <c r="D24" i="1"/>
  <c r="E24" i="1"/>
  <c r="G24" i="1" s="1"/>
  <c r="D25" i="1"/>
  <c r="E25" i="1"/>
  <c r="G25" i="1"/>
  <c r="D26" i="1"/>
  <c r="E26" i="1"/>
  <c r="G26" i="1" s="1"/>
  <c r="D27" i="1"/>
  <c r="E27" i="1"/>
  <c r="G27" i="1" s="1"/>
  <c r="D28" i="1"/>
  <c r="E28" i="1"/>
  <c r="G28" i="1" s="1"/>
  <c r="D29" i="1"/>
  <c r="E29" i="1"/>
  <c r="D30" i="1"/>
  <c r="E30" i="1"/>
  <c r="G30" i="1" s="1"/>
  <c r="D31" i="1"/>
  <c r="E31" i="1"/>
  <c r="G31" i="1" s="1"/>
  <c r="D32" i="1"/>
  <c r="E32" i="1"/>
  <c r="G32" i="1" s="1"/>
  <c r="D33" i="1"/>
  <c r="E33" i="1"/>
  <c r="F34" i="1" s="1"/>
  <c r="D34" i="1"/>
  <c r="E34" i="1"/>
  <c r="G34" i="1"/>
  <c r="D35" i="1"/>
  <c r="E35" i="1"/>
  <c r="F35" i="1" s="1"/>
  <c r="H35" i="1" s="1"/>
  <c r="D36" i="1"/>
  <c r="E36" i="1"/>
  <c r="D37" i="1"/>
  <c r="E37" i="1"/>
  <c r="D38" i="1"/>
  <c r="E38" i="1"/>
  <c r="G38" i="1" s="1"/>
  <c r="D39" i="1"/>
  <c r="E39" i="1"/>
  <c r="G39" i="1" s="1"/>
  <c r="D40" i="1"/>
  <c r="E40" i="1"/>
  <c r="G40" i="1" s="1"/>
  <c r="D41" i="1"/>
  <c r="E41" i="1"/>
  <c r="D42" i="1"/>
  <c r="E42" i="1"/>
  <c r="G42" i="1" s="1"/>
  <c r="D43" i="1"/>
  <c r="E43" i="1"/>
  <c r="D44" i="1"/>
  <c r="E44" i="1"/>
  <c r="D45" i="1"/>
  <c r="E45" i="1"/>
  <c r="D46" i="1"/>
  <c r="E46" i="1"/>
  <c r="G46" i="1" s="1"/>
  <c r="D47" i="1"/>
  <c r="E47" i="1"/>
  <c r="G47" i="1" s="1"/>
  <c r="D48" i="1"/>
  <c r="E48" i="1"/>
  <c r="G48" i="1" s="1"/>
  <c r="D49" i="1"/>
  <c r="E49" i="1"/>
  <c r="D50" i="1"/>
  <c r="E50" i="1"/>
  <c r="G50" i="1" s="1"/>
  <c r="D51" i="1"/>
  <c r="E51" i="1"/>
  <c r="G51" i="1" s="1"/>
  <c r="D52" i="1"/>
  <c r="E52" i="1"/>
  <c r="G52" i="1"/>
  <c r="D53" i="1"/>
  <c r="E53" i="1"/>
  <c r="D54" i="1"/>
  <c r="E54" i="1"/>
  <c r="G54" i="1" s="1"/>
  <c r="D55" i="1"/>
  <c r="E55" i="1"/>
  <c r="G55" i="1" s="1"/>
  <c r="D56" i="1"/>
  <c r="E56" i="1"/>
  <c r="G56" i="1" s="1"/>
  <c r="D57" i="1"/>
  <c r="E57" i="1"/>
  <c r="F57" i="1" s="1"/>
  <c r="H57" i="1" s="1"/>
  <c r="D58" i="1"/>
  <c r="E58" i="1"/>
  <c r="G58" i="1" s="1"/>
  <c r="D59" i="1"/>
  <c r="E59" i="1"/>
  <c r="D60" i="1"/>
  <c r="E60" i="1"/>
  <c r="F60" i="1" s="1"/>
  <c r="H60" i="1" s="1"/>
  <c r="D61" i="1"/>
  <c r="E61" i="1"/>
  <c r="D62" i="1"/>
  <c r="E62" i="1"/>
  <c r="G62" i="1" s="1"/>
  <c r="D63" i="1"/>
  <c r="E63" i="1"/>
  <c r="G63" i="1" s="1"/>
  <c r="D64" i="1"/>
  <c r="E64" i="1"/>
  <c r="G64" i="1" s="1"/>
  <c r="D65" i="1"/>
  <c r="E65" i="1"/>
  <c r="D66" i="1"/>
  <c r="E66" i="1"/>
  <c r="G66" i="1" s="1"/>
  <c r="D67" i="1"/>
  <c r="E67" i="1"/>
  <c r="G67" i="1" s="1"/>
  <c r="D68" i="1"/>
  <c r="E68" i="1"/>
  <c r="F68" i="1" s="1"/>
  <c r="H68" i="1" s="1"/>
  <c r="D69" i="1"/>
  <c r="E69" i="1"/>
  <c r="D70" i="1"/>
  <c r="E70" i="1"/>
  <c r="D71" i="1"/>
  <c r="E71" i="1"/>
  <c r="G71" i="1"/>
  <c r="D72" i="1"/>
  <c r="E72" i="1"/>
  <c r="G72" i="1" s="1"/>
  <c r="D73" i="1"/>
  <c r="E73" i="1"/>
  <c r="D74" i="1"/>
  <c r="E74" i="1"/>
  <c r="G74" i="1" s="1"/>
  <c r="D75" i="1"/>
  <c r="E75" i="1"/>
  <c r="D76" i="1"/>
  <c r="E76" i="1"/>
  <c r="G76" i="1" s="1"/>
  <c r="D77" i="1"/>
  <c r="E77" i="1"/>
  <c r="D78" i="1"/>
  <c r="E78" i="1"/>
  <c r="G78" i="1" s="1"/>
  <c r="D79" i="1"/>
  <c r="E79" i="1"/>
  <c r="G79" i="1" s="1"/>
  <c r="D80" i="1"/>
  <c r="E80" i="1"/>
  <c r="G80" i="1" s="1"/>
  <c r="F80" i="1"/>
  <c r="H80" i="1" s="1"/>
  <c r="D81" i="1"/>
  <c r="E81" i="1"/>
  <c r="D82" i="1"/>
  <c r="E82" i="1"/>
  <c r="G82" i="1" s="1"/>
  <c r="D83" i="1"/>
  <c r="E83" i="1"/>
  <c r="F83" i="1" s="1"/>
  <c r="H83" i="1" s="1"/>
  <c r="G83" i="1"/>
  <c r="D84" i="1"/>
  <c r="E84" i="1"/>
  <c r="G84" i="1" s="1"/>
  <c r="D85" i="1"/>
  <c r="E85" i="1"/>
  <c r="D86" i="1"/>
  <c r="E86" i="1"/>
  <c r="G86" i="1" s="1"/>
  <c r="D87" i="1"/>
  <c r="E87" i="1"/>
  <c r="G87" i="1" s="1"/>
  <c r="D88" i="1"/>
  <c r="E88" i="1"/>
  <c r="G88" i="1" s="1"/>
  <c r="D89" i="1"/>
  <c r="E89" i="1"/>
  <c r="G89" i="1" s="1"/>
  <c r="D90" i="1"/>
  <c r="E90" i="1"/>
  <c r="G90" i="1"/>
  <c r="D91" i="1"/>
  <c r="E91" i="1"/>
  <c r="D92" i="1"/>
  <c r="E92" i="1"/>
  <c r="D93" i="1"/>
  <c r="E93" i="1"/>
  <c r="D94" i="1"/>
  <c r="E94" i="1"/>
  <c r="G94" i="1" s="1"/>
  <c r="D95" i="1"/>
  <c r="E95" i="1"/>
  <c r="F95" i="1" s="1"/>
  <c r="H95" i="1" s="1"/>
  <c r="G95" i="1"/>
  <c r="D96" i="1"/>
  <c r="E96" i="1"/>
  <c r="G96" i="1" s="1"/>
  <c r="D97" i="1"/>
  <c r="E97" i="1"/>
  <c r="F97" i="1" s="1"/>
  <c r="H97" i="1" s="1"/>
  <c r="D98" i="1"/>
  <c r="J98" i="1" s="1"/>
  <c r="E98" i="1"/>
  <c r="G98" i="1" s="1"/>
  <c r="D99" i="1"/>
  <c r="J99" i="1" s="1"/>
  <c r="E99" i="1"/>
  <c r="D100" i="1"/>
  <c r="E100" i="1"/>
  <c r="G100" i="1" s="1"/>
  <c r="J100" i="1"/>
  <c r="D101" i="1"/>
  <c r="J101" i="1" s="1"/>
  <c r="E101" i="1"/>
  <c r="G101" i="1" s="1"/>
  <c r="C102" i="1"/>
  <c r="C103" i="1" s="1"/>
  <c r="E102" i="1"/>
  <c r="F102" i="1" s="1"/>
  <c r="J102" i="1"/>
  <c r="E103" i="1"/>
  <c r="J103" i="1"/>
  <c r="E104" i="1"/>
  <c r="J104" i="1"/>
  <c r="E105" i="1"/>
  <c r="J105" i="1"/>
  <c r="E106" i="1"/>
  <c r="J106" i="1"/>
  <c r="E107" i="1"/>
  <c r="J107" i="1"/>
  <c r="E108" i="1"/>
  <c r="J108" i="1"/>
  <c r="E109" i="1"/>
  <c r="J109" i="1"/>
  <c r="E110" i="1"/>
  <c r="J110" i="1"/>
  <c r="E111" i="1"/>
  <c r="J111" i="1"/>
  <c r="E112" i="1"/>
  <c r="F113" i="1" s="1"/>
  <c r="J112" i="1"/>
  <c r="E113" i="1"/>
  <c r="E114" i="1"/>
  <c r="E115" i="1"/>
  <c r="E116" i="1"/>
  <c r="E117" i="1"/>
  <c r="F117" i="1" s="1"/>
  <c r="E118" i="1"/>
  <c r="E119" i="1"/>
  <c r="E120" i="1"/>
  <c r="F120" i="1" s="1"/>
  <c r="E121" i="1"/>
  <c r="E122" i="1"/>
  <c r="E123" i="1"/>
  <c r="E124" i="1"/>
  <c r="E125" i="1"/>
  <c r="E126" i="1"/>
  <c r="E127" i="1"/>
  <c r="E128" i="1"/>
  <c r="E129" i="1"/>
  <c r="E130" i="1"/>
  <c r="F130" i="1"/>
  <c r="E131" i="1"/>
  <c r="E132" i="1"/>
  <c r="E133" i="1"/>
  <c r="E134" i="1"/>
  <c r="E135" i="1"/>
  <c r="E136" i="1"/>
  <c r="E137" i="1"/>
  <c r="F137" i="1"/>
  <c r="E138" i="1"/>
  <c r="E139" i="1"/>
  <c r="E140" i="1"/>
  <c r="F140" i="1" s="1"/>
  <c r="E141" i="1"/>
  <c r="F141" i="1" s="1"/>
  <c r="E142" i="1"/>
  <c r="F143" i="1" s="1"/>
  <c r="E143" i="1"/>
  <c r="E144" i="1"/>
  <c r="F144" i="1" s="1"/>
  <c r="E145" i="1"/>
  <c r="F145" i="1"/>
  <c r="E146" i="1"/>
  <c r="F146" i="1" s="1"/>
  <c r="E147" i="1"/>
  <c r="E148" i="1"/>
  <c r="F148" i="1" s="1"/>
  <c r="E149" i="1"/>
  <c r="E150" i="1"/>
  <c r="F138" i="1" l="1"/>
  <c r="F111" i="1"/>
  <c r="F129" i="1"/>
  <c r="F91" i="1"/>
  <c r="F74" i="1"/>
  <c r="F125" i="1"/>
  <c r="F96" i="1"/>
  <c r="H96" i="1" s="1"/>
  <c r="F100" i="1"/>
  <c r="H100" i="1" s="1"/>
  <c r="F116" i="1"/>
  <c r="F107" i="1"/>
  <c r="H107" i="1" s="1"/>
  <c r="F41" i="1"/>
  <c r="H41" i="1" s="1"/>
  <c r="F121" i="1"/>
  <c r="F128" i="1"/>
  <c r="F133" i="1"/>
  <c r="F126" i="1"/>
  <c r="F110" i="1"/>
  <c r="H110" i="1" s="1"/>
  <c r="F92" i="1"/>
  <c r="H92" i="1" s="1"/>
  <c r="F52" i="1"/>
  <c r="H52" i="1" s="1"/>
  <c r="F150" i="1"/>
  <c r="F131" i="1"/>
  <c r="F106" i="1"/>
  <c r="F75" i="1"/>
  <c r="H75" i="1" s="1"/>
  <c r="G68" i="1"/>
  <c r="F56" i="1"/>
  <c r="H56" i="1" s="1"/>
  <c r="F44" i="1"/>
  <c r="H44" i="1" s="1"/>
  <c r="F42" i="1"/>
  <c r="H42" i="1" s="1"/>
  <c r="F28" i="1"/>
  <c r="H28" i="1" s="1"/>
  <c r="F43" i="1"/>
  <c r="H43" i="1" s="1"/>
  <c r="F58" i="1"/>
  <c r="F36" i="1"/>
  <c r="H36" i="1" s="1"/>
  <c r="F33" i="1"/>
  <c r="H33" i="1" s="1"/>
  <c r="F20" i="1"/>
  <c r="H20" i="1" s="1"/>
  <c r="F32" i="1"/>
  <c r="H32" i="1" s="1"/>
  <c r="F118" i="1"/>
  <c r="F136" i="1"/>
  <c r="F123" i="1"/>
  <c r="F104" i="1"/>
  <c r="H104" i="1" s="1"/>
  <c r="F59" i="1"/>
  <c r="H59" i="1" s="1"/>
  <c r="F24" i="1"/>
  <c r="H24" i="1" s="1"/>
  <c r="F142" i="1"/>
  <c r="F127" i="1"/>
  <c r="F122" i="1"/>
  <c r="G92" i="1"/>
  <c r="F66" i="1"/>
  <c r="H66" i="1" s="1"/>
  <c r="G59" i="1"/>
  <c r="F50" i="1"/>
  <c r="H50" i="1" s="1"/>
  <c r="G43" i="1"/>
  <c r="G35" i="1"/>
  <c r="F135" i="1"/>
  <c r="F115" i="1"/>
  <c r="F112" i="1"/>
  <c r="H112" i="1" s="1"/>
  <c r="F84" i="1"/>
  <c r="H84" i="1" s="1"/>
  <c r="F26" i="1"/>
  <c r="H26" i="1" s="1"/>
  <c r="F108" i="1"/>
  <c r="F76" i="1"/>
  <c r="H76" i="1" s="1"/>
  <c r="F64" i="1"/>
  <c r="H64" i="1" s="1"/>
  <c r="F48" i="1"/>
  <c r="H48" i="1" s="1"/>
  <c r="F40" i="1"/>
  <c r="H40" i="1" s="1"/>
  <c r="F18" i="1"/>
  <c r="H18" i="1" s="1"/>
  <c r="F103" i="1"/>
  <c r="H103" i="1" s="1"/>
  <c r="F67" i="1"/>
  <c r="H67" i="1" s="1"/>
  <c r="F51" i="1"/>
  <c r="H51" i="1" s="1"/>
  <c r="F27" i="1"/>
  <c r="H27" i="1" s="1"/>
  <c r="F19" i="1"/>
  <c r="H19" i="1" s="1"/>
  <c r="F81" i="1"/>
  <c r="H81" i="1" s="1"/>
  <c r="F149" i="1"/>
  <c r="F134" i="1"/>
  <c r="K101" i="1"/>
  <c r="G91" i="1"/>
  <c r="F82" i="1"/>
  <c r="H82" i="1" s="1"/>
  <c r="G75" i="1"/>
  <c r="F147" i="1"/>
  <c r="F132" i="1"/>
  <c r="F124" i="1"/>
  <c r="F119" i="1"/>
  <c r="F114" i="1"/>
  <c r="F88" i="1"/>
  <c r="H88" i="1" s="1"/>
  <c r="G60" i="1"/>
  <c r="G44" i="1"/>
  <c r="G36" i="1"/>
  <c r="I104" i="1"/>
  <c r="I103" i="1"/>
  <c r="H106" i="1"/>
  <c r="I106" i="1"/>
  <c r="C104" i="1"/>
  <c r="G103" i="1"/>
  <c r="I111" i="1"/>
  <c r="H111" i="1"/>
  <c r="F71" i="1"/>
  <c r="H71" i="1" s="1"/>
  <c r="F70" i="1"/>
  <c r="H70" i="1" s="1"/>
  <c r="F46" i="1"/>
  <c r="H46" i="1" s="1"/>
  <c r="F47" i="1"/>
  <c r="H47" i="1" s="1"/>
  <c r="G29" i="1"/>
  <c r="F29" i="1"/>
  <c r="H29" i="1" s="1"/>
  <c r="G97" i="1"/>
  <c r="F98" i="1"/>
  <c r="G61" i="1"/>
  <c r="F61" i="1"/>
  <c r="H61" i="1" s="1"/>
  <c r="G21" i="1"/>
  <c r="F21" i="1"/>
  <c r="H21" i="1" s="1"/>
  <c r="F109" i="1"/>
  <c r="F101" i="1"/>
  <c r="F89" i="1"/>
  <c r="H89" i="1" s="1"/>
  <c r="F139" i="1"/>
  <c r="F105" i="1"/>
  <c r="G102" i="1"/>
  <c r="H91" i="1"/>
  <c r="G77" i="1"/>
  <c r="F77" i="1"/>
  <c r="H77" i="1" s="1"/>
  <c r="F72" i="1"/>
  <c r="H72" i="1" s="1"/>
  <c r="G70" i="1"/>
  <c r="F65" i="1"/>
  <c r="H65" i="1" s="1"/>
  <c r="F31" i="1"/>
  <c r="H31" i="1" s="1"/>
  <c r="F30" i="1"/>
  <c r="H30" i="1" s="1"/>
  <c r="F25" i="1"/>
  <c r="H25" i="1" s="1"/>
  <c r="H102" i="1"/>
  <c r="I102" i="1"/>
  <c r="F93" i="1"/>
  <c r="H93" i="1" s="1"/>
  <c r="G93" i="1"/>
  <c r="F63" i="1"/>
  <c r="H63" i="1" s="1"/>
  <c r="F62" i="1"/>
  <c r="H62" i="1" s="1"/>
  <c r="G85" i="1"/>
  <c r="F85" i="1"/>
  <c r="H85" i="1" s="1"/>
  <c r="F73" i="1"/>
  <c r="H73" i="1" s="1"/>
  <c r="F39" i="1"/>
  <c r="H39" i="1" s="1"/>
  <c r="F38" i="1"/>
  <c r="H38" i="1" s="1"/>
  <c r="H34" i="1"/>
  <c r="H58" i="1"/>
  <c r="F22" i="1"/>
  <c r="H22" i="1" s="1"/>
  <c r="F23" i="1"/>
  <c r="H23" i="1" s="1"/>
  <c r="F49" i="1"/>
  <c r="H49" i="1" s="1"/>
  <c r="G53" i="1"/>
  <c r="F53" i="1"/>
  <c r="H53" i="1" s="1"/>
  <c r="G99" i="1"/>
  <c r="F99" i="1"/>
  <c r="F87" i="1"/>
  <c r="H87" i="1" s="1"/>
  <c r="F86" i="1"/>
  <c r="H86" i="1" s="1"/>
  <c r="G69" i="1"/>
  <c r="F69" i="1"/>
  <c r="H69" i="1" s="1"/>
  <c r="G45" i="1"/>
  <c r="F45" i="1"/>
  <c r="H45" i="1" s="1"/>
  <c r="F79" i="1"/>
  <c r="H79" i="1" s="1"/>
  <c r="F78" i="1"/>
  <c r="H78" i="1" s="1"/>
  <c r="H74" i="1"/>
  <c r="F94" i="1"/>
  <c r="H94" i="1" s="1"/>
  <c r="F54" i="1"/>
  <c r="H54" i="1" s="1"/>
  <c r="F55" i="1"/>
  <c r="H55" i="1" s="1"/>
  <c r="G37" i="1"/>
  <c r="F37" i="1"/>
  <c r="H37" i="1" s="1"/>
  <c r="F90" i="1"/>
  <c r="H90" i="1" s="1"/>
  <c r="G81" i="1"/>
  <c r="G73" i="1"/>
  <c r="G65" i="1"/>
  <c r="G57" i="1"/>
  <c r="G49" i="1"/>
  <c r="G41" i="1"/>
  <c r="G33" i="1"/>
  <c r="I110" i="1" l="1"/>
  <c r="I107" i="1"/>
  <c r="I100" i="1"/>
  <c r="I112" i="1"/>
  <c r="H108" i="1"/>
  <c r="I108" i="1"/>
  <c r="H101" i="1"/>
  <c r="I101" i="1"/>
  <c r="H99" i="1"/>
  <c r="I99" i="1"/>
  <c r="H105" i="1"/>
  <c r="I105" i="1"/>
  <c r="C105" i="1"/>
  <c r="G104" i="1"/>
  <c r="I98" i="1"/>
  <c r="H98" i="1"/>
  <c r="H109" i="1"/>
  <c r="I109" i="1"/>
  <c r="C106" i="1" l="1"/>
  <c r="G105" i="1"/>
  <c r="G106" i="1" l="1"/>
  <c r="C107" i="1"/>
  <c r="C108" i="1" l="1"/>
  <c r="G107" i="1"/>
  <c r="G108" i="1" l="1"/>
  <c r="C109" i="1"/>
  <c r="G109" i="1" l="1"/>
  <c r="C110" i="1"/>
  <c r="G110" i="1" l="1"/>
  <c r="C111" i="1"/>
  <c r="C112" i="1" l="1"/>
  <c r="G111" i="1"/>
  <c r="C113" i="1" l="1"/>
  <c r="G112" i="1"/>
  <c r="C114" i="1" l="1"/>
  <c r="G113" i="1"/>
  <c r="G114" i="1" l="1"/>
  <c r="C115" i="1"/>
  <c r="G115" i="1" l="1"/>
  <c r="C116" i="1"/>
  <c r="G116" i="1" l="1"/>
  <c r="C117" i="1"/>
  <c r="C118" i="1" l="1"/>
  <c r="G117" i="1"/>
  <c r="C119" i="1" l="1"/>
  <c r="G118" i="1"/>
  <c r="G119" i="1" l="1"/>
  <c r="C120" i="1"/>
  <c r="G120" i="1" l="1"/>
  <c r="C121" i="1"/>
  <c r="G121" i="1" l="1"/>
  <c r="C122" i="1"/>
  <c r="G122" i="1" l="1"/>
  <c r="C123" i="1"/>
  <c r="C124" i="1" l="1"/>
  <c r="G123" i="1"/>
  <c r="G124" i="1" l="1"/>
  <c r="C125" i="1"/>
  <c r="G125" i="1" l="1"/>
  <c r="C126" i="1"/>
  <c r="C127" i="1" l="1"/>
  <c r="G126" i="1"/>
  <c r="G127" i="1" l="1"/>
  <c r="C128" i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</calcChain>
</file>

<file path=xl/sharedStrings.xml><?xml version="1.0" encoding="utf-8"?>
<sst xmlns="http://schemas.openxmlformats.org/spreadsheetml/2006/main" count="282" uniqueCount="280">
  <si>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</si>
  <si>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</si>
  <si>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</si>
  <si>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</si>
  <si>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</si>
  <si>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</si>
  <si>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</si>
  <si>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</si>
  <si>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</si>
  <si>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</si>
  <si>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</si>
  <si>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</si>
  <si>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</si>
  <si>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</si>
  <si>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</si>
  <si>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</si>
  <si>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</si>
  <si>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</si>
  <si>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</si>
  <si>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</si>
  <si>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</si>
  <si>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</si>
  <si>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</si>
  <si>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</si>
  <si>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</si>
  <si>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</si>
  <si>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</si>
  <si>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</si>
  <si>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</si>
  <si>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</si>
  <si>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</si>
  <si>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</si>
  <si>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</si>
  <si>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</si>
  <si>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</si>
  <si>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</si>
  <si>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</si>
  <si>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</si>
  <si>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</si>
  <si>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</si>
  <si>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</si>
  <si>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</si>
  <si>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</si>
  <si>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</si>
  <si>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</si>
  <si>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</si>
  <si>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</si>
  <si>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</si>
  <si>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</si>
  <si>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</si>
  <si>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</si>
  <si>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</si>
  <si>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</si>
  <si>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</si>
  <si>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</si>
  <si>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</si>
  <si>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</si>
  <si>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</si>
  <si>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</si>
  <si>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</si>
  <si>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</si>
  <si>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</si>
  <si>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</si>
  <si>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</si>
  <si>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</si>
  <si>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</si>
  <si>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</si>
  <si>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</si>
  <si>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</si>
  <si>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</si>
  <si>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</si>
  <si>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</si>
  <si>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</si>
  <si>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</si>
  <si>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</si>
  <si>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</si>
  <si>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</si>
  <si>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</si>
  <si>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</si>
  <si>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</si>
  <si>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</si>
  <si>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</si>
  <si>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</si>
  <si>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</si>
  <si>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</si>
  <si>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</si>
  <si>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</si>
  <si>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</si>
  <si>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</si>
  <si>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</si>
  <si>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</si>
  <si>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</si>
  <si>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</si>
  <si>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</si>
  <si>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</si>
  <si>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</si>
  <si>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</si>
  <si>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</si>
  <si>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</si>
  <si>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</si>
  <si>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</si>
  <si>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</si>
  <si>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</si>
  <si>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</si>
  <si>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</si>
  <si>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</si>
  <si>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</si>
  <si>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</si>
  <si>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</si>
  <si>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</si>
  <si>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</si>
  <si>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</si>
  <si>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</si>
  <si>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</si>
  <si>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</si>
  <si>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</si>
  <si>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</si>
  <si>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</si>
  <si>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</si>
  <si>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</si>
  <si>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</si>
  <si>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</si>
  <si>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</si>
  <si>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</si>
  <si>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</si>
  <si>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</si>
  <si>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</si>
  <si>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</si>
  <si>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</si>
  <si>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</si>
  <si>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</si>
  <si>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</si>
  <si>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</si>
  <si>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</si>
  <si>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</si>
  <si>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</si>
  <si>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</si>
  <si>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</si>
  <si>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</si>
  <si>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</si>
  <si>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</si>
  <si>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</si>
  <si>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</si>
  <si>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</si>
  <si>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</si>
  <si>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</si>
  <si>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</si>
  <si>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</si>
  <si>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</si>
  <si>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</si>
  <si>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</si>
  <si>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</si>
  <si>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</si>
  <si>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</si>
  <si>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</si>
  <si>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</si>
  <si>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</si>
  <si>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</si>
  <si>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</si>
  <si>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</si>
  <si>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</si>
  <si>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</si>
  <si>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</si>
  <si>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</si>
  <si>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</si>
  <si>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</si>
  <si>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</si>
  <si>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</si>
  <si>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</si>
  <si>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</si>
  <si>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</si>
  <si>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</si>
  <si>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</si>
  <si>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</si>
  <si>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</si>
  <si>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</si>
  <si>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</si>
  <si>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</si>
  <si>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</si>
  <si>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</si>
  <si>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</si>
  <si>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</si>
  <si>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</si>
  <si>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</si>
  <si>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</si>
  <si>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</si>
  <si>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</si>
  <si>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</si>
  <si>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</si>
  <si>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</si>
  <si>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</si>
  <si>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</si>
  <si>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</si>
  <si>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</si>
  <si>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</si>
  <si>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</si>
  <si>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</si>
  <si>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</si>
  <si>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</si>
  <si>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</si>
  <si>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</si>
  <si>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</si>
  <si>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</si>
  <si>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</si>
  <si>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</si>
  <si>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</si>
  <si>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</si>
  <si>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</si>
  <si>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</si>
  <si>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</si>
  <si>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</si>
  <si>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</si>
  <si>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</si>
  <si>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</si>
  <si>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</si>
  <si>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</si>
  <si>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</si>
  <si>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</si>
  <si>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</si>
  <si>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</si>
  <si>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</si>
  <si>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</si>
  <si>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</si>
  <si>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</si>
  <si>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</si>
  <si>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</si>
  <si>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</si>
  <si>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</si>
  <si>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</si>
  <si>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</si>
  <si>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</si>
  <si>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</si>
  <si>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</si>
  <si>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</si>
  <si>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</si>
  <si>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</si>
  <si>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</si>
  <si>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</si>
  <si>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</si>
  <si>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</si>
  <si>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</si>
  <si>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</si>
  <si>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</si>
  <si>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</si>
  <si>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</si>
  <si>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</si>
  <si>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</si>
  <si>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</si>
  <si>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</si>
  <si>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</si>
  <si>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</si>
  <si>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</si>
  <si>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</si>
  <si>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</si>
  <si>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</si>
  <si>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</si>
  <si>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</si>
  <si>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</si>
  <si>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</si>
  <si>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</si>
  <si>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</si>
  <si>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</si>
  <si>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</si>
  <si>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</si>
  <si>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</si>
  <si>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</si>
  <si>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</si>
  <si>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</si>
  <si>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</si>
  <si>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</si>
  <si>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</si>
  <si>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</si>
  <si>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</si>
  <si>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</si>
  <si>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</si>
  <si>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</si>
  <si>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</si>
  <si>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Var %</t>
  </si>
  <si>
    <t>Original</t>
  </si>
  <si>
    <t>Filtro H-P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</si>
</sst>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0.0"/>
    <numFmt numFmtId="166" formatCode="m/d/yy;@"/>
    <numFmt numFmtId="167" formatCode="######"/>
    <numFmt numFmtId="168" formatCode="0.0%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167" fontId="0" fillId="0" borderId="0" xfId="0" applyNumberFormat="1"/>
    <xf numFmtId="164" fontId="0" fillId="0" borderId="0" xfId="0" applyNumberFormat="1"/>
    <xf numFmtId="168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0" fontId="4" fillId="3" borderId="0" xfId="0" applyFont="1" applyFill="1"/>
    <xf numFmtId="0" fontId="4" fillId="3" borderId="0" xfId="0" applyFont="1" applyFill="1" applyAlignment="1">
      <alignment horizontal="center" wrapText="1"/>
    </xf>
    <xf numFmtId="0" fontId="4" fillId="3" borderId="0" xfId="0" quotePrefix="1" applyFont="1" applyFill="1" applyAlignment="1">
      <alignment horizontal="center" wrapText="1"/>
    </xf>
    <xf numFmtId="164" fontId="4" fillId="3" borderId="0" xfId="0" applyNumberFormat="1" applyFont="1" applyFill="1"/>
    <xf numFmtId="0" fontId="4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right"/>
    </xf>
    <xf numFmtId="166" fontId="0" fillId="2" borderId="0" xfId="0" applyNumberForma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66733476573267"/>
          <c:y val="7.1909124475478828E-2"/>
          <c:w val="0.81349570946498262"/>
          <c:h val="0.71822572178477695"/>
        </c:manualLayout>
      </c:layout>
      <c:areaChart>
        <c:grouping val="standard"/>
        <c:varyColors val="0"/>
        <c:ser>
          <c:idx val="1"/>
          <c:order val="1"/>
          <c:tx>
            <c:strRef>
              <c:f>Sheet1!$E$14</c:f>
              <c:strCache>
                <c:ptCount val="1"/>
                <c:pt idx="0">
                  <c:v>Filtro H-P</c:v>
                </c:pt>
              </c:strCache>
            </c:strRef>
          </c:tx>
          <c:spPr>
            <a:solidFill>
              <a:srgbClr val="4F81BD">
                <a:alpha val="28000"/>
              </a:srgb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</c:spPr>
          <c:cat>
            <c:numRef>
              <c:f>Sheet1!$A$16:$A$101</c:f>
              <c:numCache>
                <c:formatCode>######</c:formatCode>
                <c:ptCount val="86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</c:numCache>
            </c:numRef>
          </c:cat>
          <c:val>
            <c:numRef>
              <c:f>Sheet1!$E$16:$E$101</c:f>
              <c:numCache>
                <c:formatCode>#,##0.0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838848"/>
        <c:axId val="251840384"/>
      </c:areaChart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Original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Sheet1!$A$16:$A$113</c:f>
              <c:numCache>
                <c:formatCode>######</c:formatCode>
                <c:ptCount val="98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  <c:pt idx="95">
                  <c:v>2024</c:v>
                </c:pt>
                <c:pt idx="96">
                  <c:v>2025</c:v>
                </c:pt>
                <c:pt idx="97">
                  <c:v>2026</c:v>
                </c:pt>
              </c:numCache>
            </c:numRef>
          </c:cat>
          <c:val>
            <c:numRef>
              <c:f>Sheet1!$C$16:$C$101</c:f>
              <c:numCache>
                <c:formatCode>#,##0.0</c:formatCode>
                <c:ptCount val="86"/>
                <c:pt idx="0">
                  <c:v>1056.5999999999999</c:v>
                </c:pt>
                <c:pt idx="1">
                  <c:v>966.7</c:v>
                </c:pt>
                <c:pt idx="2">
                  <c:v>904.8</c:v>
                </c:pt>
                <c:pt idx="3">
                  <c:v>788.2</c:v>
                </c:pt>
                <c:pt idx="4">
                  <c:v>778.3</c:v>
                </c:pt>
                <c:pt idx="5">
                  <c:v>862.2</c:v>
                </c:pt>
                <c:pt idx="6">
                  <c:v>939</c:v>
                </c:pt>
                <c:pt idx="7">
                  <c:v>1060.5</c:v>
                </c:pt>
                <c:pt idx="8">
                  <c:v>1114.5999999999999</c:v>
                </c:pt>
                <c:pt idx="9">
                  <c:v>1077.7</c:v>
                </c:pt>
                <c:pt idx="10">
                  <c:v>1163.5999999999999</c:v>
                </c:pt>
                <c:pt idx="11">
                  <c:v>1266.0999999999999</c:v>
                </c:pt>
                <c:pt idx="12">
                  <c:v>1490.3</c:v>
                </c:pt>
                <c:pt idx="13">
                  <c:v>1771.8</c:v>
                </c:pt>
                <c:pt idx="14">
                  <c:v>2073.6999999999998</c:v>
                </c:pt>
                <c:pt idx="15">
                  <c:v>2239.4</c:v>
                </c:pt>
                <c:pt idx="16">
                  <c:v>2217.8000000000002</c:v>
                </c:pt>
                <c:pt idx="17">
                  <c:v>1960.9</c:v>
                </c:pt>
                <c:pt idx="18">
                  <c:v>1939.4</c:v>
                </c:pt>
                <c:pt idx="19">
                  <c:v>2020</c:v>
                </c:pt>
                <c:pt idx="20">
                  <c:v>2008.9</c:v>
                </c:pt>
                <c:pt idx="21">
                  <c:v>2184</c:v>
                </c:pt>
                <c:pt idx="22">
                  <c:v>2360</c:v>
                </c:pt>
                <c:pt idx="23">
                  <c:v>2456.1</c:v>
                </c:pt>
                <c:pt idx="24">
                  <c:v>2571.4</c:v>
                </c:pt>
                <c:pt idx="25">
                  <c:v>2556.9</c:v>
                </c:pt>
                <c:pt idx="26">
                  <c:v>2739</c:v>
                </c:pt>
                <c:pt idx="27">
                  <c:v>2797.4</c:v>
                </c:pt>
                <c:pt idx="28">
                  <c:v>2856.3</c:v>
                </c:pt>
                <c:pt idx="29">
                  <c:v>2835.3</c:v>
                </c:pt>
                <c:pt idx="30">
                  <c:v>3031</c:v>
                </c:pt>
                <c:pt idx="31">
                  <c:v>3108.7</c:v>
                </c:pt>
                <c:pt idx="32">
                  <c:v>3188.1</c:v>
                </c:pt>
                <c:pt idx="33">
                  <c:v>3383.1</c:v>
                </c:pt>
                <c:pt idx="34">
                  <c:v>3530.4</c:v>
                </c:pt>
                <c:pt idx="35">
                  <c:v>3734</c:v>
                </c:pt>
                <c:pt idx="36">
                  <c:v>3976.7</c:v>
                </c:pt>
                <c:pt idx="37">
                  <c:v>4238.8999999999996</c:v>
                </c:pt>
                <c:pt idx="38">
                  <c:v>4355.2</c:v>
                </c:pt>
                <c:pt idx="39">
                  <c:v>4569</c:v>
                </c:pt>
                <c:pt idx="40">
                  <c:v>4712.5</c:v>
                </c:pt>
                <c:pt idx="41">
                  <c:v>4722</c:v>
                </c:pt>
                <c:pt idx="42">
                  <c:v>4877.6000000000004</c:v>
                </c:pt>
                <c:pt idx="43">
                  <c:v>5134.3</c:v>
                </c:pt>
                <c:pt idx="44">
                  <c:v>5424.1</c:v>
                </c:pt>
                <c:pt idx="45">
                  <c:v>5396</c:v>
                </c:pt>
                <c:pt idx="46">
                  <c:v>5385.4</c:v>
                </c:pt>
                <c:pt idx="47">
                  <c:v>5675.4</c:v>
                </c:pt>
                <c:pt idx="48">
                  <c:v>5937</c:v>
                </c:pt>
                <c:pt idx="49">
                  <c:v>6267.2</c:v>
                </c:pt>
                <c:pt idx="50">
                  <c:v>6466.2</c:v>
                </c:pt>
                <c:pt idx="51">
                  <c:v>6450.4</c:v>
                </c:pt>
                <c:pt idx="52">
                  <c:v>6617.7</c:v>
                </c:pt>
                <c:pt idx="53">
                  <c:v>6491.3</c:v>
                </c:pt>
                <c:pt idx="54">
                  <c:v>6792</c:v>
                </c:pt>
                <c:pt idx="55">
                  <c:v>7285</c:v>
                </c:pt>
                <c:pt idx="56">
                  <c:v>7593.8</c:v>
                </c:pt>
                <c:pt idx="57">
                  <c:v>7860.5</c:v>
                </c:pt>
                <c:pt idx="58">
                  <c:v>8132.6</c:v>
                </c:pt>
                <c:pt idx="59">
                  <c:v>8474.5</c:v>
                </c:pt>
                <c:pt idx="60">
                  <c:v>8786.4</c:v>
                </c:pt>
                <c:pt idx="61">
                  <c:v>8955</c:v>
                </c:pt>
                <c:pt idx="62">
                  <c:v>8948.4</c:v>
                </c:pt>
                <c:pt idx="63">
                  <c:v>9266.6</c:v>
                </c:pt>
                <c:pt idx="64">
                  <c:v>9521</c:v>
                </c:pt>
                <c:pt idx="65">
                  <c:v>9905.4</c:v>
                </c:pt>
                <c:pt idx="66">
                  <c:v>10174.799999999999</c:v>
                </c:pt>
                <c:pt idx="67">
                  <c:v>10561</c:v>
                </c:pt>
                <c:pt idx="68">
                  <c:v>11034.9</c:v>
                </c:pt>
                <c:pt idx="69">
                  <c:v>11525.9</c:v>
                </c:pt>
                <c:pt idx="70">
                  <c:v>12065.9</c:v>
                </c:pt>
                <c:pt idx="71">
                  <c:v>12559.7</c:v>
                </c:pt>
                <c:pt idx="72">
                  <c:v>12682.2</c:v>
                </c:pt>
                <c:pt idx="73">
                  <c:v>12908.8</c:v>
                </c:pt>
                <c:pt idx="74">
                  <c:v>13271.1</c:v>
                </c:pt>
                <c:pt idx="75">
                  <c:v>13773.5</c:v>
                </c:pt>
                <c:pt idx="76">
                  <c:v>14234.2</c:v>
                </c:pt>
                <c:pt idx="77">
                  <c:v>14613.8</c:v>
                </c:pt>
                <c:pt idx="78">
                  <c:v>14873.7</c:v>
                </c:pt>
                <c:pt idx="79">
                  <c:v>14830.4</c:v>
                </c:pt>
                <c:pt idx="80">
                  <c:v>14418.7</c:v>
                </c:pt>
                <c:pt idx="81">
                  <c:v>14783.8</c:v>
                </c:pt>
                <c:pt idx="82">
                  <c:v>15020.6</c:v>
                </c:pt>
                <c:pt idx="83">
                  <c:v>15369.2</c:v>
                </c:pt>
                <c:pt idx="84">
                  <c:v>15710.3</c:v>
                </c:pt>
                <c:pt idx="85">
                  <c:v>16089.8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838848"/>
        <c:axId val="251840384"/>
      </c:lineChart>
      <c:catAx>
        <c:axId val="251838848"/>
        <c:scaling>
          <c:orientation val="minMax"/>
        </c:scaling>
        <c:delete val="0"/>
        <c:axPos val="b"/>
        <c:numFmt formatCode="######" sourceLinked="1"/>
        <c:majorTickMark val="out"/>
        <c:minorTickMark val="none"/>
        <c:tickLblPos val="nextTo"/>
        <c:crossAx val="251840384"/>
        <c:crosses val="autoZero"/>
        <c:auto val="1"/>
        <c:lblAlgn val="ctr"/>
        <c:lblOffset val="100"/>
        <c:noMultiLvlLbl val="0"/>
      </c:catAx>
      <c:valAx>
        <c:axId val="251840384"/>
        <c:scaling>
          <c:orientation val="minMax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Billones de USD</a:t>
                </a:r>
                <a:r>
                  <a:rPr lang="es-CO" baseline="0"/>
                  <a:t> reales base 2009</a:t>
                </a:r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251838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3292778595192778"/>
          <c:y val="0.90737557805274349"/>
          <c:w val="0.74979926207912595"/>
          <c:h val="9.1749641479450597E-2"/>
        </c:manualLayout>
      </c:layout>
      <c:overlay val="0"/>
      <c:txPr>
        <a:bodyPr/>
        <a:lstStyle/>
        <a:p>
          <a:pPr>
            <a:defRPr b="1"/>
          </a:pPr>
          <a:endParaRPr lang="es-E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600">
          <a:latin typeface="Calibri "/>
        </a:defRPr>
      </a:pPr>
      <a:endParaRPr lang="es-E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219723765431"/>
          <c:y val="7.1909124475478828E-2"/>
          <c:w val="0.83530724626125741"/>
          <c:h val="0.77405494062994162"/>
        </c:manualLayout>
      </c:layout>
      <c:areaChart>
        <c:grouping val="standard"/>
        <c:varyColors val="0"/>
        <c:ser>
          <c:idx val="3"/>
          <c:order val="2"/>
          <c:spPr>
            <a:solidFill>
              <a:schemeClr val="accent1">
                <a:lumMod val="40000"/>
                <a:lumOff val="60000"/>
              </a:schemeClr>
            </a:solidFill>
          </c:spPr>
          <c:cat>
            <c:numRef>
              <c:f>Sheet1!$A$87:$A$113</c:f>
              <c:numCache>
                <c:formatCode>######</c:formatCode>
                <c:ptCount val="2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</c:numCache>
            </c:numRef>
          </c:cat>
          <c:val>
            <c:numRef>
              <c:f>Sheet1!$J$87:$J$112</c:f>
              <c:numCache>
                <c:formatCode>0.0%</c:formatCode>
                <c:ptCount val="26"/>
                <c:pt idx="11">
                  <c:v>1.6017532704717397E-2</c:v>
                </c:pt>
                <c:pt idx="12">
                  <c:v>2.3208127504893206E-2</c:v>
                </c:pt>
                <c:pt idx="13">
                  <c:v>2.2193738125601659E-2</c:v>
                </c:pt>
                <c:pt idx="14">
                  <c:v>2.4156126872179495E-2</c:v>
                </c:pt>
                <c:pt idx="15">
                  <c:v>2.8000000000000001E-2</c:v>
                </c:pt>
                <c:pt idx="16">
                  <c:v>2.75E-2</c:v>
                </c:pt>
                <c:pt idx="17">
                  <c:v>2.4E-2</c:v>
                </c:pt>
                <c:pt idx="18">
                  <c:v>2.1499999999999998E-2</c:v>
                </c:pt>
                <c:pt idx="19">
                  <c:v>2.1499999999999998E-2</c:v>
                </c:pt>
                <c:pt idx="20">
                  <c:v>2.1499999999999998E-2</c:v>
                </c:pt>
                <c:pt idx="21">
                  <c:v>2.1499999999999998E-2</c:v>
                </c:pt>
                <c:pt idx="22">
                  <c:v>2.1499999999999998E-2</c:v>
                </c:pt>
                <c:pt idx="23">
                  <c:v>2.1499999999999998E-2</c:v>
                </c:pt>
                <c:pt idx="24">
                  <c:v>2.1499999999999998E-2</c:v>
                </c:pt>
                <c:pt idx="25">
                  <c:v>2.1499999999999998E-2</c:v>
                </c:pt>
              </c:numCache>
            </c:numRef>
          </c:val>
        </c:ser>
        <c:ser>
          <c:idx val="2"/>
          <c:order val="3"/>
          <c:spPr>
            <a:solidFill>
              <a:schemeClr val="bg1"/>
            </a:solidFill>
          </c:spPr>
          <c:cat>
            <c:numRef>
              <c:f>Sheet1!$A$87:$A$113</c:f>
              <c:numCache>
                <c:formatCode>######</c:formatCode>
                <c:ptCount val="2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</c:numCache>
            </c:numRef>
          </c:cat>
          <c:val>
            <c:numRef>
              <c:f>Sheet1!$I$87:$I$112</c:f>
              <c:numCache>
                <c:formatCode>0.0%</c:formatCode>
                <c:ptCount val="26"/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885248"/>
        <c:axId val="252887040"/>
      </c:areaChart>
      <c:lineChart>
        <c:grouping val="standard"/>
        <c:varyColors val="0"/>
        <c:ser>
          <c:idx val="0"/>
          <c:order val="0"/>
          <c:spPr>
            <a:ln w="127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Sheet1!$A$87:$A$113</c:f>
              <c:numCache>
                <c:formatCode>######</c:formatCode>
                <c:ptCount val="2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</c:numCache>
            </c:numRef>
          </c:cat>
          <c:val>
            <c:numRef>
              <c:f>Sheet1!$D$87:$D$113</c:f>
              <c:numCache>
                <c:formatCode>0.00%</c:formatCode>
                <c:ptCount val="27"/>
                <c:pt idx="0">
                  <c:v>4.0925252156905012E-2</c:v>
                </c:pt>
                <c:pt idx="1">
                  <c:v>9.753417677173859E-3</c:v>
                </c:pt>
                <c:pt idx="2">
                  <c:v>1.7867562410307292E-2</c:v>
                </c:pt>
                <c:pt idx="3">
                  <c:v>2.8066125433812594E-2</c:v>
                </c:pt>
                <c:pt idx="4">
                  <c:v>3.7856696129182854E-2</c:v>
                </c:pt>
                <c:pt idx="5">
                  <c:v>3.3448288379859914E-2</c:v>
                </c:pt>
                <c:pt idx="6">
                  <c:v>2.6668165404448274E-2</c:v>
                </c:pt>
                <c:pt idx="7">
                  <c:v>1.7784559799641553E-2</c:v>
                </c:pt>
                <c:pt idx="8">
                  <c:v>-2.9111787920962362E-3</c:v>
                </c:pt>
                <c:pt idx="9">
                  <c:v>-2.776054590570709E-2</c:v>
                </c:pt>
                <c:pt idx="10">
                  <c:v>2.5321284165701341E-2</c:v>
                </c:pt>
                <c:pt idx="11">
                  <c:v>1.6017532704717397E-2</c:v>
                </c:pt>
                <c:pt idx="12">
                  <c:v>2.3208127504893206E-2</c:v>
                </c:pt>
                <c:pt idx="13">
                  <c:v>2.2193738125601659E-2</c:v>
                </c:pt>
                <c:pt idx="14">
                  <c:v>2.4156126872179495E-2</c:v>
                </c:pt>
                <c:pt idx="15">
                  <c:v>2.8000000000000001E-2</c:v>
                </c:pt>
                <c:pt idx="16">
                  <c:v>2.75E-2</c:v>
                </c:pt>
                <c:pt idx="17">
                  <c:v>2.4E-2</c:v>
                </c:pt>
                <c:pt idx="18">
                  <c:v>2.1499999999999998E-2</c:v>
                </c:pt>
                <c:pt idx="19">
                  <c:v>2.1499999999999998E-2</c:v>
                </c:pt>
                <c:pt idx="20">
                  <c:v>2.1499999999999998E-2</c:v>
                </c:pt>
                <c:pt idx="21">
                  <c:v>2.1499999999999998E-2</c:v>
                </c:pt>
                <c:pt idx="22">
                  <c:v>2.1499999999999998E-2</c:v>
                </c:pt>
                <c:pt idx="23">
                  <c:v>2.1499999999999998E-2</c:v>
                </c:pt>
                <c:pt idx="24">
                  <c:v>2.1499999999999998E-2</c:v>
                </c:pt>
                <c:pt idx="25">
                  <c:v>2.1499999999999998E-2</c:v>
                </c:pt>
                <c:pt idx="26">
                  <c:v>2.1499999999999998E-2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cat>
            <c:numRef>
              <c:f>Sheet1!$A$87:$A$113</c:f>
              <c:numCache>
                <c:formatCode>######</c:formatCode>
                <c:ptCount val="2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</c:numCache>
            </c:numRef>
          </c:cat>
          <c:val>
            <c:numRef>
              <c:f>Sheet1!$F$87:$F$113</c:f>
              <c:numCache>
                <c:formatCode>0.0%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885248"/>
        <c:axId val="252887040"/>
      </c:lineChart>
      <c:catAx>
        <c:axId val="252885248"/>
        <c:scaling>
          <c:orientation val="minMax"/>
        </c:scaling>
        <c:delete val="0"/>
        <c:axPos val="b"/>
        <c:numFmt formatCode="######" sourceLinked="1"/>
        <c:majorTickMark val="out"/>
        <c:minorTickMark val="none"/>
        <c:tickLblPos val="low"/>
        <c:crossAx val="252887040"/>
        <c:crosses val="autoZero"/>
        <c:auto val="1"/>
        <c:lblAlgn val="ctr"/>
        <c:lblOffset val="100"/>
        <c:noMultiLvlLbl val="0"/>
      </c:catAx>
      <c:valAx>
        <c:axId val="2528870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var anual (%)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528852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600">
          <a:latin typeface="Calibri "/>
        </a:defRPr>
      </a:pPr>
      <a:endParaRPr lang="es-E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66733476573275"/>
          <c:y val="7.1909124475478828E-2"/>
          <c:w val="0.81349570946498262"/>
          <c:h val="0.71822572178477695"/>
        </c:manualLayout>
      </c:layout>
      <c:areaChart>
        <c:grouping val="standard"/>
        <c:varyColors val="0"/>
        <c:ser>
          <c:idx val="1"/>
          <c:order val="1"/>
          <c:tx>
            <c:strRef>
              <c:f>Sheet1!$E$14</c:f>
              <c:strCache>
                <c:ptCount val="1"/>
                <c:pt idx="0">
                  <c:v>Filtro H-P</c:v>
                </c:pt>
              </c:strCache>
            </c:strRef>
          </c:tx>
          <c:spPr>
            <a:solidFill>
              <a:srgbClr val="4F81BD">
                <a:alpha val="28000"/>
              </a:srgb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</c:spPr>
          <c:cat>
            <c:numRef>
              <c:f>Sheet1!$A$101:$A$113</c:f>
              <c:numCache>
                <c:formatCode>######</c:formatCode>
                <c:ptCount val="1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</c:numCache>
            </c:numRef>
          </c:cat>
          <c:val>
            <c:numRef>
              <c:f>Sheet1!$E$101:$E$113</c:f>
              <c:numCache>
                <c:formatCode>#,##0.0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125376"/>
        <c:axId val="253126912"/>
      </c:areaChart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Original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Sheet1!$A$101:$A$113</c:f>
              <c:numCache>
                <c:formatCode>######</c:formatCode>
                <c:ptCount val="1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</c:numCache>
            </c:numRef>
          </c:cat>
          <c:val>
            <c:numRef>
              <c:f>Sheet1!$C$101:$C$113</c:f>
              <c:numCache>
                <c:formatCode>#,##0.0</c:formatCode>
                <c:ptCount val="13"/>
                <c:pt idx="0">
                  <c:v>16089.8</c:v>
                </c:pt>
                <c:pt idx="1">
                  <c:v>16540.314399999999</c:v>
                </c:pt>
                <c:pt idx="2">
                  <c:v>16995.173046</c:v>
                </c:pt>
                <c:pt idx="3">
                  <c:v>17403.057199104001</c:v>
                </c:pt>
                <c:pt idx="4">
                  <c:v>17777.222928884737</c:v>
                </c:pt>
                <c:pt idx="5">
                  <c:v>18159.433221855761</c:v>
                </c:pt>
                <c:pt idx="6">
                  <c:v>18549.861036125661</c:v>
                </c:pt>
                <c:pt idx="7">
                  <c:v>18948.683048402363</c:v>
                </c:pt>
                <c:pt idx="8">
                  <c:v>19356.079733943014</c:v>
                </c:pt>
                <c:pt idx="9">
                  <c:v>19772.235448222789</c:v>
                </c:pt>
                <c:pt idx="10">
                  <c:v>20197.338510359579</c:v>
                </c:pt>
                <c:pt idx="11">
                  <c:v>20631.581288332312</c:v>
                </c:pt>
                <c:pt idx="12">
                  <c:v>21075.16028603146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125376"/>
        <c:axId val="253126912"/>
      </c:lineChart>
      <c:catAx>
        <c:axId val="253125376"/>
        <c:scaling>
          <c:orientation val="minMax"/>
        </c:scaling>
        <c:delete val="0"/>
        <c:axPos val="b"/>
        <c:numFmt formatCode="######" sourceLinked="1"/>
        <c:majorTickMark val="out"/>
        <c:minorTickMark val="none"/>
        <c:tickLblPos val="nextTo"/>
        <c:crossAx val="253126912"/>
        <c:crosses val="autoZero"/>
        <c:auto val="1"/>
        <c:lblAlgn val="ctr"/>
        <c:lblOffset val="100"/>
        <c:noMultiLvlLbl val="0"/>
      </c:catAx>
      <c:valAx>
        <c:axId val="253126912"/>
        <c:scaling>
          <c:orientation val="minMax"/>
          <c:max val="21000"/>
          <c:min val="16000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Billones de USD</a:t>
                </a:r>
                <a:r>
                  <a:rPr lang="es-CO" baseline="0"/>
                  <a:t> reales base 2009</a:t>
                </a:r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253125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825141625776834"/>
          <c:y val="0.90102639894412351"/>
          <c:w val="0.74979926207912651"/>
          <c:h val="9.1749641479450597E-2"/>
        </c:manualLayout>
      </c:layout>
      <c:overlay val="0"/>
      <c:txPr>
        <a:bodyPr/>
        <a:lstStyle/>
        <a:p>
          <a:pPr>
            <a:defRPr b="1"/>
          </a:pPr>
          <a:endParaRPr lang="es-E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600">
          <a:latin typeface="Calibri "/>
        </a:defRPr>
      </a:pPr>
      <a:endParaRPr lang="es-E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66733476573275"/>
          <c:y val="7.1909124475478828E-2"/>
          <c:w val="0.81349570946498262"/>
          <c:h val="0.71822572178477695"/>
        </c:manualLayout>
      </c:layout>
      <c:areaChart>
        <c:grouping val="standard"/>
        <c:varyColors val="0"/>
        <c:ser>
          <c:idx val="1"/>
          <c:order val="1"/>
          <c:tx>
            <c:strRef>
              <c:f>Sheet1!$E$14</c:f>
              <c:strCache>
                <c:ptCount val="1"/>
                <c:pt idx="0">
                  <c:v>Filtro H-P</c:v>
                </c:pt>
              </c:strCache>
            </c:strRef>
          </c:tx>
          <c:spPr>
            <a:solidFill>
              <a:srgbClr val="4F81BD">
                <a:alpha val="28000"/>
              </a:srgbClr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</c:spPr>
          <c:cat>
            <c:numRef>
              <c:f>Sheet1!$A$16:$A$101</c:f>
              <c:numCache>
                <c:formatCode>######</c:formatCode>
                <c:ptCount val="86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</c:numCache>
            </c:numRef>
          </c:cat>
          <c:val>
            <c:numRef>
              <c:f>Sheet1!$E$16:$E$112</c:f>
              <c:numCache>
                <c:formatCode>#,##0.0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235200"/>
        <c:axId val="253236736"/>
      </c:areaChart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Original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Sheet1!$A$16:$A$113</c:f>
              <c:numCache>
                <c:formatCode>######</c:formatCode>
                <c:ptCount val="98"/>
                <c:pt idx="0">
                  <c:v>1929</c:v>
                </c:pt>
                <c:pt idx="1">
                  <c:v>1930</c:v>
                </c:pt>
                <c:pt idx="2">
                  <c:v>1931</c:v>
                </c:pt>
                <c:pt idx="3">
                  <c:v>1932</c:v>
                </c:pt>
                <c:pt idx="4">
                  <c:v>1933</c:v>
                </c:pt>
                <c:pt idx="5">
                  <c:v>1934</c:v>
                </c:pt>
                <c:pt idx="6">
                  <c:v>1935</c:v>
                </c:pt>
                <c:pt idx="7">
                  <c:v>1936</c:v>
                </c:pt>
                <c:pt idx="8">
                  <c:v>1937</c:v>
                </c:pt>
                <c:pt idx="9">
                  <c:v>1938</c:v>
                </c:pt>
                <c:pt idx="10">
                  <c:v>1939</c:v>
                </c:pt>
                <c:pt idx="11">
                  <c:v>1940</c:v>
                </c:pt>
                <c:pt idx="12">
                  <c:v>1941</c:v>
                </c:pt>
                <c:pt idx="13">
                  <c:v>1942</c:v>
                </c:pt>
                <c:pt idx="14">
                  <c:v>1943</c:v>
                </c:pt>
                <c:pt idx="15">
                  <c:v>1944</c:v>
                </c:pt>
                <c:pt idx="16">
                  <c:v>1945</c:v>
                </c:pt>
                <c:pt idx="17">
                  <c:v>1946</c:v>
                </c:pt>
                <c:pt idx="18">
                  <c:v>1947</c:v>
                </c:pt>
                <c:pt idx="19">
                  <c:v>1948</c:v>
                </c:pt>
                <c:pt idx="20">
                  <c:v>1949</c:v>
                </c:pt>
                <c:pt idx="21">
                  <c:v>1950</c:v>
                </c:pt>
                <c:pt idx="22">
                  <c:v>1951</c:v>
                </c:pt>
                <c:pt idx="23">
                  <c:v>1952</c:v>
                </c:pt>
                <c:pt idx="24">
                  <c:v>1953</c:v>
                </c:pt>
                <c:pt idx="25">
                  <c:v>1954</c:v>
                </c:pt>
                <c:pt idx="26">
                  <c:v>1955</c:v>
                </c:pt>
                <c:pt idx="27">
                  <c:v>1956</c:v>
                </c:pt>
                <c:pt idx="28">
                  <c:v>1957</c:v>
                </c:pt>
                <c:pt idx="29">
                  <c:v>1958</c:v>
                </c:pt>
                <c:pt idx="30">
                  <c:v>1959</c:v>
                </c:pt>
                <c:pt idx="31">
                  <c:v>1960</c:v>
                </c:pt>
                <c:pt idx="32">
                  <c:v>1961</c:v>
                </c:pt>
                <c:pt idx="33">
                  <c:v>1962</c:v>
                </c:pt>
                <c:pt idx="34">
                  <c:v>1963</c:v>
                </c:pt>
                <c:pt idx="35">
                  <c:v>1964</c:v>
                </c:pt>
                <c:pt idx="36">
                  <c:v>1965</c:v>
                </c:pt>
                <c:pt idx="37">
                  <c:v>1966</c:v>
                </c:pt>
                <c:pt idx="38">
                  <c:v>1967</c:v>
                </c:pt>
                <c:pt idx="39">
                  <c:v>1968</c:v>
                </c:pt>
                <c:pt idx="40">
                  <c:v>1969</c:v>
                </c:pt>
                <c:pt idx="41">
                  <c:v>1970</c:v>
                </c:pt>
                <c:pt idx="42">
                  <c:v>1971</c:v>
                </c:pt>
                <c:pt idx="43">
                  <c:v>1972</c:v>
                </c:pt>
                <c:pt idx="44">
                  <c:v>1973</c:v>
                </c:pt>
                <c:pt idx="45">
                  <c:v>1974</c:v>
                </c:pt>
                <c:pt idx="46">
                  <c:v>1975</c:v>
                </c:pt>
                <c:pt idx="47">
                  <c:v>1976</c:v>
                </c:pt>
                <c:pt idx="48">
                  <c:v>1977</c:v>
                </c:pt>
                <c:pt idx="49">
                  <c:v>1978</c:v>
                </c:pt>
                <c:pt idx="50">
                  <c:v>1979</c:v>
                </c:pt>
                <c:pt idx="51">
                  <c:v>1980</c:v>
                </c:pt>
                <c:pt idx="52">
                  <c:v>1981</c:v>
                </c:pt>
                <c:pt idx="53">
                  <c:v>1982</c:v>
                </c:pt>
                <c:pt idx="54">
                  <c:v>1983</c:v>
                </c:pt>
                <c:pt idx="55">
                  <c:v>1984</c:v>
                </c:pt>
                <c:pt idx="56">
                  <c:v>1985</c:v>
                </c:pt>
                <c:pt idx="57">
                  <c:v>1986</c:v>
                </c:pt>
                <c:pt idx="58">
                  <c:v>1987</c:v>
                </c:pt>
                <c:pt idx="59">
                  <c:v>1988</c:v>
                </c:pt>
                <c:pt idx="60">
                  <c:v>1989</c:v>
                </c:pt>
                <c:pt idx="61">
                  <c:v>1990</c:v>
                </c:pt>
                <c:pt idx="62">
                  <c:v>1991</c:v>
                </c:pt>
                <c:pt idx="63">
                  <c:v>1992</c:v>
                </c:pt>
                <c:pt idx="64">
                  <c:v>1993</c:v>
                </c:pt>
                <c:pt idx="65">
                  <c:v>1994</c:v>
                </c:pt>
                <c:pt idx="66">
                  <c:v>1995</c:v>
                </c:pt>
                <c:pt idx="67">
                  <c:v>1996</c:v>
                </c:pt>
                <c:pt idx="68">
                  <c:v>1997</c:v>
                </c:pt>
                <c:pt idx="69">
                  <c:v>1998</c:v>
                </c:pt>
                <c:pt idx="70">
                  <c:v>1999</c:v>
                </c:pt>
                <c:pt idx="71">
                  <c:v>2000</c:v>
                </c:pt>
                <c:pt idx="72">
                  <c:v>2001</c:v>
                </c:pt>
                <c:pt idx="73">
                  <c:v>2002</c:v>
                </c:pt>
                <c:pt idx="74">
                  <c:v>2003</c:v>
                </c:pt>
                <c:pt idx="75">
                  <c:v>2004</c:v>
                </c:pt>
                <c:pt idx="76">
                  <c:v>2005</c:v>
                </c:pt>
                <c:pt idx="77">
                  <c:v>2006</c:v>
                </c:pt>
                <c:pt idx="78">
                  <c:v>2007</c:v>
                </c:pt>
                <c:pt idx="79">
                  <c:v>2008</c:v>
                </c:pt>
                <c:pt idx="80">
                  <c:v>2009</c:v>
                </c:pt>
                <c:pt idx="81">
                  <c:v>2010</c:v>
                </c:pt>
                <c:pt idx="82">
                  <c:v>2011</c:v>
                </c:pt>
                <c:pt idx="83">
                  <c:v>2012</c:v>
                </c:pt>
                <c:pt idx="84">
                  <c:v>2013</c:v>
                </c:pt>
                <c:pt idx="85">
                  <c:v>2014</c:v>
                </c:pt>
                <c:pt idx="86">
                  <c:v>2015</c:v>
                </c:pt>
                <c:pt idx="87">
                  <c:v>2016</c:v>
                </c:pt>
                <c:pt idx="88">
                  <c:v>2017</c:v>
                </c:pt>
                <c:pt idx="89">
                  <c:v>2018</c:v>
                </c:pt>
                <c:pt idx="90">
                  <c:v>2019</c:v>
                </c:pt>
                <c:pt idx="91">
                  <c:v>2020</c:v>
                </c:pt>
                <c:pt idx="92">
                  <c:v>2021</c:v>
                </c:pt>
                <c:pt idx="93">
                  <c:v>2022</c:v>
                </c:pt>
                <c:pt idx="94">
                  <c:v>2023</c:v>
                </c:pt>
                <c:pt idx="95">
                  <c:v>2024</c:v>
                </c:pt>
                <c:pt idx="96">
                  <c:v>2025</c:v>
                </c:pt>
                <c:pt idx="97">
                  <c:v>2026</c:v>
                </c:pt>
              </c:numCache>
            </c:numRef>
          </c:cat>
          <c:val>
            <c:numRef>
              <c:f>Sheet1!$C$16:$C$113</c:f>
              <c:numCache>
                <c:formatCode>#,##0.0</c:formatCode>
                <c:ptCount val="98"/>
                <c:pt idx="0">
                  <c:v>1056.5999999999999</c:v>
                </c:pt>
                <c:pt idx="1">
                  <c:v>966.7</c:v>
                </c:pt>
                <c:pt idx="2">
                  <c:v>904.8</c:v>
                </c:pt>
                <c:pt idx="3">
                  <c:v>788.2</c:v>
                </c:pt>
                <c:pt idx="4">
                  <c:v>778.3</c:v>
                </c:pt>
                <c:pt idx="5">
                  <c:v>862.2</c:v>
                </c:pt>
                <c:pt idx="6">
                  <c:v>939</c:v>
                </c:pt>
                <c:pt idx="7">
                  <c:v>1060.5</c:v>
                </c:pt>
                <c:pt idx="8">
                  <c:v>1114.5999999999999</c:v>
                </c:pt>
                <c:pt idx="9">
                  <c:v>1077.7</c:v>
                </c:pt>
                <c:pt idx="10">
                  <c:v>1163.5999999999999</c:v>
                </c:pt>
                <c:pt idx="11">
                  <c:v>1266.0999999999999</c:v>
                </c:pt>
                <c:pt idx="12">
                  <c:v>1490.3</c:v>
                </c:pt>
                <c:pt idx="13">
                  <c:v>1771.8</c:v>
                </c:pt>
                <c:pt idx="14">
                  <c:v>2073.6999999999998</c:v>
                </c:pt>
                <c:pt idx="15">
                  <c:v>2239.4</c:v>
                </c:pt>
                <c:pt idx="16">
                  <c:v>2217.8000000000002</c:v>
                </c:pt>
                <c:pt idx="17">
                  <c:v>1960.9</c:v>
                </c:pt>
                <c:pt idx="18">
                  <c:v>1939.4</c:v>
                </c:pt>
                <c:pt idx="19">
                  <c:v>2020</c:v>
                </c:pt>
                <c:pt idx="20">
                  <c:v>2008.9</c:v>
                </c:pt>
                <c:pt idx="21">
                  <c:v>2184</c:v>
                </c:pt>
                <c:pt idx="22">
                  <c:v>2360</c:v>
                </c:pt>
                <c:pt idx="23">
                  <c:v>2456.1</c:v>
                </c:pt>
                <c:pt idx="24">
                  <c:v>2571.4</c:v>
                </c:pt>
                <c:pt idx="25">
                  <c:v>2556.9</c:v>
                </c:pt>
                <c:pt idx="26">
                  <c:v>2739</c:v>
                </c:pt>
                <c:pt idx="27">
                  <c:v>2797.4</c:v>
                </c:pt>
                <c:pt idx="28">
                  <c:v>2856.3</c:v>
                </c:pt>
                <c:pt idx="29">
                  <c:v>2835.3</c:v>
                </c:pt>
                <c:pt idx="30">
                  <c:v>3031</c:v>
                </c:pt>
                <c:pt idx="31">
                  <c:v>3108.7</c:v>
                </c:pt>
                <c:pt idx="32">
                  <c:v>3188.1</c:v>
                </c:pt>
                <c:pt idx="33">
                  <c:v>3383.1</c:v>
                </c:pt>
                <c:pt idx="34">
                  <c:v>3530.4</c:v>
                </c:pt>
                <c:pt idx="35">
                  <c:v>3734</c:v>
                </c:pt>
                <c:pt idx="36">
                  <c:v>3976.7</c:v>
                </c:pt>
                <c:pt idx="37">
                  <c:v>4238.8999999999996</c:v>
                </c:pt>
                <c:pt idx="38">
                  <c:v>4355.2</c:v>
                </c:pt>
                <c:pt idx="39">
                  <c:v>4569</c:v>
                </c:pt>
                <c:pt idx="40">
                  <c:v>4712.5</c:v>
                </c:pt>
                <c:pt idx="41">
                  <c:v>4722</c:v>
                </c:pt>
                <c:pt idx="42">
                  <c:v>4877.6000000000004</c:v>
                </c:pt>
                <c:pt idx="43">
                  <c:v>5134.3</c:v>
                </c:pt>
                <c:pt idx="44">
                  <c:v>5424.1</c:v>
                </c:pt>
                <c:pt idx="45">
                  <c:v>5396</c:v>
                </c:pt>
                <c:pt idx="46">
                  <c:v>5385.4</c:v>
                </c:pt>
                <c:pt idx="47">
                  <c:v>5675.4</c:v>
                </c:pt>
                <c:pt idx="48">
                  <c:v>5937</c:v>
                </c:pt>
                <c:pt idx="49">
                  <c:v>6267.2</c:v>
                </c:pt>
                <c:pt idx="50">
                  <c:v>6466.2</c:v>
                </c:pt>
                <c:pt idx="51">
                  <c:v>6450.4</c:v>
                </c:pt>
                <c:pt idx="52">
                  <c:v>6617.7</c:v>
                </c:pt>
                <c:pt idx="53">
                  <c:v>6491.3</c:v>
                </c:pt>
                <c:pt idx="54">
                  <c:v>6792</c:v>
                </c:pt>
                <c:pt idx="55">
                  <c:v>7285</c:v>
                </c:pt>
                <c:pt idx="56">
                  <c:v>7593.8</c:v>
                </c:pt>
                <c:pt idx="57">
                  <c:v>7860.5</c:v>
                </c:pt>
                <c:pt idx="58">
                  <c:v>8132.6</c:v>
                </c:pt>
                <c:pt idx="59">
                  <c:v>8474.5</c:v>
                </c:pt>
                <c:pt idx="60">
                  <c:v>8786.4</c:v>
                </c:pt>
                <c:pt idx="61">
                  <c:v>8955</c:v>
                </c:pt>
                <c:pt idx="62">
                  <c:v>8948.4</c:v>
                </c:pt>
                <c:pt idx="63">
                  <c:v>9266.6</c:v>
                </c:pt>
                <c:pt idx="64">
                  <c:v>9521</c:v>
                </c:pt>
                <c:pt idx="65">
                  <c:v>9905.4</c:v>
                </c:pt>
                <c:pt idx="66">
                  <c:v>10174.799999999999</c:v>
                </c:pt>
                <c:pt idx="67">
                  <c:v>10561</c:v>
                </c:pt>
                <c:pt idx="68">
                  <c:v>11034.9</c:v>
                </c:pt>
                <c:pt idx="69">
                  <c:v>11525.9</c:v>
                </c:pt>
                <c:pt idx="70">
                  <c:v>12065.9</c:v>
                </c:pt>
                <c:pt idx="71">
                  <c:v>12559.7</c:v>
                </c:pt>
                <c:pt idx="72">
                  <c:v>12682.2</c:v>
                </c:pt>
                <c:pt idx="73">
                  <c:v>12908.8</c:v>
                </c:pt>
                <c:pt idx="74">
                  <c:v>13271.1</c:v>
                </c:pt>
                <c:pt idx="75">
                  <c:v>13773.5</c:v>
                </c:pt>
                <c:pt idx="76">
                  <c:v>14234.2</c:v>
                </c:pt>
                <c:pt idx="77">
                  <c:v>14613.8</c:v>
                </c:pt>
                <c:pt idx="78">
                  <c:v>14873.7</c:v>
                </c:pt>
                <c:pt idx="79">
                  <c:v>14830.4</c:v>
                </c:pt>
                <c:pt idx="80">
                  <c:v>14418.7</c:v>
                </c:pt>
                <c:pt idx="81">
                  <c:v>14783.8</c:v>
                </c:pt>
                <c:pt idx="82">
                  <c:v>15020.6</c:v>
                </c:pt>
                <c:pt idx="83">
                  <c:v>15369.2</c:v>
                </c:pt>
                <c:pt idx="84">
                  <c:v>15710.3</c:v>
                </c:pt>
                <c:pt idx="85">
                  <c:v>16089.8</c:v>
                </c:pt>
                <c:pt idx="86">
                  <c:v>16540.314399999999</c:v>
                </c:pt>
                <c:pt idx="87">
                  <c:v>16995.173046</c:v>
                </c:pt>
                <c:pt idx="88">
                  <c:v>17403.057199104001</c:v>
                </c:pt>
                <c:pt idx="89">
                  <c:v>17777.222928884737</c:v>
                </c:pt>
                <c:pt idx="90">
                  <c:v>18159.433221855761</c:v>
                </c:pt>
                <c:pt idx="91">
                  <c:v>18549.861036125661</c:v>
                </c:pt>
                <c:pt idx="92">
                  <c:v>18948.683048402363</c:v>
                </c:pt>
                <c:pt idx="93">
                  <c:v>19356.079733943014</c:v>
                </c:pt>
                <c:pt idx="94">
                  <c:v>19772.235448222789</c:v>
                </c:pt>
                <c:pt idx="95">
                  <c:v>20197.338510359579</c:v>
                </c:pt>
                <c:pt idx="96">
                  <c:v>20631.581288332312</c:v>
                </c:pt>
                <c:pt idx="97">
                  <c:v>21075.16028603146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235200"/>
        <c:axId val="253236736"/>
      </c:lineChart>
      <c:catAx>
        <c:axId val="253235200"/>
        <c:scaling>
          <c:orientation val="minMax"/>
        </c:scaling>
        <c:delete val="0"/>
        <c:axPos val="b"/>
        <c:numFmt formatCode="######" sourceLinked="1"/>
        <c:majorTickMark val="out"/>
        <c:minorTickMark val="none"/>
        <c:tickLblPos val="nextTo"/>
        <c:crossAx val="253236736"/>
        <c:crosses val="autoZero"/>
        <c:auto val="1"/>
        <c:lblAlgn val="ctr"/>
        <c:lblOffset val="100"/>
        <c:noMultiLvlLbl val="0"/>
      </c:catAx>
      <c:valAx>
        <c:axId val="253236736"/>
        <c:scaling>
          <c:orientation val="minMax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Billones de USD</a:t>
                </a:r>
                <a:r>
                  <a:rPr lang="es-CO" baseline="0"/>
                  <a:t> reales base 2009</a:t>
                </a:r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25323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825141625776834"/>
          <c:y val="0.90102639894412351"/>
          <c:w val="0.74979926207912651"/>
          <c:h val="9.1749641479450597E-2"/>
        </c:manualLayout>
      </c:layout>
      <c:overlay val="0"/>
      <c:txPr>
        <a:bodyPr/>
        <a:lstStyle/>
        <a:p>
          <a:pPr>
            <a:defRPr b="1"/>
          </a:pPr>
          <a:endParaRPr lang="es-E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600">
          <a:latin typeface="Calibri "/>
        </a:defRPr>
      </a:pPr>
      <a:endParaRPr lang="es-E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Sheet1!$A$87:$A$124</c:f>
              <c:numCache>
                <c:formatCode>######</c:formatCode>
                <c:ptCount val="3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</c:numCache>
            </c:numRef>
          </c:cat>
          <c:val>
            <c:numRef>
              <c:f>Sheet1!$G$87:$G$127</c:f>
              <c:numCache>
                <c:formatCode>0.0%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264640"/>
        <c:axId val="253266176"/>
      </c:lineChart>
      <c:catAx>
        <c:axId val="253264640"/>
        <c:scaling>
          <c:orientation val="minMax"/>
        </c:scaling>
        <c:delete val="0"/>
        <c:axPos val="b"/>
        <c:numFmt formatCode="######" sourceLinked="1"/>
        <c:majorTickMark val="out"/>
        <c:minorTickMark val="none"/>
        <c:tickLblPos val="nextTo"/>
        <c:crossAx val="253266176"/>
        <c:crosses val="autoZero"/>
        <c:auto val="1"/>
        <c:lblAlgn val="ctr"/>
        <c:lblOffset val="100"/>
        <c:noMultiLvlLbl val="0"/>
      </c:catAx>
      <c:valAx>
        <c:axId val="253266176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crossAx val="25326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246185</xdr:colOff>
      <xdr:row>0</xdr:row>
      <xdr:rowOff>43962</xdr:rowOff>
    </xdr:from>
    <xdr:to>
      <xdr:col>3</xdr:col>
      <xdr:colOff>498231</xdr:colOff>
      <xdr:row>10</xdr:row>
      <xdr:rowOff>139212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414618</xdr:colOff>
      <xdr:row>0</xdr:row>
      <xdr:rowOff>23814</xdr:rowOff>
    </xdr:from>
    <xdr:to>
      <xdr:col>14</xdr:col>
      <xdr:colOff>577453</xdr:colOff>
      <xdr:row>9</xdr:row>
      <xdr:rowOff>134472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77391</xdr:colOff>
      <xdr:row>0</xdr:row>
      <xdr:rowOff>0</xdr:rowOff>
    </xdr:from>
    <xdr:to>
      <xdr:col>11</xdr:col>
      <xdr:colOff>162750</xdr:colOff>
      <xdr:row>10</xdr:row>
      <xdr:rowOff>95250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88447</xdr:colOff>
      <xdr:row>35</xdr:row>
      <xdr:rowOff>81643</xdr:rowOff>
    </xdr:from>
    <xdr:to>
      <xdr:col>23</xdr:col>
      <xdr:colOff>289152</xdr:colOff>
      <xdr:row>62</xdr:row>
      <xdr:rowOff>81643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753341</xdr:colOff>
      <xdr:row>0</xdr:row>
      <xdr:rowOff>0</xdr:rowOff>
    </xdr:from>
    <xdr:to>
      <xdr:col>18</xdr:col>
      <xdr:colOff>580158</xdr:colOff>
      <xdr:row>11</xdr:row>
      <xdr:rowOff>95250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pirajan\Datos%20de%20programa\Microsoft\Complementos\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S287"/>
  <sheetViews>
    <sheetView tabSelected="1" zoomScale="70" zoomScaleNormal="70" workbookViewId="0">
      <pane xSplit="1" ySplit="15" topLeftCell="B16" activePane="bottomRight" state="frozen"/>
      <selection pane="topRight" activeCell="B1" sqref="B1"/>
      <selection pane="bottomLeft" activeCell="A16" sqref="A16"/>
      <selection pane="bottomRight" activeCell="P23" sqref="P23"/>
    </sheetView>
  </sheetViews>
  <sheetFormatPr baseColWidth="10" defaultColWidth="9.140625" defaultRowHeight="15" x14ac:dyDescent="0.25"/>
  <cols>
    <col min="1" max="3" width="14.140625" customWidth="1"/>
    <col min="4" max="4" width="8.140625" bestFit="1" customWidth="1"/>
    <col min="5" max="5" width="12.140625" style="9" bestFit="1" customWidth="1"/>
    <col min="6" max="6" width="5.28515625" bestFit="1" customWidth="1"/>
    <col min="7" max="7" width="9.85546875" bestFit="1" customWidth="1"/>
    <col min="8" max="8" width="6.85546875" bestFit="1" customWidth="1"/>
    <col min="9" max="11" width="6.85546875" customWidth="1"/>
    <col min="12" max="12" width="14" customWidth="1"/>
    <col min="13" max="257" width="14.140625" customWidth="1"/>
  </cols>
  <sheetData>
    <row r="10" spans="1:19" x14ac:dyDescent="0.25">
      <c r="A10" s="1"/>
      <c r="B10" s="2"/>
      <c r="C10" s="2"/>
      <c r="D10" s="2"/>
      <c r="F10" s="3"/>
      <c r="G10" s="3"/>
      <c r="H10" s="3"/>
      <c r="I10" s="3"/>
      <c r="J10" s="3"/>
      <c r="K10" s="3"/>
      <c r="L10" s="3"/>
      <c r="M10" s="3"/>
      <c r="N10" s="3"/>
      <c r="O10" s="19"/>
      <c r="P10" s="19"/>
    </row>
    <row r="11" spans="1:19" x14ac:dyDescent="0.25">
      <c r="B11" s="4"/>
      <c r="C11" s="4"/>
      <c r="D11" s="4"/>
      <c r="F11" s="4"/>
      <c r="G11" s="4"/>
      <c r="H11" s="4"/>
      <c r="I11" s="4"/>
      <c r="J11" s="4"/>
      <c r="K11" s="4"/>
      <c r="L11" s="3"/>
      <c r="M11" s="3"/>
      <c r="N11" s="3"/>
    </row>
    <row r="12" spans="1:19" x14ac:dyDescent="0.25">
      <c r="A12" s="5" t="s">
        <v>0</v>
      </c>
      <c r="B12" s="4"/>
      <c r="C12" s="4"/>
      <c r="D12" s="4"/>
      <c r="F12" s="6"/>
      <c r="G12" s="6"/>
      <c r="H12" s="6"/>
      <c r="I12" s="6"/>
      <c r="J12" s="6"/>
      <c r="K12" s="6"/>
      <c r="L12" s="5" t="s">
        <v>1</v>
      </c>
      <c r="M12" s="4"/>
      <c r="N12" s="4"/>
    </row>
    <row r="13" spans="1:19" x14ac:dyDescent="0.25">
      <c r="A13" s="5"/>
      <c r="B13" s="4"/>
      <c r="C13" s="4"/>
      <c r="D13" s="4"/>
      <c r="F13" s="6"/>
      <c r="G13" s="6"/>
      <c r="H13" s="6"/>
      <c r="I13" s="6"/>
      <c r="J13" s="6"/>
      <c r="K13" s="6"/>
      <c r="L13" s="5" t="s">
        <v>2</v>
      </c>
      <c r="M13" s="3"/>
      <c r="N13" s="4"/>
    </row>
    <row r="14" spans="1:19" x14ac:dyDescent="0.25">
      <c r="A14" s="7"/>
      <c r="B14" s="4"/>
      <c r="C14" s="4" t="s">
        <v>278</v>
      </c>
      <c r="D14" s="4"/>
      <c r="E14" s="9" t="s">
        <v>279</v>
      </c>
      <c r="F14" s="4"/>
      <c r="G14" s="4"/>
      <c r="H14" s="4"/>
      <c r="I14" s="4"/>
      <c r="J14" s="4"/>
      <c r="K14" s="4"/>
      <c r="L14" s="3"/>
      <c r="M14" s="3"/>
      <c r="N14" s="3"/>
    </row>
    <row r="15" spans="1:19" ht="45" x14ac:dyDescent="0.25">
      <c r="A15" s="13"/>
      <c r="B15" s="14" t="s">
        <v>3</v>
      </c>
      <c r="C15" s="15" t="s">
        <v>4</v>
      </c>
      <c r="D15" s="14" t="s">
        <v>277</v>
      </c>
      <c r="E15" s="16"/>
      <c r="F15" s="17"/>
      <c r="G15" s="17"/>
      <c r="H15" s="17"/>
      <c r="I15" s="17"/>
      <c r="J15" s="17"/>
      <c r="K15" s="17"/>
      <c r="L15" s="18"/>
      <c r="M15" s="14" t="s">
        <v>3</v>
      </c>
      <c r="N15" s="15" t="s">
        <v>4</v>
      </c>
      <c r="O15" s="13"/>
      <c r="P15" s="13"/>
      <c r="Q15" s="13"/>
      <c r="R15" s="13"/>
      <c r="S15" s="13"/>
    </row>
    <row r="16" spans="1:19" x14ac:dyDescent="0.25">
      <c r="A16" s="8">
        <v>1929</v>
      </c>
      <c r="B16" s="9">
        <v>104.6</v>
      </c>
      <c r="C16" s="9">
        <v>1056.5999999999999</v>
      </c>
      <c r="D16" s="9"/>
      <c r="E16" s="9" t="e">
        <f t="array" aca="1" ref="E16:E150" ca="1">[1]!hp(C16:C150,1600)</f>
        <v>#NAME?</v>
      </c>
      <c r="L16" s="8" t="s">
        <v>5</v>
      </c>
      <c r="M16" s="9">
        <v>243.1</v>
      </c>
      <c r="N16" s="9">
        <v>1934.5</v>
      </c>
    </row>
    <row r="17" spans="1:14" x14ac:dyDescent="0.25">
      <c r="A17" s="8">
        <v>1930</v>
      </c>
      <c r="B17" s="9">
        <v>92.2</v>
      </c>
      <c r="C17" s="9">
        <v>966.7</v>
      </c>
      <c r="D17" s="11">
        <f>C17/C16-1</f>
        <v>-8.5084232443687124E-2</v>
      </c>
      <c r="E17" s="9" t="e">
        <f ca="1"/>
        <v>#NAME?</v>
      </c>
      <c r="F17" s="10" t="e">
        <f ca="1">E17/E16-1</f>
        <v>#NAME?</v>
      </c>
      <c r="G17" s="10" t="e">
        <f ca="1">(C17-E17)/E17</f>
        <v>#NAME?</v>
      </c>
      <c r="H17" s="10" t="e">
        <f ca="1">F17-D17</f>
        <v>#NAME?</v>
      </c>
      <c r="I17" s="10"/>
      <c r="J17" s="10"/>
      <c r="K17" s="10"/>
      <c r="L17" s="8" t="s">
        <v>6</v>
      </c>
      <c r="M17" s="9">
        <v>246.3</v>
      </c>
      <c r="N17" s="9">
        <v>1932.3</v>
      </c>
    </row>
    <row r="18" spans="1:14" x14ac:dyDescent="0.25">
      <c r="A18" s="8">
        <v>1931</v>
      </c>
      <c r="B18" s="9">
        <v>77.400000000000006</v>
      </c>
      <c r="C18" s="9">
        <v>904.8</v>
      </c>
      <c r="D18" s="11">
        <f>C18/C17-1</f>
        <v>-6.4032274749146634E-2</v>
      </c>
      <c r="E18" s="9" t="e">
        <f ca="1"/>
        <v>#NAME?</v>
      </c>
      <c r="F18" s="10" t="e">
        <f t="shared" ref="F18:F81" ca="1" si="0">E18/E17-1</f>
        <v>#NAME?</v>
      </c>
      <c r="G18" s="10" t="e">
        <f t="shared" ref="G18:G81" ca="1" si="1">(C18-E18)/E18</f>
        <v>#NAME?</v>
      </c>
      <c r="H18" s="10" t="e">
        <f t="shared" ref="H18:H81" ca="1" si="2">F18-D18</f>
        <v>#NAME?</v>
      </c>
      <c r="I18" s="10"/>
      <c r="J18" s="10"/>
      <c r="K18" s="10"/>
      <c r="L18" s="8" t="s">
        <v>7</v>
      </c>
      <c r="M18" s="9">
        <v>250.1</v>
      </c>
      <c r="N18" s="9">
        <v>1930.3</v>
      </c>
    </row>
    <row r="19" spans="1:14" x14ac:dyDescent="0.25">
      <c r="A19" s="8">
        <v>1932</v>
      </c>
      <c r="B19" s="9">
        <v>59.5</v>
      </c>
      <c r="C19" s="9">
        <v>788.2</v>
      </c>
      <c r="D19" s="11">
        <f t="shared" ref="D19:D81" si="3">C19/C18-1</f>
        <v>-0.12886825817860292</v>
      </c>
      <c r="E19" s="9" t="e">
        <f ca="1"/>
        <v>#NAME?</v>
      </c>
      <c r="F19" s="10" t="e">
        <f t="shared" ca="1" si="0"/>
        <v>#NAME?</v>
      </c>
      <c r="G19" s="10" t="e">
        <f t="shared" ca="1" si="1"/>
        <v>#NAME?</v>
      </c>
      <c r="H19" s="10" t="e">
        <f t="shared" ca="1" si="2"/>
        <v>#NAME?</v>
      </c>
      <c r="I19" s="10"/>
      <c r="J19" s="10"/>
      <c r="K19" s="10"/>
      <c r="L19" s="8" t="s">
        <v>8</v>
      </c>
      <c r="M19" s="9">
        <v>260.3</v>
      </c>
      <c r="N19" s="9">
        <v>1960.7</v>
      </c>
    </row>
    <row r="20" spans="1:14" x14ac:dyDescent="0.25">
      <c r="A20" s="8">
        <v>1933</v>
      </c>
      <c r="B20" s="9">
        <v>57.2</v>
      </c>
      <c r="C20" s="9">
        <v>778.3</v>
      </c>
      <c r="D20" s="11">
        <f t="shared" si="3"/>
        <v>-1.2560263892413159E-2</v>
      </c>
      <c r="E20" s="9" t="e">
        <f ca="1"/>
        <v>#NAME?</v>
      </c>
      <c r="F20" s="10" t="e">
        <f t="shared" ca="1" si="0"/>
        <v>#NAME?</v>
      </c>
      <c r="G20" s="10" t="e">
        <f t="shared" ca="1" si="1"/>
        <v>#NAME?</v>
      </c>
      <c r="H20" s="10" t="e">
        <f t="shared" ca="1" si="2"/>
        <v>#NAME?</v>
      </c>
      <c r="I20" s="10"/>
      <c r="J20" s="10"/>
      <c r="K20" s="10"/>
      <c r="L20" s="8" t="s">
        <v>9</v>
      </c>
      <c r="M20" s="9">
        <v>266.2</v>
      </c>
      <c r="N20" s="9">
        <v>1989.5</v>
      </c>
    </row>
    <row r="21" spans="1:14" x14ac:dyDescent="0.25">
      <c r="A21" s="8">
        <v>1934</v>
      </c>
      <c r="B21" s="9">
        <v>66.8</v>
      </c>
      <c r="C21" s="9">
        <v>862.2</v>
      </c>
      <c r="D21" s="11">
        <f t="shared" si="3"/>
        <v>0.10779904920981642</v>
      </c>
      <c r="E21" s="9" t="e">
        <f ca="1"/>
        <v>#NAME?</v>
      </c>
      <c r="F21" s="10" t="e">
        <f t="shared" ca="1" si="0"/>
        <v>#NAME?</v>
      </c>
      <c r="G21" s="10" t="e">
        <f t="shared" ca="1" si="1"/>
        <v>#NAME?</v>
      </c>
      <c r="H21" s="10" t="e">
        <f t="shared" ca="1" si="2"/>
        <v>#NAME?</v>
      </c>
      <c r="I21" s="10"/>
      <c r="J21" s="10"/>
      <c r="K21" s="10"/>
      <c r="L21" s="8" t="s">
        <v>10</v>
      </c>
      <c r="M21" s="9">
        <v>272.89999999999998</v>
      </c>
      <c r="N21" s="9">
        <v>2021.9</v>
      </c>
    </row>
    <row r="22" spans="1:14" x14ac:dyDescent="0.25">
      <c r="A22" s="8">
        <v>1935</v>
      </c>
      <c r="B22" s="9">
        <v>74.3</v>
      </c>
      <c r="C22" s="9">
        <v>939</v>
      </c>
      <c r="D22" s="11">
        <f t="shared" si="3"/>
        <v>8.907446068197622E-2</v>
      </c>
      <c r="E22" s="9" t="e">
        <f ca="1"/>
        <v>#NAME?</v>
      </c>
      <c r="F22" s="10" t="e">
        <f t="shared" ca="1" si="0"/>
        <v>#NAME?</v>
      </c>
      <c r="G22" s="10" t="e">
        <f t="shared" ca="1" si="1"/>
        <v>#NAME?</v>
      </c>
      <c r="H22" s="10" t="e">
        <f t="shared" ca="1" si="2"/>
        <v>#NAME?</v>
      </c>
      <c r="I22" s="10"/>
      <c r="J22" s="10"/>
      <c r="K22" s="10"/>
      <c r="L22" s="8" t="s">
        <v>11</v>
      </c>
      <c r="M22" s="9">
        <v>279.5</v>
      </c>
      <c r="N22" s="9">
        <v>2033.2</v>
      </c>
    </row>
    <row r="23" spans="1:14" x14ac:dyDescent="0.25">
      <c r="A23" s="8">
        <v>1936</v>
      </c>
      <c r="B23" s="9">
        <v>84.9</v>
      </c>
      <c r="C23" s="9">
        <v>1060.5</v>
      </c>
      <c r="D23" s="11">
        <f t="shared" si="3"/>
        <v>0.12939297124600646</v>
      </c>
      <c r="E23" s="9" t="e">
        <f ca="1"/>
        <v>#NAME?</v>
      </c>
      <c r="F23" s="10" t="e">
        <f t="shared" ca="1" si="0"/>
        <v>#NAME?</v>
      </c>
      <c r="G23" s="10" t="e">
        <f t="shared" ca="1" si="1"/>
        <v>#NAME?</v>
      </c>
      <c r="H23" s="10" t="e">
        <f t="shared" ca="1" si="2"/>
        <v>#NAME?</v>
      </c>
      <c r="I23" s="10"/>
      <c r="J23" s="10"/>
      <c r="K23" s="10"/>
      <c r="L23" s="8" t="s">
        <v>12</v>
      </c>
      <c r="M23" s="9">
        <v>280.7</v>
      </c>
      <c r="N23" s="9">
        <v>2035.3</v>
      </c>
    </row>
    <row r="24" spans="1:14" x14ac:dyDescent="0.25">
      <c r="A24" s="8">
        <v>1937</v>
      </c>
      <c r="B24" s="9">
        <v>93</v>
      </c>
      <c r="C24" s="9">
        <v>1114.5999999999999</v>
      </c>
      <c r="D24" s="11">
        <f t="shared" si="3"/>
        <v>5.1013672795851006E-2</v>
      </c>
      <c r="E24" s="9" t="e">
        <f ca="1"/>
        <v>#NAME?</v>
      </c>
      <c r="F24" s="10" t="e">
        <f t="shared" ca="1" si="0"/>
        <v>#NAME?</v>
      </c>
      <c r="G24" s="10" t="e">
        <f t="shared" ca="1" si="1"/>
        <v>#NAME?</v>
      </c>
      <c r="H24" s="10" t="e">
        <f t="shared" ca="1" si="2"/>
        <v>#NAME?</v>
      </c>
      <c r="I24" s="10"/>
      <c r="J24" s="10"/>
      <c r="K24" s="10"/>
      <c r="L24" s="8" t="s">
        <v>13</v>
      </c>
      <c r="M24" s="9">
        <v>275.39999999999998</v>
      </c>
      <c r="N24" s="9">
        <v>2007.5</v>
      </c>
    </row>
    <row r="25" spans="1:14" x14ac:dyDescent="0.25">
      <c r="A25" s="8">
        <v>1938</v>
      </c>
      <c r="B25" s="9">
        <v>87.4</v>
      </c>
      <c r="C25" s="9">
        <v>1077.7</v>
      </c>
      <c r="D25" s="11">
        <f t="shared" si="3"/>
        <v>-3.3106047012380957E-2</v>
      </c>
      <c r="E25" s="9" t="e">
        <f ca="1"/>
        <v>#NAME?</v>
      </c>
      <c r="F25" s="10" t="e">
        <f t="shared" ca="1" si="0"/>
        <v>#NAME?</v>
      </c>
      <c r="G25" s="10" t="e">
        <f t="shared" ca="1" si="1"/>
        <v>#NAME?</v>
      </c>
      <c r="H25" s="10" t="e">
        <f t="shared" ca="1" si="2"/>
        <v>#NAME?</v>
      </c>
      <c r="I25" s="10"/>
      <c r="J25" s="10"/>
      <c r="K25" s="10"/>
      <c r="L25" s="8" t="s">
        <v>14</v>
      </c>
      <c r="M25" s="9">
        <v>271.7</v>
      </c>
      <c r="N25" s="9">
        <v>2000.8</v>
      </c>
    </row>
    <row r="26" spans="1:14" x14ac:dyDescent="0.25">
      <c r="A26" s="8">
        <v>1939</v>
      </c>
      <c r="B26" s="9">
        <v>93.5</v>
      </c>
      <c r="C26" s="9">
        <v>1163.5999999999999</v>
      </c>
      <c r="D26" s="11">
        <f t="shared" si="3"/>
        <v>7.9706782963718803E-2</v>
      </c>
      <c r="E26" s="9" t="e">
        <f ca="1"/>
        <v>#NAME?</v>
      </c>
      <c r="F26" s="10" t="e">
        <f t="shared" ca="1" si="0"/>
        <v>#NAME?</v>
      </c>
      <c r="G26" s="10" t="e">
        <f t="shared" ca="1" si="1"/>
        <v>#NAME?</v>
      </c>
      <c r="H26" s="10" t="e">
        <f t="shared" ca="1" si="2"/>
        <v>#NAME?</v>
      </c>
      <c r="I26" s="10"/>
      <c r="J26" s="10"/>
      <c r="K26" s="10"/>
      <c r="L26" s="8" t="s">
        <v>15</v>
      </c>
      <c r="M26" s="9">
        <v>273.3</v>
      </c>
      <c r="N26" s="9">
        <v>2022.8</v>
      </c>
    </row>
    <row r="27" spans="1:14" x14ac:dyDescent="0.25">
      <c r="A27" s="8">
        <v>1940</v>
      </c>
      <c r="B27" s="9">
        <v>102.9</v>
      </c>
      <c r="C27" s="9">
        <v>1266.0999999999999</v>
      </c>
      <c r="D27" s="11">
        <f t="shared" si="3"/>
        <v>8.8088690271570957E-2</v>
      </c>
      <c r="E27" s="9" t="e">
        <f ca="1"/>
        <v>#NAME?</v>
      </c>
      <c r="F27" s="10" t="e">
        <f t="shared" ca="1" si="0"/>
        <v>#NAME?</v>
      </c>
      <c r="G27" s="10" t="e">
        <f t="shared" ca="1" si="1"/>
        <v>#NAME?</v>
      </c>
      <c r="H27" s="10" t="e">
        <f t="shared" ca="1" si="2"/>
        <v>#NAME?</v>
      </c>
      <c r="I27" s="10"/>
      <c r="J27" s="10"/>
      <c r="K27" s="10"/>
      <c r="L27" s="8" t="s">
        <v>16</v>
      </c>
      <c r="M27" s="9">
        <v>271</v>
      </c>
      <c r="N27" s="9">
        <v>2004.7</v>
      </c>
    </row>
    <row r="28" spans="1:14" x14ac:dyDescent="0.25">
      <c r="A28" s="8">
        <v>1941</v>
      </c>
      <c r="B28" s="9">
        <v>129.4</v>
      </c>
      <c r="C28" s="9">
        <v>1490.3</v>
      </c>
      <c r="D28" s="11">
        <f t="shared" si="3"/>
        <v>0.17707921965089657</v>
      </c>
      <c r="E28" s="9" t="e">
        <f ca="1"/>
        <v>#NAME?</v>
      </c>
      <c r="F28" s="10" t="e">
        <f t="shared" ca="1" si="0"/>
        <v>#NAME?</v>
      </c>
      <c r="G28" s="10" t="e">
        <f t="shared" ca="1" si="1"/>
        <v>#NAME?</v>
      </c>
      <c r="H28" s="10" t="e">
        <f t="shared" ca="1" si="2"/>
        <v>#NAME?</v>
      </c>
      <c r="I28" s="10"/>
      <c r="J28" s="10"/>
      <c r="K28" s="10"/>
      <c r="L28" s="8" t="s">
        <v>17</v>
      </c>
      <c r="M28" s="9">
        <v>281.2</v>
      </c>
      <c r="N28" s="9">
        <v>2084.6</v>
      </c>
    </row>
    <row r="29" spans="1:14" x14ac:dyDescent="0.25">
      <c r="A29" s="8">
        <v>1942</v>
      </c>
      <c r="B29" s="9">
        <v>166</v>
      </c>
      <c r="C29" s="9">
        <v>1771.8</v>
      </c>
      <c r="D29" s="11">
        <f t="shared" si="3"/>
        <v>0.188888143326847</v>
      </c>
      <c r="E29" s="9" t="e">
        <f ca="1"/>
        <v>#NAME?</v>
      </c>
      <c r="F29" s="10" t="e">
        <f t="shared" ca="1" si="0"/>
        <v>#NAME?</v>
      </c>
      <c r="G29" s="10" t="e">
        <f t="shared" ca="1" si="1"/>
        <v>#NAME?</v>
      </c>
      <c r="H29" s="10" t="e">
        <f t="shared" ca="1" si="2"/>
        <v>#NAME?</v>
      </c>
      <c r="I29" s="10"/>
      <c r="J29" s="10"/>
      <c r="K29" s="10"/>
      <c r="L29" s="8" t="s">
        <v>18</v>
      </c>
      <c r="M29" s="9">
        <v>290.7</v>
      </c>
      <c r="N29" s="9">
        <v>2147.6</v>
      </c>
    </row>
    <row r="30" spans="1:14" x14ac:dyDescent="0.25">
      <c r="A30" s="8">
        <v>1943</v>
      </c>
      <c r="B30" s="9">
        <v>203.1</v>
      </c>
      <c r="C30" s="9">
        <v>2073.6999999999998</v>
      </c>
      <c r="D30" s="11">
        <f t="shared" si="3"/>
        <v>0.17039169206456695</v>
      </c>
      <c r="E30" s="9" t="e">
        <f ca="1"/>
        <v>#NAME?</v>
      </c>
      <c r="F30" s="10" t="e">
        <f t="shared" ca="1" si="0"/>
        <v>#NAME?</v>
      </c>
      <c r="G30" s="10" t="e">
        <f t="shared" ca="1" si="1"/>
        <v>#NAME?</v>
      </c>
      <c r="H30" s="10" t="e">
        <f t="shared" ca="1" si="2"/>
        <v>#NAME?</v>
      </c>
      <c r="I30" s="10"/>
      <c r="J30" s="10"/>
      <c r="K30" s="10"/>
      <c r="L30" s="8" t="s">
        <v>19</v>
      </c>
      <c r="M30" s="9">
        <v>308.5</v>
      </c>
      <c r="N30" s="9">
        <v>2230.4</v>
      </c>
    </row>
    <row r="31" spans="1:14" x14ac:dyDescent="0.25">
      <c r="A31" s="8">
        <v>1944</v>
      </c>
      <c r="B31" s="9">
        <v>224.6</v>
      </c>
      <c r="C31" s="9">
        <v>2239.4</v>
      </c>
      <c r="D31" s="11">
        <f t="shared" si="3"/>
        <v>7.9905482953175566E-2</v>
      </c>
      <c r="E31" s="9" t="e">
        <f ca="1"/>
        <v>#NAME?</v>
      </c>
      <c r="F31" s="10" t="e">
        <f t="shared" ca="1" si="0"/>
        <v>#NAME?</v>
      </c>
      <c r="G31" s="10" t="e">
        <f t="shared" ca="1" si="1"/>
        <v>#NAME?</v>
      </c>
      <c r="H31" s="10" t="e">
        <f t="shared" ca="1" si="2"/>
        <v>#NAME?</v>
      </c>
      <c r="I31" s="10"/>
      <c r="J31" s="10"/>
      <c r="K31" s="10"/>
      <c r="L31" s="8" t="s">
        <v>20</v>
      </c>
      <c r="M31" s="9">
        <v>320.3</v>
      </c>
      <c r="N31" s="9">
        <v>2273.4</v>
      </c>
    </row>
    <row r="32" spans="1:14" x14ac:dyDescent="0.25">
      <c r="A32" s="8">
        <v>1945</v>
      </c>
      <c r="B32" s="9">
        <v>228.2</v>
      </c>
      <c r="C32" s="9">
        <v>2217.8000000000002</v>
      </c>
      <c r="D32" s="11">
        <f t="shared" si="3"/>
        <v>-9.6454407430561773E-3</v>
      </c>
      <c r="E32" s="9" t="e">
        <f ca="1"/>
        <v>#NAME?</v>
      </c>
      <c r="F32" s="10" t="e">
        <f t="shared" ca="1" si="0"/>
        <v>#NAME?</v>
      </c>
      <c r="G32" s="10" t="e">
        <f t="shared" ca="1" si="1"/>
        <v>#NAME?</v>
      </c>
      <c r="H32" s="10" t="e">
        <f t="shared" ca="1" si="2"/>
        <v>#NAME?</v>
      </c>
      <c r="I32" s="10"/>
      <c r="J32" s="10"/>
      <c r="K32" s="10"/>
      <c r="L32" s="8" t="s">
        <v>21</v>
      </c>
      <c r="M32" s="9">
        <v>336.4</v>
      </c>
      <c r="N32" s="9">
        <v>2304.5</v>
      </c>
    </row>
    <row r="33" spans="1:14" x14ac:dyDescent="0.25">
      <c r="A33" s="8">
        <v>1946</v>
      </c>
      <c r="B33" s="9">
        <v>227.8</v>
      </c>
      <c r="C33" s="9">
        <v>1960.9</v>
      </c>
      <c r="D33" s="11">
        <f t="shared" si="3"/>
        <v>-0.11583551267021375</v>
      </c>
      <c r="E33" s="9" t="e">
        <f ca="1"/>
        <v>#NAME?</v>
      </c>
      <c r="F33" s="10" t="e">
        <f t="shared" ca="1" si="0"/>
        <v>#NAME?</v>
      </c>
      <c r="G33" s="10" t="e">
        <f t="shared" ca="1" si="1"/>
        <v>#NAME?</v>
      </c>
      <c r="H33" s="10" t="e">
        <f t="shared" ca="1" si="2"/>
        <v>#NAME?</v>
      </c>
      <c r="I33" s="10"/>
      <c r="J33" s="10"/>
      <c r="K33" s="10"/>
      <c r="L33" s="8" t="s">
        <v>22</v>
      </c>
      <c r="M33" s="9">
        <v>344.5</v>
      </c>
      <c r="N33" s="9">
        <v>2344.5</v>
      </c>
    </row>
    <row r="34" spans="1:14" x14ac:dyDescent="0.25">
      <c r="A34" s="8">
        <v>1947</v>
      </c>
      <c r="B34" s="9">
        <v>249.9</v>
      </c>
      <c r="C34" s="9">
        <v>1939.4</v>
      </c>
      <c r="D34" s="11">
        <f t="shared" si="3"/>
        <v>-1.0964353103166902E-2</v>
      </c>
      <c r="E34" s="9" t="e">
        <f ca="1"/>
        <v>#NAME?</v>
      </c>
      <c r="F34" s="10" t="e">
        <f t="shared" ca="1" si="0"/>
        <v>#NAME?</v>
      </c>
      <c r="G34" s="10" t="e">
        <f t="shared" ca="1" si="1"/>
        <v>#NAME?</v>
      </c>
      <c r="H34" s="10" t="e">
        <f t="shared" ca="1" si="2"/>
        <v>#NAME?</v>
      </c>
      <c r="I34" s="10"/>
      <c r="J34" s="10"/>
      <c r="K34" s="10"/>
      <c r="L34" s="8" t="s">
        <v>23</v>
      </c>
      <c r="M34" s="9">
        <v>351.8</v>
      </c>
      <c r="N34" s="9">
        <v>2392.8000000000002</v>
      </c>
    </row>
    <row r="35" spans="1:14" x14ac:dyDescent="0.25">
      <c r="A35" s="8">
        <v>1948</v>
      </c>
      <c r="B35" s="9">
        <v>274.8</v>
      </c>
      <c r="C35" s="9">
        <v>2020</v>
      </c>
      <c r="D35" s="11">
        <f t="shared" si="3"/>
        <v>4.1559245127358979E-2</v>
      </c>
      <c r="E35" s="9" t="e">
        <f ca="1"/>
        <v>#NAME?</v>
      </c>
      <c r="F35" s="10" t="e">
        <f t="shared" ca="1" si="0"/>
        <v>#NAME?</v>
      </c>
      <c r="G35" s="10" t="e">
        <f t="shared" ca="1" si="1"/>
        <v>#NAME?</v>
      </c>
      <c r="H35" s="10" t="e">
        <f t="shared" ca="1" si="2"/>
        <v>#NAME?</v>
      </c>
      <c r="I35" s="10"/>
      <c r="J35" s="10"/>
      <c r="K35" s="10"/>
      <c r="L35" s="8" t="s">
        <v>24</v>
      </c>
      <c r="M35" s="9">
        <v>356.6</v>
      </c>
      <c r="N35" s="9">
        <v>2398.1</v>
      </c>
    </row>
    <row r="36" spans="1:14" x14ac:dyDescent="0.25">
      <c r="A36" s="8">
        <v>1949</v>
      </c>
      <c r="B36" s="9">
        <v>272.8</v>
      </c>
      <c r="C36" s="9">
        <v>2008.9</v>
      </c>
      <c r="D36" s="11">
        <f t="shared" si="3"/>
        <v>-5.4950495049504999E-3</v>
      </c>
      <c r="E36" s="9" t="e">
        <f ca="1"/>
        <v>#NAME?</v>
      </c>
      <c r="F36" s="10" t="e">
        <f t="shared" ca="1" si="0"/>
        <v>#NAME?</v>
      </c>
      <c r="G36" s="10" t="e">
        <f t="shared" ca="1" si="1"/>
        <v>#NAME?</v>
      </c>
      <c r="H36" s="10" t="e">
        <f t="shared" ca="1" si="2"/>
        <v>#NAME?</v>
      </c>
      <c r="I36" s="10"/>
      <c r="J36" s="10"/>
      <c r="K36" s="10"/>
      <c r="L36" s="8" t="s">
        <v>25</v>
      </c>
      <c r="M36" s="9">
        <v>360.2</v>
      </c>
      <c r="N36" s="9">
        <v>2423.5</v>
      </c>
    </row>
    <row r="37" spans="1:14" x14ac:dyDescent="0.25">
      <c r="A37" s="8">
        <v>1950</v>
      </c>
      <c r="B37" s="9">
        <v>300.2</v>
      </c>
      <c r="C37" s="9">
        <v>2184</v>
      </c>
      <c r="D37" s="11">
        <f t="shared" si="3"/>
        <v>8.7162128528050165E-2</v>
      </c>
      <c r="E37" s="9" t="e">
        <f ca="1"/>
        <v>#NAME?</v>
      </c>
      <c r="F37" s="10" t="e">
        <f t="shared" ca="1" si="0"/>
        <v>#NAME?</v>
      </c>
      <c r="G37" s="10" t="e">
        <f t="shared" ca="1" si="1"/>
        <v>#NAME?</v>
      </c>
      <c r="H37" s="10" t="e">
        <f t="shared" ca="1" si="2"/>
        <v>#NAME?</v>
      </c>
      <c r="I37" s="10"/>
      <c r="J37" s="10"/>
      <c r="K37" s="10"/>
      <c r="L37" s="8" t="s">
        <v>26</v>
      </c>
      <c r="M37" s="9">
        <v>361.4</v>
      </c>
      <c r="N37" s="9">
        <v>2428.5</v>
      </c>
    </row>
    <row r="38" spans="1:14" x14ac:dyDescent="0.25">
      <c r="A38" s="8">
        <v>1951</v>
      </c>
      <c r="B38" s="9">
        <v>347.3</v>
      </c>
      <c r="C38" s="9">
        <v>2360</v>
      </c>
      <c r="D38" s="11">
        <f t="shared" si="3"/>
        <v>8.0586080586080522E-2</v>
      </c>
      <c r="E38" s="9" t="e">
        <f ca="1"/>
        <v>#NAME?</v>
      </c>
      <c r="F38" s="10" t="e">
        <f t="shared" ca="1" si="0"/>
        <v>#NAME?</v>
      </c>
      <c r="G38" s="10" t="e">
        <f t="shared" ca="1" si="1"/>
        <v>#NAME?</v>
      </c>
      <c r="H38" s="10" t="e">
        <f t="shared" ca="1" si="2"/>
        <v>#NAME?</v>
      </c>
      <c r="I38" s="10"/>
      <c r="J38" s="10"/>
      <c r="K38" s="10"/>
      <c r="L38" s="8" t="s">
        <v>27</v>
      </c>
      <c r="M38" s="9">
        <v>368.1</v>
      </c>
      <c r="N38" s="9">
        <v>2446.1</v>
      </c>
    </row>
    <row r="39" spans="1:14" x14ac:dyDescent="0.25">
      <c r="A39" s="8">
        <v>1952</v>
      </c>
      <c r="B39" s="9">
        <v>367.7</v>
      </c>
      <c r="C39" s="9">
        <v>2456.1</v>
      </c>
      <c r="D39" s="11">
        <f t="shared" si="3"/>
        <v>4.072033898305083E-2</v>
      </c>
      <c r="E39" s="9" t="e">
        <f ca="1"/>
        <v>#NAME?</v>
      </c>
      <c r="F39" s="10" t="e">
        <f t="shared" ca="1" si="0"/>
        <v>#NAME?</v>
      </c>
      <c r="G39" s="10" t="e">
        <f t="shared" ca="1" si="1"/>
        <v>#NAME?</v>
      </c>
      <c r="H39" s="10" t="e">
        <f t="shared" ca="1" si="2"/>
        <v>#NAME?</v>
      </c>
      <c r="I39" s="10"/>
      <c r="J39" s="10"/>
      <c r="K39" s="10"/>
      <c r="L39" s="8" t="s">
        <v>28</v>
      </c>
      <c r="M39" s="9">
        <v>381.2</v>
      </c>
      <c r="N39" s="9">
        <v>2526.4</v>
      </c>
    </row>
    <row r="40" spans="1:14" x14ac:dyDescent="0.25">
      <c r="A40" s="8">
        <v>1953</v>
      </c>
      <c r="B40" s="9">
        <v>389.7</v>
      </c>
      <c r="C40" s="9">
        <v>2571.4</v>
      </c>
      <c r="D40" s="11">
        <f t="shared" si="3"/>
        <v>4.6944342657057936E-2</v>
      </c>
      <c r="E40" s="9" t="e">
        <f ca="1"/>
        <v>#NAME?</v>
      </c>
      <c r="F40" s="10" t="e">
        <f t="shared" ca="1" si="0"/>
        <v>#NAME?</v>
      </c>
      <c r="G40" s="10" t="e">
        <f t="shared" ca="1" si="1"/>
        <v>#NAME?</v>
      </c>
      <c r="H40" s="10" t="e">
        <f t="shared" ca="1" si="2"/>
        <v>#NAME?</v>
      </c>
      <c r="I40" s="10"/>
      <c r="J40" s="10"/>
      <c r="K40" s="10"/>
      <c r="L40" s="8" t="s">
        <v>29</v>
      </c>
      <c r="M40" s="9">
        <v>388.5</v>
      </c>
      <c r="N40" s="9">
        <v>2573.4</v>
      </c>
    </row>
    <row r="41" spans="1:14" x14ac:dyDescent="0.25">
      <c r="A41" s="8">
        <v>1954</v>
      </c>
      <c r="B41" s="9">
        <v>391.1</v>
      </c>
      <c r="C41" s="9">
        <v>2556.9</v>
      </c>
      <c r="D41" s="11">
        <f t="shared" si="3"/>
        <v>-5.6389515439060345E-3</v>
      </c>
      <c r="E41" s="9" t="e">
        <f ca="1"/>
        <v>#NAME?</v>
      </c>
      <c r="F41" s="10" t="e">
        <f t="shared" ca="1" si="0"/>
        <v>#NAME?</v>
      </c>
      <c r="G41" s="10" t="e">
        <f t="shared" ca="1" si="1"/>
        <v>#NAME?</v>
      </c>
      <c r="H41" s="10" t="e">
        <f t="shared" ca="1" si="2"/>
        <v>#NAME?</v>
      </c>
      <c r="I41" s="10"/>
      <c r="J41" s="10"/>
      <c r="K41" s="10"/>
      <c r="L41" s="8" t="s">
        <v>30</v>
      </c>
      <c r="M41" s="9">
        <v>392.3</v>
      </c>
      <c r="N41" s="9">
        <v>2593.5</v>
      </c>
    </row>
    <row r="42" spans="1:14" x14ac:dyDescent="0.25">
      <c r="A42" s="8">
        <v>1955</v>
      </c>
      <c r="B42" s="9">
        <v>426.2</v>
      </c>
      <c r="C42" s="9">
        <v>2739</v>
      </c>
      <c r="D42" s="11">
        <f t="shared" si="3"/>
        <v>7.1219054323594877E-2</v>
      </c>
      <c r="E42" s="9" t="e">
        <f ca="1"/>
        <v>#NAME?</v>
      </c>
      <c r="F42" s="10" t="e">
        <f t="shared" ca="1" si="0"/>
        <v>#NAME?</v>
      </c>
      <c r="G42" s="10" t="e">
        <f t="shared" ca="1" si="1"/>
        <v>#NAME?</v>
      </c>
      <c r="H42" s="10" t="e">
        <f t="shared" ca="1" si="2"/>
        <v>#NAME?</v>
      </c>
      <c r="I42" s="10"/>
      <c r="J42" s="10"/>
      <c r="K42" s="10"/>
      <c r="L42" s="8" t="s">
        <v>31</v>
      </c>
      <c r="M42" s="9">
        <v>391.7</v>
      </c>
      <c r="N42" s="9">
        <v>2578.9</v>
      </c>
    </row>
    <row r="43" spans="1:14" x14ac:dyDescent="0.25">
      <c r="A43" s="8">
        <v>1956</v>
      </c>
      <c r="B43" s="9">
        <v>450.1</v>
      </c>
      <c r="C43" s="9">
        <v>2797.4</v>
      </c>
      <c r="D43" s="11">
        <f t="shared" si="3"/>
        <v>2.1321650237313028E-2</v>
      </c>
      <c r="E43" s="9" t="e">
        <f ca="1"/>
        <v>#NAME?</v>
      </c>
      <c r="F43" s="10" t="e">
        <f t="shared" ca="1" si="0"/>
        <v>#NAME?</v>
      </c>
      <c r="G43" s="10" t="e">
        <f t="shared" ca="1" si="1"/>
        <v>#NAME?</v>
      </c>
      <c r="H43" s="10" t="e">
        <f t="shared" ca="1" si="2"/>
        <v>#NAME?</v>
      </c>
      <c r="I43" s="10"/>
      <c r="J43" s="10"/>
      <c r="K43" s="10"/>
      <c r="L43" s="8" t="s">
        <v>32</v>
      </c>
      <c r="M43" s="9">
        <v>386.5</v>
      </c>
      <c r="N43" s="9">
        <v>2539.8000000000002</v>
      </c>
    </row>
    <row r="44" spans="1:14" x14ac:dyDescent="0.25">
      <c r="A44" s="8">
        <v>1957</v>
      </c>
      <c r="B44" s="9">
        <v>474.9</v>
      </c>
      <c r="C44" s="9">
        <v>2856.3</v>
      </c>
      <c r="D44" s="11">
        <f t="shared" si="3"/>
        <v>2.105526560377502E-2</v>
      </c>
      <c r="E44" s="9" t="e">
        <f ca="1"/>
        <v>#NAME?</v>
      </c>
      <c r="F44" s="10" t="e">
        <f t="shared" ca="1" si="0"/>
        <v>#NAME?</v>
      </c>
      <c r="G44" s="10" t="e">
        <f t="shared" ca="1" si="1"/>
        <v>#NAME?</v>
      </c>
      <c r="H44" s="10" t="e">
        <f t="shared" ca="1" si="2"/>
        <v>#NAME?</v>
      </c>
      <c r="I44" s="10"/>
      <c r="J44" s="10"/>
      <c r="K44" s="10"/>
      <c r="L44" s="8" t="s">
        <v>33</v>
      </c>
      <c r="M44" s="9">
        <v>385.9</v>
      </c>
      <c r="N44" s="9">
        <v>2528</v>
      </c>
    </row>
    <row r="45" spans="1:14" x14ac:dyDescent="0.25">
      <c r="A45" s="8">
        <v>1958</v>
      </c>
      <c r="B45" s="9">
        <v>482</v>
      </c>
      <c r="C45" s="9">
        <v>2835.3</v>
      </c>
      <c r="D45" s="11">
        <f t="shared" si="3"/>
        <v>-7.3521688898224857E-3</v>
      </c>
      <c r="E45" s="9" t="e">
        <f ca="1"/>
        <v>#NAME?</v>
      </c>
      <c r="F45" s="10" t="e">
        <f t="shared" ca="1" si="0"/>
        <v>#NAME?</v>
      </c>
      <c r="G45" s="10" t="e">
        <f t="shared" ca="1" si="1"/>
        <v>#NAME?</v>
      </c>
      <c r="H45" s="10" t="e">
        <f t="shared" ca="1" si="2"/>
        <v>#NAME?</v>
      </c>
      <c r="I45" s="10"/>
      <c r="J45" s="10"/>
      <c r="K45" s="10"/>
      <c r="L45" s="8" t="s">
        <v>34</v>
      </c>
      <c r="M45" s="9">
        <v>386.7</v>
      </c>
      <c r="N45" s="9">
        <v>2530.6999999999998</v>
      </c>
    </row>
    <row r="46" spans="1:14" x14ac:dyDescent="0.25">
      <c r="A46" s="8">
        <v>1959</v>
      </c>
      <c r="B46" s="9">
        <v>522.5</v>
      </c>
      <c r="C46" s="9">
        <v>3031</v>
      </c>
      <c r="D46" s="11">
        <f t="shared" si="3"/>
        <v>6.9022678376185809E-2</v>
      </c>
      <c r="E46" s="9" t="e">
        <f ca="1"/>
        <v>#NAME?</v>
      </c>
      <c r="F46" s="10" t="e">
        <f t="shared" ca="1" si="0"/>
        <v>#NAME?</v>
      </c>
      <c r="G46" s="10" t="e">
        <f t="shared" ca="1" si="1"/>
        <v>#NAME?</v>
      </c>
      <c r="H46" s="10" t="e">
        <f t="shared" ca="1" si="2"/>
        <v>#NAME?</v>
      </c>
      <c r="I46" s="10"/>
      <c r="J46" s="10"/>
      <c r="K46" s="10"/>
      <c r="L46" s="8" t="s">
        <v>35</v>
      </c>
      <c r="M46" s="9">
        <v>391.6</v>
      </c>
      <c r="N46" s="9">
        <v>2559.4</v>
      </c>
    </row>
    <row r="47" spans="1:14" x14ac:dyDescent="0.25">
      <c r="A47" s="8">
        <v>1960</v>
      </c>
      <c r="B47" s="9">
        <v>543.29999999999995</v>
      </c>
      <c r="C47" s="9">
        <v>3108.7</v>
      </c>
      <c r="D47" s="11">
        <f t="shared" si="3"/>
        <v>2.5635103926096914E-2</v>
      </c>
      <c r="E47" s="9" t="e">
        <f ca="1"/>
        <v>#NAME?</v>
      </c>
      <c r="F47" s="10" t="e">
        <f t="shared" ca="1" si="0"/>
        <v>#NAME?</v>
      </c>
      <c r="G47" s="10" t="e">
        <f t="shared" ca="1" si="1"/>
        <v>#NAME?</v>
      </c>
      <c r="H47" s="10" t="e">
        <f t="shared" ca="1" si="2"/>
        <v>#NAME?</v>
      </c>
      <c r="I47" s="10"/>
      <c r="J47" s="10"/>
      <c r="K47" s="10"/>
      <c r="L47" s="8" t="s">
        <v>36</v>
      </c>
      <c r="M47" s="9">
        <v>400.3</v>
      </c>
      <c r="N47" s="9">
        <v>2609.3000000000002</v>
      </c>
    </row>
    <row r="48" spans="1:14" x14ac:dyDescent="0.25">
      <c r="A48" s="8">
        <v>1961</v>
      </c>
      <c r="B48" s="9">
        <v>563.29999999999995</v>
      </c>
      <c r="C48" s="9">
        <v>3188.1</v>
      </c>
      <c r="D48" s="11">
        <f t="shared" si="3"/>
        <v>2.5541223019268644E-2</v>
      </c>
      <c r="E48" s="9" t="e">
        <f ca="1"/>
        <v>#NAME?</v>
      </c>
      <c r="F48" s="10" t="e">
        <f t="shared" ca="1" si="0"/>
        <v>#NAME?</v>
      </c>
      <c r="G48" s="10" t="e">
        <f t="shared" ca="1" si="1"/>
        <v>#NAME?</v>
      </c>
      <c r="H48" s="10" t="e">
        <f t="shared" ca="1" si="2"/>
        <v>#NAME?</v>
      </c>
      <c r="I48" s="10"/>
      <c r="J48" s="10"/>
      <c r="K48" s="10"/>
      <c r="L48" s="8" t="s">
        <v>37</v>
      </c>
      <c r="M48" s="9">
        <v>413.8</v>
      </c>
      <c r="N48" s="9">
        <v>2683.8</v>
      </c>
    </row>
    <row r="49" spans="1:14" x14ac:dyDescent="0.25">
      <c r="A49" s="8">
        <v>1962</v>
      </c>
      <c r="B49" s="9">
        <v>605.1</v>
      </c>
      <c r="C49" s="9">
        <v>3383.1</v>
      </c>
      <c r="D49" s="11">
        <f t="shared" si="3"/>
        <v>6.1164957184530078E-2</v>
      </c>
      <c r="E49" s="9" t="e">
        <f ca="1"/>
        <v>#NAME?</v>
      </c>
      <c r="F49" s="10" t="e">
        <f t="shared" ca="1" si="0"/>
        <v>#NAME?</v>
      </c>
      <c r="G49" s="10" t="e">
        <f t="shared" ca="1" si="1"/>
        <v>#NAME?</v>
      </c>
      <c r="H49" s="10" t="e">
        <f t="shared" ca="1" si="2"/>
        <v>#NAME?</v>
      </c>
      <c r="I49" s="10"/>
      <c r="J49" s="10"/>
      <c r="K49" s="10"/>
      <c r="L49" s="8" t="s">
        <v>38</v>
      </c>
      <c r="M49" s="9">
        <v>422.2</v>
      </c>
      <c r="N49" s="9">
        <v>2727.5</v>
      </c>
    </row>
    <row r="50" spans="1:14" x14ac:dyDescent="0.25">
      <c r="A50" s="8">
        <v>1963</v>
      </c>
      <c r="B50" s="9">
        <v>638.6</v>
      </c>
      <c r="C50" s="9">
        <v>3530.4</v>
      </c>
      <c r="D50" s="11">
        <f t="shared" si="3"/>
        <v>4.353994856788157E-2</v>
      </c>
      <c r="E50" s="9" t="e">
        <f ca="1"/>
        <v>#NAME?</v>
      </c>
      <c r="F50" s="10" t="e">
        <f t="shared" ca="1" si="0"/>
        <v>#NAME?</v>
      </c>
      <c r="G50" s="10" t="e">
        <f t="shared" ca="1" si="1"/>
        <v>#NAME?</v>
      </c>
      <c r="H50" s="10" t="e">
        <f t="shared" ca="1" si="2"/>
        <v>#NAME?</v>
      </c>
      <c r="I50" s="10"/>
      <c r="J50" s="10"/>
      <c r="K50" s="10"/>
      <c r="L50" s="8" t="s">
        <v>39</v>
      </c>
      <c r="M50" s="9">
        <v>430.9</v>
      </c>
      <c r="N50" s="9">
        <v>2764.1</v>
      </c>
    </row>
    <row r="51" spans="1:14" x14ac:dyDescent="0.25">
      <c r="A51" s="8">
        <v>1964</v>
      </c>
      <c r="B51" s="9">
        <v>685.8</v>
      </c>
      <c r="C51" s="9">
        <v>3734</v>
      </c>
      <c r="D51" s="11">
        <f t="shared" si="3"/>
        <v>5.7670518921368652E-2</v>
      </c>
      <c r="E51" s="9" t="e">
        <f ca="1"/>
        <v>#NAME?</v>
      </c>
      <c r="F51" s="10" t="e">
        <f t="shared" ca="1" si="0"/>
        <v>#NAME?</v>
      </c>
      <c r="G51" s="10" t="e">
        <f t="shared" ca="1" si="1"/>
        <v>#NAME?</v>
      </c>
      <c r="H51" s="10" t="e">
        <f t="shared" ca="1" si="2"/>
        <v>#NAME?</v>
      </c>
      <c r="I51" s="10"/>
      <c r="J51" s="10"/>
      <c r="K51" s="10"/>
      <c r="L51" s="8" t="s">
        <v>40</v>
      </c>
      <c r="M51" s="9">
        <v>437.8</v>
      </c>
      <c r="N51" s="9">
        <v>2780.8</v>
      </c>
    </row>
    <row r="52" spans="1:14" x14ac:dyDescent="0.25">
      <c r="A52" s="8">
        <v>1965</v>
      </c>
      <c r="B52" s="9">
        <v>743.7</v>
      </c>
      <c r="C52" s="9">
        <v>3976.7</v>
      </c>
      <c r="D52" s="11">
        <f t="shared" si="3"/>
        <v>6.4997321906802297E-2</v>
      </c>
      <c r="E52" s="9" t="e">
        <f ca="1"/>
        <v>#NAME?</v>
      </c>
      <c r="F52" s="10" t="e">
        <f t="shared" ca="1" si="0"/>
        <v>#NAME?</v>
      </c>
      <c r="G52" s="10" t="e">
        <f t="shared" ca="1" si="1"/>
        <v>#NAME?</v>
      </c>
      <c r="H52" s="10" t="e">
        <f t="shared" ca="1" si="2"/>
        <v>#NAME?</v>
      </c>
      <c r="I52" s="10"/>
      <c r="J52" s="10"/>
      <c r="K52" s="10"/>
      <c r="L52" s="8" t="s">
        <v>41</v>
      </c>
      <c r="M52" s="9">
        <v>440.5</v>
      </c>
      <c r="N52" s="9">
        <v>2770</v>
      </c>
    </row>
    <row r="53" spans="1:14" x14ac:dyDescent="0.25">
      <c r="A53" s="8">
        <v>1966</v>
      </c>
      <c r="B53" s="9">
        <v>815</v>
      </c>
      <c r="C53" s="9">
        <v>4238.8999999999996</v>
      </c>
      <c r="D53" s="11">
        <f t="shared" si="3"/>
        <v>6.5934065934065922E-2</v>
      </c>
      <c r="E53" s="9" t="e">
        <f ca="1"/>
        <v>#NAME?</v>
      </c>
      <c r="F53" s="10" t="e">
        <f t="shared" ca="1" si="0"/>
        <v>#NAME?</v>
      </c>
      <c r="G53" s="10" t="e">
        <f t="shared" ca="1" si="1"/>
        <v>#NAME?</v>
      </c>
      <c r="H53" s="10" t="e">
        <f t="shared" ca="1" si="2"/>
        <v>#NAME?</v>
      </c>
      <c r="I53" s="10"/>
      <c r="J53" s="10"/>
      <c r="K53" s="10"/>
      <c r="L53" s="8" t="s">
        <v>42</v>
      </c>
      <c r="M53" s="9">
        <v>446.8</v>
      </c>
      <c r="N53" s="9">
        <v>2792.9</v>
      </c>
    </row>
    <row r="54" spans="1:14" x14ac:dyDescent="0.25">
      <c r="A54" s="8">
        <v>1967</v>
      </c>
      <c r="B54" s="9">
        <v>861.7</v>
      </c>
      <c r="C54" s="9">
        <v>4355.2</v>
      </c>
      <c r="D54" s="11">
        <f t="shared" si="3"/>
        <v>2.7436363207435921E-2</v>
      </c>
      <c r="E54" s="9" t="e">
        <f ca="1"/>
        <v>#NAME?</v>
      </c>
      <c r="F54" s="10" t="e">
        <f t="shared" ca="1" si="0"/>
        <v>#NAME?</v>
      </c>
      <c r="G54" s="10" t="e">
        <f t="shared" ca="1" si="1"/>
        <v>#NAME?</v>
      </c>
      <c r="H54" s="10" t="e">
        <f t="shared" ca="1" si="2"/>
        <v>#NAME?</v>
      </c>
      <c r="I54" s="10"/>
      <c r="J54" s="10"/>
      <c r="K54" s="10"/>
      <c r="L54" s="8" t="s">
        <v>43</v>
      </c>
      <c r="M54" s="9">
        <v>452</v>
      </c>
      <c r="N54" s="9">
        <v>2790.6</v>
      </c>
    </row>
    <row r="55" spans="1:14" x14ac:dyDescent="0.25">
      <c r="A55" s="8">
        <v>1968</v>
      </c>
      <c r="B55" s="9">
        <v>942.5</v>
      </c>
      <c r="C55" s="9">
        <v>4569</v>
      </c>
      <c r="D55" s="11">
        <f t="shared" si="3"/>
        <v>4.9090742101395968E-2</v>
      </c>
      <c r="E55" s="9" t="e">
        <f ca="1"/>
        <v>#NAME?</v>
      </c>
      <c r="F55" s="10" t="e">
        <f t="shared" ca="1" si="0"/>
        <v>#NAME?</v>
      </c>
      <c r="G55" s="10" t="e">
        <f t="shared" ca="1" si="1"/>
        <v>#NAME?</v>
      </c>
      <c r="H55" s="10" t="e">
        <f t="shared" ca="1" si="2"/>
        <v>#NAME?</v>
      </c>
      <c r="I55" s="10"/>
      <c r="J55" s="10"/>
      <c r="K55" s="10"/>
      <c r="L55" s="8" t="s">
        <v>44</v>
      </c>
      <c r="M55" s="9">
        <v>461.3</v>
      </c>
      <c r="N55" s="9">
        <v>2836.2</v>
      </c>
    </row>
    <row r="56" spans="1:14" x14ac:dyDescent="0.25">
      <c r="A56" s="8">
        <v>1969</v>
      </c>
      <c r="B56" s="9">
        <v>1019.9</v>
      </c>
      <c r="C56" s="9">
        <v>4712.5</v>
      </c>
      <c r="D56" s="11">
        <f t="shared" si="3"/>
        <v>3.1407310133508393E-2</v>
      </c>
      <c r="E56" s="9" t="e">
        <f ca="1"/>
        <v>#NAME?</v>
      </c>
      <c r="F56" s="10" t="e">
        <f t="shared" ca="1" si="0"/>
        <v>#NAME?</v>
      </c>
      <c r="G56" s="10" t="e">
        <f t="shared" ca="1" si="1"/>
        <v>#NAME?</v>
      </c>
      <c r="H56" s="10" t="e">
        <f t="shared" ca="1" si="2"/>
        <v>#NAME?</v>
      </c>
      <c r="I56" s="10"/>
      <c r="J56" s="10"/>
      <c r="K56" s="10"/>
      <c r="L56" s="8" t="s">
        <v>45</v>
      </c>
      <c r="M56" s="9">
        <v>470.6</v>
      </c>
      <c r="N56" s="9">
        <v>2854.5</v>
      </c>
    </row>
    <row r="57" spans="1:14" x14ac:dyDescent="0.25">
      <c r="A57" s="8">
        <v>1970</v>
      </c>
      <c r="B57" s="9">
        <v>1075.9000000000001</v>
      </c>
      <c r="C57" s="9">
        <v>4722</v>
      </c>
      <c r="D57" s="11">
        <f t="shared" si="3"/>
        <v>2.0159151193634983E-3</v>
      </c>
      <c r="E57" s="9" t="e">
        <f ca="1"/>
        <v>#NAME?</v>
      </c>
      <c r="F57" s="10" t="e">
        <f t="shared" ca="1" si="0"/>
        <v>#NAME?</v>
      </c>
      <c r="G57" s="10" t="e">
        <f t="shared" ca="1" si="1"/>
        <v>#NAME?</v>
      </c>
      <c r="H57" s="10" t="e">
        <f t="shared" ca="1" si="2"/>
        <v>#NAME?</v>
      </c>
      <c r="I57" s="10"/>
      <c r="J57" s="10"/>
      <c r="K57" s="10"/>
      <c r="L57" s="8" t="s">
        <v>46</v>
      </c>
      <c r="M57" s="9">
        <v>472.8</v>
      </c>
      <c r="N57" s="9">
        <v>2848.2</v>
      </c>
    </row>
    <row r="58" spans="1:14" x14ac:dyDescent="0.25">
      <c r="A58" s="8">
        <v>1971</v>
      </c>
      <c r="B58" s="9">
        <v>1167.8</v>
      </c>
      <c r="C58" s="9">
        <v>4877.6000000000004</v>
      </c>
      <c r="D58" s="11">
        <f t="shared" si="3"/>
        <v>3.2952138924184693E-2</v>
      </c>
      <c r="E58" s="9" t="e">
        <f ca="1"/>
        <v>#NAME?</v>
      </c>
      <c r="F58" s="10" t="e">
        <f t="shared" ca="1" si="0"/>
        <v>#NAME?</v>
      </c>
      <c r="G58" s="10" t="e">
        <f t="shared" ca="1" si="1"/>
        <v>#NAME?</v>
      </c>
      <c r="H58" s="10" t="e">
        <f t="shared" ca="1" si="2"/>
        <v>#NAME?</v>
      </c>
      <c r="I58" s="10"/>
      <c r="J58" s="10"/>
      <c r="K58" s="10"/>
      <c r="L58" s="8" t="s">
        <v>47</v>
      </c>
      <c r="M58" s="9">
        <v>480.3</v>
      </c>
      <c r="N58" s="9">
        <v>2875.9</v>
      </c>
    </row>
    <row r="59" spans="1:14" x14ac:dyDescent="0.25">
      <c r="A59" s="8">
        <v>1972</v>
      </c>
      <c r="B59" s="9">
        <v>1282.4000000000001</v>
      </c>
      <c r="C59" s="9">
        <v>5134.3</v>
      </c>
      <c r="D59" s="11">
        <f t="shared" si="3"/>
        <v>5.2628341807446244E-2</v>
      </c>
      <c r="E59" s="9" t="e">
        <f ca="1"/>
        <v>#NAME?</v>
      </c>
      <c r="F59" s="10" t="e">
        <f t="shared" ca="1" si="0"/>
        <v>#NAME?</v>
      </c>
      <c r="G59" s="10" t="e">
        <f t="shared" ca="1" si="1"/>
        <v>#NAME?</v>
      </c>
      <c r="H59" s="10" t="e">
        <f t="shared" ca="1" si="2"/>
        <v>#NAME?</v>
      </c>
      <c r="I59" s="10"/>
      <c r="J59" s="10"/>
      <c r="K59" s="10"/>
      <c r="L59" s="8" t="s">
        <v>48</v>
      </c>
      <c r="M59" s="9">
        <v>475.7</v>
      </c>
      <c r="N59" s="9">
        <v>2846.4</v>
      </c>
    </row>
    <row r="60" spans="1:14" x14ac:dyDescent="0.25">
      <c r="A60" s="8">
        <v>1973</v>
      </c>
      <c r="B60" s="9">
        <v>1428.5</v>
      </c>
      <c r="C60" s="9">
        <v>5424.1</v>
      </c>
      <c r="D60" s="11">
        <f t="shared" si="3"/>
        <v>5.644391640535229E-2</v>
      </c>
      <c r="E60" s="9" t="e">
        <f ca="1"/>
        <v>#NAME?</v>
      </c>
      <c r="F60" s="10" t="e">
        <f t="shared" ca="1" si="0"/>
        <v>#NAME?</v>
      </c>
      <c r="G60" s="10" t="e">
        <f t="shared" ca="1" si="1"/>
        <v>#NAME?</v>
      </c>
      <c r="H60" s="10" t="e">
        <f t="shared" ca="1" si="2"/>
        <v>#NAME?</v>
      </c>
      <c r="I60" s="10"/>
      <c r="J60" s="10"/>
      <c r="K60" s="10"/>
      <c r="L60" s="8" t="s">
        <v>49</v>
      </c>
      <c r="M60" s="9">
        <v>468.4</v>
      </c>
      <c r="N60" s="9">
        <v>2772.7</v>
      </c>
    </row>
    <row r="61" spans="1:14" x14ac:dyDescent="0.25">
      <c r="A61" s="8">
        <v>1974</v>
      </c>
      <c r="B61" s="9">
        <v>1548.8</v>
      </c>
      <c r="C61" s="9">
        <v>5396</v>
      </c>
      <c r="D61" s="11">
        <f t="shared" si="3"/>
        <v>-5.1805829538541515E-3</v>
      </c>
      <c r="E61" s="9" t="e">
        <f ca="1"/>
        <v>#NAME?</v>
      </c>
      <c r="F61" s="10" t="e">
        <f t="shared" ca="1" si="0"/>
        <v>#NAME?</v>
      </c>
      <c r="G61" s="10" t="e">
        <f t="shared" ca="1" si="1"/>
        <v>#NAME?</v>
      </c>
      <c r="H61" s="10" t="e">
        <f t="shared" ca="1" si="2"/>
        <v>#NAME?</v>
      </c>
      <c r="I61" s="10"/>
      <c r="J61" s="10"/>
      <c r="K61" s="10"/>
      <c r="L61" s="8" t="s">
        <v>50</v>
      </c>
      <c r="M61" s="9">
        <v>472.8</v>
      </c>
      <c r="N61" s="9">
        <v>2790.9</v>
      </c>
    </row>
    <row r="62" spans="1:14" x14ac:dyDescent="0.25">
      <c r="A62" s="8">
        <v>1975</v>
      </c>
      <c r="B62" s="9">
        <v>1688.9</v>
      </c>
      <c r="C62" s="9">
        <v>5385.4</v>
      </c>
      <c r="D62" s="11">
        <f t="shared" si="3"/>
        <v>-1.964418087472275E-3</v>
      </c>
      <c r="E62" s="9" t="e">
        <f ca="1"/>
        <v>#NAME?</v>
      </c>
      <c r="F62" s="10" t="e">
        <f t="shared" ca="1" si="0"/>
        <v>#NAME?</v>
      </c>
      <c r="G62" s="10" t="e">
        <f t="shared" ca="1" si="1"/>
        <v>#NAME?</v>
      </c>
      <c r="H62" s="10" t="e">
        <f t="shared" ca="1" si="2"/>
        <v>#NAME?</v>
      </c>
      <c r="I62" s="10"/>
      <c r="J62" s="10"/>
      <c r="K62" s="10"/>
      <c r="L62" s="8" t="s">
        <v>51</v>
      </c>
      <c r="M62" s="9">
        <v>486.7</v>
      </c>
      <c r="N62" s="9">
        <v>2855.5</v>
      </c>
    </row>
    <row r="63" spans="1:14" x14ac:dyDescent="0.25">
      <c r="A63" s="8">
        <v>1976</v>
      </c>
      <c r="B63" s="9">
        <v>1877.6</v>
      </c>
      <c r="C63" s="9">
        <v>5675.4</v>
      </c>
      <c r="D63" s="11">
        <f t="shared" si="3"/>
        <v>5.3849296245404243E-2</v>
      </c>
      <c r="E63" s="9" t="e">
        <f ca="1"/>
        <v>#NAME?</v>
      </c>
      <c r="F63" s="10" t="e">
        <f t="shared" ca="1" si="0"/>
        <v>#NAME?</v>
      </c>
      <c r="G63" s="10" t="e">
        <f t="shared" ca="1" si="1"/>
        <v>#NAME?</v>
      </c>
      <c r="H63" s="10" t="e">
        <f t="shared" ca="1" si="2"/>
        <v>#NAME?</v>
      </c>
      <c r="I63" s="10"/>
      <c r="J63" s="10"/>
      <c r="K63" s="10"/>
      <c r="L63" s="8" t="s">
        <v>52</v>
      </c>
      <c r="M63" s="9">
        <v>500.4</v>
      </c>
      <c r="N63" s="9">
        <v>2922.3</v>
      </c>
    </row>
    <row r="64" spans="1:14" x14ac:dyDescent="0.25">
      <c r="A64" s="8">
        <v>1977</v>
      </c>
      <c r="B64" s="9">
        <v>2086</v>
      </c>
      <c r="C64" s="9">
        <v>5937</v>
      </c>
      <c r="D64" s="11">
        <f t="shared" si="3"/>
        <v>4.6093667406702732E-2</v>
      </c>
      <c r="E64" s="9" t="e">
        <f ca="1"/>
        <v>#NAME?</v>
      </c>
      <c r="F64" s="10" t="e">
        <f t="shared" ca="1" si="0"/>
        <v>#NAME?</v>
      </c>
      <c r="G64" s="10" t="e">
        <f t="shared" ca="1" si="1"/>
        <v>#NAME?</v>
      </c>
      <c r="H64" s="10" t="e">
        <f t="shared" ca="1" si="2"/>
        <v>#NAME?</v>
      </c>
      <c r="I64" s="10"/>
      <c r="J64" s="10"/>
      <c r="K64" s="10"/>
      <c r="L64" s="8" t="s">
        <v>53</v>
      </c>
      <c r="M64" s="9">
        <v>511.1</v>
      </c>
      <c r="N64" s="9">
        <v>2976.6</v>
      </c>
    </row>
    <row r="65" spans="1:14" x14ac:dyDescent="0.25">
      <c r="A65" s="8">
        <v>1978</v>
      </c>
      <c r="B65" s="9">
        <v>2356.6</v>
      </c>
      <c r="C65" s="9">
        <v>6267.2</v>
      </c>
      <c r="D65" s="11">
        <f t="shared" si="3"/>
        <v>5.5617315142327817E-2</v>
      </c>
      <c r="E65" s="9" t="e">
        <f ca="1"/>
        <v>#NAME?</v>
      </c>
      <c r="F65" s="10" t="e">
        <f t="shared" ca="1" si="0"/>
        <v>#NAME?</v>
      </c>
      <c r="G65" s="10" t="e">
        <f t="shared" ca="1" si="1"/>
        <v>#NAME?</v>
      </c>
      <c r="H65" s="10" t="e">
        <f t="shared" ca="1" si="2"/>
        <v>#NAME?</v>
      </c>
      <c r="I65" s="10"/>
      <c r="J65" s="10"/>
      <c r="K65" s="10"/>
      <c r="L65" s="8" t="s">
        <v>54</v>
      </c>
      <c r="M65" s="9">
        <v>524.20000000000005</v>
      </c>
      <c r="N65" s="9">
        <v>3049</v>
      </c>
    </row>
    <row r="66" spans="1:14" x14ac:dyDescent="0.25">
      <c r="A66" s="8">
        <v>1979</v>
      </c>
      <c r="B66" s="9">
        <v>2632.1</v>
      </c>
      <c r="C66" s="9">
        <v>6466.2</v>
      </c>
      <c r="D66" s="11">
        <f t="shared" si="3"/>
        <v>3.1752616798570443E-2</v>
      </c>
      <c r="E66" s="9" t="e">
        <f ca="1"/>
        <v>#NAME?</v>
      </c>
      <c r="F66" s="10" t="e">
        <f t="shared" ca="1" si="0"/>
        <v>#NAME?</v>
      </c>
      <c r="G66" s="10" t="e">
        <f t="shared" ca="1" si="1"/>
        <v>#NAME?</v>
      </c>
      <c r="H66" s="10" t="e">
        <f t="shared" ca="1" si="2"/>
        <v>#NAME?</v>
      </c>
      <c r="I66" s="10"/>
      <c r="J66" s="10"/>
      <c r="K66" s="10"/>
      <c r="L66" s="8" t="s">
        <v>55</v>
      </c>
      <c r="M66" s="9">
        <v>525.20000000000005</v>
      </c>
      <c r="N66" s="9">
        <v>3043.1</v>
      </c>
    </row>
    <row r="67" spans="1:14" x14ac:dyDescent="0.25">
      <c r="A67" s="8">
        <v>1980</v>
      </c>
      <c r="B67" s="9">
        <v>2862.5</v>
      </c>
      <c r="C67" s="9">
        <v>6450.4</v>
      </c>
      <c r="D67" s="11">
        <f t="shared" si="3"/>
        <v>-2.4434753023414579E-3</v>
      </c>
      <c r="E67" s="9" t="e">
        <f ca="1"/>
        <v>#NAME?</v>
      </c>
      <c r="F67" s="10" t="e">
        <f t="shared" ca="1" si="0"/>
        <v>#NAME?</v>
      </c>
      <c r="G67" s="10" t="e">
        <f t="shared" ca="1" si="1"/>
        <v>#NAME?</v>
      </c>
      <c r="H67" s="10" t="e">
        <f t="shared" ca="1" si="2"/>
        <v>#NAME?</v>
      </c>
      <c r="I67" s="10"/>
      <c r="J67" s="10"/>
      <c r="K67" s="10"/>
      <c r="L67" s="8" t="s">
        <v>56</v>
      </c>
      <c r="M67" s="9">
        <v>529.29999999999995</v>
      </c>
      <c r="N67" s="9">
        <v>3055.1</v>
      </c>
    </row>
    <row r="68" spans="1:14" x14ac:dyDescent="0.25">
      <c r="A68" s="8">
        <v>1981</v>
      </c>
      <c r="B68" s="9">
        <v>3211</v>
      </c>
      <c r="C68" s="9">
        <v>6617.7</v>
      </c>
      <c r="D68" s="11">
        <f t="shared" si="3"/>
        <v>2.5936376038695252E-2</v>
      </c>
      <c r="E68" s="9" t="e">
        <f ca="1"/>
        <v>#NAME?</v>
      </c>
      <c r="F68" s="10" t="e">
        <f t="shared" ca="1" si="0"/>
        <v>#NAME?</v>
      </c>
      <c r="G68" s="10" t="e">
        <f t="shared" ca="1" si="1"/>
        <v>#NAME?</v>
      </c>
      <c r="H68" s="10" t="e">
        <f t="shared" ca="1" si="2"/>
        <v>#NAME?</v>
      </c>
      <c r="I68" s="10"/>
      <c r="J68" s="10"/>
      <c r="K68" s="10"/>
      <c r="L68" s="8" t="s">
        <v>57</v>
      </c>
      <c r="M68" s="9">
        <v>543.29999999999995</v>
      </c>
      <c r="N68" s="9">
        <v>3123.2</v>
      </c>
    </row>
    <row r="69" spans="1:14" x14ac:dyDescent="0.25">
      <c r="A69" s="8">
        <v>1982</v>
      </c>
      <c r="B69" s="9">
        <v>3345</v>
      </c>
      <c r="C69" s="9">
        <v>6491.3</v>
      </c>
      <c r="D69" s="11">
        <f t="shared" si="3"/>
        <v>-1.9100291642111245E-2</v>
      </c>
      <c r="E69" s="9" t="e">
        <f ca="1"/>
        <v>#NAME?</v>
      </c>
      <c r="F69" s="10" t="e">
        <f t="shared" ca="1" si="0"/>
        <v>#NAME?</v>
      </c>
      <c r="G69" s="10" t="e">
        <f t="shared" ca="1" si="1"/>
        <v>#NAME?</v>
      </c>
      <c r="H69" s="10" t="e">
        <f t="shared" ca="1" si="2"/>
        <v>#NAME?</v>
      </c>
      <c r="I69" s="10"/>
      <c r="J69" s="10"/>
      <c r="K69" s="10"/>
      <c r="L69" s="8" t="s">
        <v>58</v>
      </c>
      <c r="M69" s="9">
        <v>542.70000000000005</v>
      </c>
      <c r="N69" s="9">
        <v>3111.3</v>
      </c>
    </row>
    <row r="70" spans="1:14" x14ac:dyDescent="0.25">
      <c r="A70" s="8">
        <v>1983</v>
      </c>
      <c r="B70" s="9">
        <v>3638.1</v>
      </c>
      <c r="C70" s="9">
        <v>6792</v>
      </c>
      <c r="D70" s="11">
        <f t="shared" si="3"/>
        <v>4.6323540739143132E-2</v>
      </c>
      <c r="E70" s="9" t="e">
        <f ca="1"/>
        <v>#NAME?</v>
      </c>
      <c r="F70" s="10" t="e">
        <f t="shared" ca="1" si="0"/>
        <v>#NAME?</v>
      </c>
      <c r="G70" s="10" t="e">
        <f t="shared" ca="1" si="1"/>
        <v>#NAME?</v>
      </c>
      <c r="H70" s="10" t="e">
        <f t="shared" ca="1" si="2"/>
        <v>#NAME?</v>
      </c>
      <c r="I70" s="10"/>
      <c r="J70" s="10"/>
      <c r="K70" s="10"/>
      <c r="L70" s="8" t="s">
        <v>59</v>
      </c>
      <c r="M70" s="9">
        <v>546</v>
      </c>
      <c r="N70" s="9">
        <v>3119.1</v>
      </c>
    </row>
    <row r="71" spans="1:14" x14ac:dyDescent="0.25">
      <c r="A71" s="8">
        <v>1984</v>
      </c>
      <c r="B71" s="9">
        <v>4040.7</v>
      </c>
      <c r="C71" s="9">
        <v>7285</v>
      </c>
      <c r="D71" s="11">
        <f t="shared" si="3"/>
        <v>7.2585394581861085E-2</v>
      </c>
      <c r="E71" s="9" t="e">
        <f ca="1"/>
        <v>#NAME?</v>
      </c>
      <c r="F71" s="10" t="e">
        <f t="shared" ca="1" si="0"/>
        <v>#NAME?</v>
      </c>
      <c r="G71" s="10" t="e">
        <f t="shared" ca="1" si="1"/>
        <v>#NAME?</v>
      </c>
      <c r="H71" s="10" t="e">
        <f t="shared" ca="1" si="2"/>
        <v>#NAME?</v>
      </c>
      <c r="I71" s="10"/>
      <c r="J71" s="10"/>
      <c r="K71" s="10"/>
      <c r="L71" s="8" t="s">
        <v>60</v>
      </c>
      <c r="M71" s="9">
        <v>541.1</v>
      </c>
      <c r="N71" s="9">
        <v>3081.3</v>
      </c>
    </row>
    <row r="72" spans="1:14" x14ac:dyDescent="0.25">
      <c r="A72" s="8">
        <v>1985</v>
      </c>
      <c r="B72" s="9">
        <v>4346.7</v>
      </c>
      <c r="C72" s="9">
        <v>7593.8</v>
      </c>
      <c r="D72" s="11">
        <f t="shared" si="3"/>
        <v>4.2388469457790068E-2</v>
      </c>
      <c r="E72" s="9" t="e">
        <f ca="1"/>
        <v>#NAME?</v>
      </c>
      <c r="F72" s="10" t="e">
        <f t="shared" ca="1" si="0"/>
        <v>#NAME?</v>
      </c>
      <c r="G72" s="10" t="e">
        <f t="shared" ca="1" si="1"/>
        <v>#NAME?</v>
      </c>
      <c r="H72" s="10" t="e">
        <f t="shared" ca="1" si="2"/>
        <v>#NAME?</v>
      </c>
      <c r="I72" s="10"/>
      <c r="J72" s="10"/>
      <c r="K72" s="10"/>
      <c r="L72" s="8" t="s">
        <v>61</v>
      </c>
      <c r="M72" s="9">
        <v>545.9</v>
      </c>
      <c r="N72" s="9">
        <v>3102.3</v>
      </c>
    </row>
    <row r="73" spans="1:14" x14ac:dyDescent="0.25">
      <c r="A73" s="8">
        <v>1986</v>
      </c>
      <c r="B73" s="9">
        <v>4590.2</v>
      </c>
      <c r="C73" s="9">
        <v>7860.5</v>
      </c>
      <c r="D73" s="11">
        <f t="shared" si="3"/>
        <v>3.5120756406542109E-2</v>
      </c>
      <c r="E73" s="9" t="e">
        <f ca="1"/>
        <v>#NAME?</v>
      </c>
      <c r="F73" s="10" t="e">
        <f t="shared" ca="1" si="0"/>
        <v>#NAME?</v>
      </c>
      <c r="G73" s="10" t="e">
        <f t="shared" ca="1" si="1"/>
        <v>#NAME?</v>
      </c>
      <c r="H73" s="10" t="e">
        <f t="shared" ca="1" si="2"/>
        <v>#NAME?</v>
      </c>
      <c r="I73" s="10"/>
      <c r="J73" s="10"/>
      <c r="K73" s="10"/>
      <c r="L73" s="8" t="s">
        <v>62</v>
      </c>
      <c r="M73" s="9">
        <v>557.4</v>
      </c>
      <c r="N73" s="9">
        <v>3159.9</v>
      </c>
    </row>
    <row r="74" spans="1:14" x14ac:dyDescent="0.25">
      <c r="A74" s="8">
        <v>1987</v>
      </c>
      <c r="B74" s="9">
        <v>4870.2</v>
      </c>
      <c r="C74" s="9">
        <v>8132.6</v>
      </c>
      <c r="D74" s="11">
        <f t="shared" si="3"/>
        <v>3.4616118567521115E-2</v>
      </c>
      <c r="E74" s="9" t="e">
        <f ca="1"/>
        <v>#NAME?</v>
      </c>
      <c r="F74" s="10" t="e">
        <f t="shared" ca="1" si="0"/>
        <v>#NAME?</v>
      </c>
      <c r="G74" s="10" t="e">
        <f t="shared" ca="1" si="1"/>
        <v>#NAME?</v>
      </c>
      <c r="H74" s="10" t="e">
        <f t="shared" ca="1" si="2"/>
        <v>#NAME?</v>
      </c>
      <c r="I74" s="10"/>
      <c r="J74" s="10"/>
      <c r="K74" s="10"/>
      <c r="L74" s="8" t="s">
        <v>63</v>
      </c>
      <c r="M74" s="9">
        <v>568.20000000000005</v>
      </c>
      <c r="N74" s="9">
        <v>3212.6</v>
      </c>
    </row>
    <row r="75" spans="1:14" x14ac:dyDescent="0.25">
      <c r="A75" s="8">
        <v>1988</v>
      </c>
      <c r="B75" s="9">
        <v>5252.6</v>
      </c>
      <c r="C75" s="9">
        <v>8474.5</v>
      </c>
      <c r="D75" s="11">
        <f t="shared" si="3"/>
        <v>4.2040675798637572E-2</v>
      </c>
      <c r="E75" s="9" t="e">
        <f ca="1"/>
        <v>#NAME?</v>
      </c>
      <c r="F75" s="10" t="e">
        <f t="shared" ca="1" si="0"/>
        <v>#NAME?</v>
      </c>
      <c r="G75" s="10" t="e">
        <f t="shared" ca="1" si="1"/>
        <v>#NAME?</v>
      </c>
      <c r="H75" s="10" t="e">
        <f t="shared" ca="1" si="2"/>
        <v>#NAME?</v>
      </c>
      <c r="I75" s="10"/>
      <c r="J75" s="10"/>
      <c r="K75" s="10"/>
      <c r="L75" s="8" t="s">
        <v>64</v>
      </c>
      <c r="M75" s="9">
        <v>581.6</v>
      </c>
      <c r="N75" s="9">
        <v>3277.7</v>
      </c>
    </row>
    <row r="76" spans="1:14" x14ac:dyDescent="0.25">
      <c r="A76" s="8">
        <v>1989</v>
      </c>
      <c r="B76" s="9">
        <v>5657.7</v>
      </c>
      <c r="C76" s="9">
        <v>8786.4</v>
      </c>
      <c r="D76" s="11">
        <f t="shared" si="3"/>
        <v>3.6804531240781202E-2</v>
      </c>
      <c r="E76" s="9" t="e">
        <f ca="1"/>
        <v>#NAME?</v>
      </c>
      <c r="F76" s="10" t="e">
        <f t="shared" ca="1" si="0"/>
        <v>#NAME?</v>
      </c>
      <c r="G76" s="10" t="e">
        <f t="shared" ca="1" si="1"/>
        <v>#NAME?</v>
      </c>
      <c r="H76" s="10" t="e">
        <f t="shared" ca="1" si="2"/>
        <v>#NAME?</v>
      </c>
      <c r="I76" s="10"/>
      <c r="J76" s="10"/>
      <c r="K76" s="10"/>
      <c r="L76" s="8" t="s">
        <v>65</v>
      </c>
      <c r="M76" s="9">
        <v>595.20000000000005</v>
      </c>
      <c r="N76" s="9">
        <v>3336.8</v>
      </c>
    </row>
    <row r="77" spans="1:14" x14ac:dyDescent="0.25">
      <c r="A77" s="8">
        <v>1990</v>
      </c>
      <c r="B77" s="9">
        <v>5979.6</v>
      </c>
      <c r="C77" s="9">
        <v>8955</v>
      </c>
      <c r="D77" s="11">
        <f t="shared" si="3"/>
        <v>1.9188746244195531E-2</v>
      </c>
      <c r="E77" s="9" t="e">
        <f ca="1"/>
        <v>#NAME?</v>
      </c>
      <c r="F77" s="10" t="e">
        <f t="shared" ca="1" si="0"/>
        <v>#NAME?</v>
      </c>
      <c r="G77" s="10" t="e">
        <f t="shared" ca="1" si="1"/>
        <v>#NAME?</v>
      </c>
      <c r="H77" s="10" t="e">
        <f t="shared" ca="1" si="2"/>
        <v>#NAME?</v>
      </c>
      <c r="I77" s="10"/>
      <c r="J77" s="10"/>
      <c r="K77" s="10"/>
      <c r="L77" s="8" t="s">
        <v>66</v>
      </c>
      <c r="M77" s="9">
        <v>602.6</v>
      </c>
      <c r="N77" s="9">
        <v>3372.7</v>
      </c>
    </row>
    <row r="78" spans="1:14" x14ac:dyDescent="0.25">
      <c r="A78" s="8">
        <v>1991</v>
      </c>
      <c r="B78" s="9">
        <v>6174</v>
      </c>
      <c r="C78" s="9">
        <v>8948.4</v>
      </c>
      <c r="D78" s="11">
        <f t="shared" si="3"/>
        <v>-7.370184254607004E-4</v>
      </c>
      <c r="E78" s="9" t="e">
        <f ca="1"/>
        <v>#NAME?</v>
      </c>
      <c r="F78" s="10" t="e">
        <f t="shared" ca="1" si="0"/>
        <v>#NAME?</v>
      </c>
      <c r="G78" s="10" t="e">
        <f t="shared" ca="1" si="1"/>
        <v>#NAME?</v>
      </c>
      <c r="H78" s="10" t="e">
        <f t="shared" ca="1" si="2"/>
        <v>#NAME?</v>
      </c>
      <c r="I78" s="10"/>
      <c r="J78" s="10"/>
      <c r="K78" s="10"/>
      <c r="L78" s="8" t="s">
        <v>67</v>
      </c>
      <c r="M78" s="9">
        <v>609.6</v>
      </c>
      <c r="N78" s="9">
        <v>3404.8</v>
      </c>
    </row>
    <row r="79" spans="1:14" x14ac:dyDescent="0.25">
      <c r="A79" s="8">
        <v>1992</v>
      </c>
      <c r="B79" s="9">
        <v>6539.3</v>
      </c>
      <c r="C79" s="9">
        <v>9266.6</v>
      </c>
      <c r="D79" s="11">
        <f t="shared" si="3"/>
        <v>3.5559429618702953E-2</v>
      </c>
      <c r="E79" s="9" t="e">
        <f ca="1"/>
        <v>#NAME?</v>
      </c>
      <c r="F79" s="10" t="e">
        <f t="shared" ca="1" si="0"/>
        <v>#NAME?</v>
      </c>
      <c r="G79" s="10" t="e">
        <f t="shared" ca="1" si="1"/>
        <v>#NAME?</v>
      </c>
      <c r="H79" s="10" t="e">
        <f t="shared" ca="1" si="2"/>
        <v>#NAME?</v>
      </c>
      <c r="I79" s="10"/>
      <c r="J79" s="10"/>
      <c r="K79" s="10"/>
      <c r="L79" s="8" t="s">
        <v>68</v>
      </c>
      <c r="M79" s="9">
        <v>613.1</v>
      </c>
      <c r="N79" s="9">
        <v>3418</v>
      </c>
    </row>
    <row r="80" spans="1:14" x14ac:dyDescent="0.25">
      <c r="A80" s="8">
        <v>1993</v>
      </c>
      <c r="B80" s="9">
        <v>6878.7</v>
      </c>
      <c r="C80" s="9">
        <v>9521</v>
      </c>
      <c r="D80" s="11">
        <f t="shared" si="3"/>
        <v>2.7453434916797859E-2</v>
      </c>
      <c r="E80" s="9" t="e">
        <f ca="1"/>
        <v>#NAME?</v>
      </c>
      <c r="F80" s="10" t="e">
        <f t="shared" ca="1" si="0"/>
        <v>#NAME?</v>
      </c>
      <c r="G80" s="10" t="e">
        <f t="shared" ca="1" si="1"/>
        <v>#NAME?</v>
      </c>
      <c r="H80" s="10" t="e">
        <f t="shared" ca="1" si="2"/>
        <v>#NAME?</v>
      </c>
      <c r="I80" s="10"/>
      <c r="J80" s="10"/>
      <c r="K80" s="10"/>
      <c r="L80" s="8" t="s">
        <v>69</v>
      </c>
      <c r="M80" s="9">
        <v>622.70000000000005</v>
      </c>
      <c r="N80" s="9">
        <v>3456.1</v>
      </c>
    </row>
    <row r="81" spans="1:14" x14ac:dyDescent="0.25">
      <c r="A81" s="8">
        <v>1994</v>
      </c>
      <c r="B81" s="9">
        <v>7308.8</v>
      </c>
      <c r="C81" s="9">
        <v>9905.4</v>
      </c>
      <c r="D81" s="11">
        <f t="shared" si="3"/>
        <v>4.0373910303539429E-2</v>
      </c>
      <c r="E81" s="9" t="e">
        <f ca="1"/>
        <v>#NAME?</v>
      </c>
      <c r="F81" s="10" t="e">
        <f t="shared" ca="1" si="0"/>
        <v>#NAME?</v>
      </c>
      <c r="G81" s="10" t="e">
        <f t="shared" ca="1" si="1"/>
        <v>#NAME?</v>
      </c>
      <c r="H81" s="10" t="e">
        <f t="shared" ca="1" si="2"/>
        <v>#NAME?</v>
      </c>
      <c r="I81" s="10"/>
      <c r="J81" s="10"/>
      <c r="K81" s="10"/>
      <c r="L81" s="8" t="s">
        <v>70</v>
      </c>
      <c r="M81" s="9">
        <v>631.79999999999995</v>
      </c>
      <c r="N81" s="9">
        <v>3501.1</v>
      </c>
    </row>
    <row r="82" spans="1:14" x14ac:dyDescent="0.25">
      <c r="A82" s="8">
        <v>1995</v>
      </c>
      <c r="B82" s="9">
        <v>7664.1</v>
      </c>
      <c r="C82" s="9">
        <v>10174.799999999999</v>
      </c>
      <c r="D82" s="11">
        <f t="shared" ref="D82:D100" si="4">C82/C81-1</f>
        <v>2.7197286328669135E-2</v>
      </c>
      <c r="E82" s="9" t="e">
        <f ca="1"/>
        <v>#NAME?</v>
      </c>
      <c r="F82" s="10" t="e">
        <f t="shared" ref="F82:F145" ca="1" si="5">E82/E81-1</f>
        <v>#NAME?</v>
      </c>
      <c r="G82" s="10" t="e">
        <f t="shared" ref="G82:G127" ca="1" si="6">(C82-E82)/E82</f>
        <v>#NAME?</v>
      </c>
      <c r="H82" s="10" t="e">
        <f t="shared" ref="H82:H111" ca="1" si="7">F82-D82</f>
        <v>#NAME?</v>
      </c>
      <c r="I82" s="10"/>
      <c r="J82" s="10"/>
      <c r="K82" s="10"/>
      <c r="L82" s="8" t="s">
        <v>71</v>
      </c>
      <c r="M82" s="9">
        <v>645</v>
      </c>
      <c r="N82" s="9">
        <v>3569.5</v>
      </c>
    </row>
    <row r="83" spans="1:14" x14ac:dyDescent="0.25">
      <c r="A83" s="8">
        <v>1996</v>
      </c>
      <c r="B83" s="9">
        <v>8100.2</v>
      </c>
      <c r="C83" s="9">
        <v>10561</v>
      </c>
      <c r="D83" s="11">
        <f t="shared" si="4"/>
        <v>3.7956520029877705E-2</v>
      </c>
      <c r="E83" s="9" t="e">
        <f ca="1"/>
        <v>#NAME?</v>
      </c>
      <c r="F83" s="10" t="e">
        <f t="shared" ca="1" si="5"/>
        <v>#NAME?</v>
      </c>
      <c r="G83" s="10" t="e">
        <f t="shared" ca="1" si="6"/>
        <v>#NAME?</v>
      </c>
      <c r="H83" s="10" t="e">
        <f t="shared" ca="1" si="7"/>
        <v>#NAME?</v>
      </c>
      <c r="I83" s="10"/>
      <c r="J83" s="10"/>
      <c r="K83" s="10"/>
      <c r="L83" s="8" t="s">
        <v>72</v>
      </c>
      <c r="M83" s="9">
        <v>654.79999999999995</v>
      </c>
      <c r="N83" s="9">
        <v>3595</v>
      </c>
    </row>
    <row r="84" spans="1:14" x14ac:dyDescent="0.25">
      <c r="A84" s="8">
        <v>1997</v>
      </c>
      <c r="B84" s="9">
        <v>8608.5</v>
      </c>
      <c r="C84" s="9">
        <v>11034.9</v>
      </c>
      <c r="D84" s="11">
        <f t="shared" si="4"/>
        <v>4.4872644635924663E-2</v>
      </c>
      <c r="E84" s="9" t="e">
        <f ca="1"/>
        <v>#NAME?</v>
      </c>
      <c r="F84" s="10" t="e">
        <f t="shared" ca="1" si="5"/>
        <v>#NAME?</v>
      </c>
      <c r="G84" s="10" t="e">
        <f t="shared" ca="1" si="6"/>
        <v>#NAME?</v>
      </c>
      <c r="H84" s="10" t="e">
        <f t="shared" ca="1" si="7"/>
        <v>#NAME?</v>
      </c>
      <c r="I84" s="10"/>
      <c r="J84" s="10"/>
      <c r="K84" s="10"/>
      <c r="L84" s="8" t="s">
        <v>73</v>
      </c>
      <c r="M84" s="9">
        <v>671.1</v>
      </c>
      <c r="N84" s="9">
        <v>3672.7</v>
      </c>
    </row>
    <row r="85" spans="1:14" x14ac:dyDescent="0.25">
      <c r="A85" s="8">
        <v>1998</v>
      </c>
      <c r="B85" s="9">
        <v>9089.2000000000007</v>
      </c>
      <c r="C85" s="9">
        <v>11525.9</v>
      </c>
      <c r="D85" s="11">
        <f t="shared" si="4"/>
        <v>4.4495192525532579E-2</v>
      </c>
      <c r="E85" s="9" t="e">
        <f ca="1"/>
        <v>#NAME?</v>
      </c>
      <c r="F85" s="10" t="e">
        <f t="shared" ca="1" si="5"/>
        <v>#NAME?</v>
      </c>
      <c r="G85" s="10" t="e">
        <f t="shared" ca="1" si="6"/>
        <v>#NAME?</v>
      </c>
      <c r="H85" s="10" t="e">
        <f t="shared" ca="1" si="7"/>
        <v>#NAME?</v>
      </c>
      <c r="I85" s="10"/>
      <c r="J85" s="10"/>
      <c r="K85" s="10"/>
      <c r="L85" s="8" t="s">
        <v>74</v>
      </c>
      <c r="M85" s="9">
        <v>680.8</v>
      </c>
      <c r="N85" s="9">
        <v>3716.4</v>
      </c>
    </row>
    <row r="86" spans="1:14" x14ac:dyDescent="0.25">
      <c r="A86" s="8">
        <v>1999</v>
      </c>
      <c r="B86" s="9">
        <v>9660.6</v>
      </c>
      <c r="C86" s="9">
        <v>12065.9</v>
      </c>
      <c r="D86" s="11">
        <f t="shared" si="4"/>
        <v>4.6851005127582335E-2</v>
      </c>
      <c r="E86" s="9" t="e">
        <f ca="1"/>
        <v>#NAME?</v>
      </c>
      <c r="F86" s="10" t="e">
        <f t="shared" ca="1" si="5"/>
        <v>#NAME?</v>
      </c>
      <c r="G86" s="10" t="e">
        <f t="shared" ca="1" si="6"/>
        <v>#NAME?</v>
      </c>
      <c r="H86" s="10" t="e">
        <f t="shared" ca="1" si="7"/>
        <v>#NAME?</v>
      </c>
      <c r="I86" s="10"/>
      <c r="J86" s="10"/>
      <c r="K86" s="10"/>
      <c r="L86" s="8" t="s">
        <v>75</v>
      </c>
      <c r="M86" s="9">
        <v>692.8</v>
      </c>
      <c r="N86" s="9">
        <v>3766.9</v>
      </c>
    </row>
    <row r="87" spans="1:14" x14ac:dyDescent="0.25">
      <c r="A87" s="8">
        <v>2000</v>
      </c>
      <c r="B87" s="9">
        <v>10284.799999999999</v>
      </c>
      <c r="C87" s="9">
        <v>12559.7</v>
      </c>
      <c r="D87" s="11">
        <f t="shared" si="4"/>
        <v>4.0925252156905012E-2</v>
      </c>
      <c r="E87" s="9" t="e">
        <f ca="1"/>
        <v>#NAME?</v>
      </c>
      <c r="F87" s="10" t="e">
        <f t="shared" ca="1" si="5"/>
        <v>#NAME?</v>
      </c>
      <c r="G87" s="10" t="e">
        <f t="shared" ca="1" si="6"/>
        <v>#NAME?</v>
      </c>
      <c r="H87" s="10" t="e">
        <f t="shared" ca="1" si="7"/>
        <v>#NAME?</v>
      </c>
      <c r="I87" s="10"/>
      <c r="J87" s="10"/>
      <c r="K87" s="10"/>
      <c r="L87" s="8" t="s">
        <v>76</v>
      </c>
      <c r="M87" s="9">
        <v>698.4</v>
      </c>
      <c r="N87" s="9">
        <v>3780.2</v>
      </c>
    </row>
    <row r="88" spans="1:14" x14ac:dyDescent="0.25">
      <c r="A88" s="8">
        <v>2001</v>
      </c>
      <c r="B88" s="9">
        <v>10621.8</v>
      </c>
      <c r="C88" s="9">
        <v>12682.2</v>
      </c>
      <c r="D88" s="11">
        <f t="shared" si="4"/>
        <v>9.753417677173859E-3</v>
      </c>
      <c r="E88" s="9" t="e">
        <f ca="1"/>
        <v>#NAME?</v>
      </c>
      <c r="F88" s="10" t="e">
        <f t="shared" ca="1" si="5"/>
        <v>#NAME?</v>
      </c>
      <c r="G88" s="10" t="e">
        <f t="shared" ca="1" si="6"/>
        <v>#NAME?</v>
      </c>
      <c r="H88" s="10" t="e">
        <f t="shared" ca="1" si="7"/>
        <v>#NAME?</v>
      </c>
      <c r="I88" s="10"/>
      <c r="J88" s="10"/>
      <c r="K88" s="10"/>
      <c r="L88" s="8" t="s">
        <v>77</v>
      </c>
      <c r="M88" s="9">
        <v>719.2</v>
      </c>
      <c r="N88" s="9">
        <v>3873.5</v>
      </c>
    </row>
    <row r="89" spans="1:14" x14ac:dyDescent="0.25">
      <c r="A89" s="8">
        <v>2002</v>
      </c>
      <c r="B89" s="9">
        <v>10977.5</v>
      </c>
      <c r="C89" s="9">
        <v>12908.8</v>
      </c>
      <c r="D89" s="11">
        <f t="shared" si="4"/>
        <v>1.7867562410307292E-2</v>
      </c>
      <c r="E89" s="9" t="e">
        <f ca="1"/>
        <v>#NAME?</v>
      </c>
      <c r="F89" s="10" t="e">
        <f t="shared" ca="1" si="5"/>
        <v>#NAME?</v>
      </c>
      <c r="G89" s="10" t="e">
        <f t="shared" ca="1" si="6"/>
        <v>#NAME?</v>
      </c>
      <c r="H89" s="10" t="e">
        <f t="shared" ca="1" si="7"/>
        <v>#NAME?</v>
      </c>
      <c r="I89" s="10"/>
      <c r="J89" s="10"/>
      <c r="K89" s="10"/>
      <c r="L89" s="8" t="s">
        <v>78</v>
      </c>
      <c r="M89" s="9">
        <v>732.4</v>
      </c>
      <c r="N89" s="9">
        <v>3926.4</v>
      </c>
    </row>
    <row r="90" spans="1:14" x14ac:dyDescent="0.25">
      <c r="A90" s="8">
        <v>2003</v>
      </c>
      <c r="B90" s="9">
        <v>11510.7</v>
      </c>
      <c r="C90" s="9">
        <v>13271.1</v>
      </c>
      <c r="D90" s="11">
        <f t="shared" si="4"/>
        <v>2.8066125433812594E-2</v>
      </c>
      <c r="E90" s="9" t="e">
        <f ca="1"/>
        <v>#NAME?</v>
      </c>
      <c r="F90" s="10" t="e">
        <f t="shared" ca="1" si="5"/>
        <v>#NAME?</v>
      </c>
      <c r="G90" s="10" t="e">
        <f t="shared" ca="1" si="6"/>
        <v>#NAME?</v>
      </c>
      <c r="H90" s="10" t="e">
        <f t="shared" ca="1" si="7"/>
        <v>#NAME?</v>
      </c>
      <c r="I90" s="10"/>
      <c r="J90" s="10"/>
      <c r="K90" s="10"/>
      <c r="L90" s="8" t="s">
        <v>79</v>
      </c>
      <c r="M90" s="9">
        <v>750.2</v>
      </c>
      <c r="N90" s="9">
        <v>4006.2</v>
      </c>
    </row>
    <row r="91" spans="1:14" x14ac:dyDescent="0.25">
      <c r="A91" s="8">
        <v>2004</v>
      </c>
      <c r="B91" s="9">
        <v>12274.9</v>
      </c>
      <c r="C91" s="9">
        <v>13773.5</v>
      </c>
      <c r="D91" s="11">
        <f t="shared" si="4"/>
        <v>3.7856696129182854E-2</v>
      </c>
      <c r="E91" s="9" t="e">
        <f ca="1"/>
        <v>#NAME?</v>
      </c>
      <c r="F91" s="10" t="e">
        <f t="shared" ca="1" si="5"/>
        <v>#NAME?</v>
      </c>
      <c r="G91" s="10" t="e">
        <f t="shared" ca="1" si="6"/>
        <v>#NAME?</v>
      </c>
      <c r="H91" s="10" t="e">
        <f t="shared" ca="1" si="7"/>
        <v>#NAME?</v>
      </c>
      <c r="I91" s="10"/>
      <c r="J91" s="10"/>
      <c r="K91" s="10"/>
      <c r="L91" s="8" t="s">
        <v>80</v>
      </c>
      <c r="M91" s="9">
        <v>773.1</v>
      </c>
      <c r="N91" s="9">
        <v>4100.6000000000004</v>
      </c>
    </row>
    <row r="92" spans="1:14" x14ac:dyDescent="0.25">
      <c r="A92" s="8">
        <v>2005</v>
      </c>
      <c r="B92" s="9">
        <v>13093.7</v>
      </c>
      <c r="C92" s="9">
        <v>14234.2</v>
      </c>
      <c r="D92" s="11">
        <f t="shared" si="4"/>
        <v>3.3448288379859914E-2</v>
      </c>
      <c r="E92" s="9" t="e">
        <f ca="1"/>
        <v>#NAME?</v>
      </c>
      <c r="F92" s="10" t="e">
        <f t="shared" ca="1" si="5"/>
        <v>#NAME?</v>
      </c>
      <c r="G92" s="10" t="e">
        <f t="shared" ca="1" si="6"/>
        <v>#NAME?</v>
      </c>
      <c r="H92" s="10" t="e">
        <f t="shared" ca="1" si="7"/>
        <v>#NAME?</v>
      </c>
      <c r="I92" s="10"/>
      <c r="J92" s="10"/>
      <c r="K92" s="10"/>
      <c r="L92" s="8" t="s">
        <v>81</v>
      </c>
      <c r="M92" s="9">
        <v>797.3</v>
      </c>
      <c r="N92" s="9">
        <v>4201.8999999999996</v>
      </c>
    </row>
    <row r="93" spans="1:14" x14ac:dyDescent="0.25">
      <c r="A93" s="8">
        <v>2006</v>
      </c>
      <c r="B93" s="9">
        <v>13855.9</v>
      </c>
      <c r="C93" s="9">
        <v>14613.8</v>
      </c>
      <c r="D93" s="11">
        <f t="shared" si="4"/>
        <v>2.6668165404448274E-2</v>
      </c>
      <c r="E93" s="9" t="e">
        <f ca="1"/>
        <v>#NAME?</v>
      </c>
      <c r="F93" s="10" t="e">
        <f t="shared" ca="1" si="5"/>
        <v>#NAME?</v>
      </c>
      <c r="G93" s="10" t="e">
        <f t="shared" ca="1" si="6"/>
        <v>#NAME?</v>
      </c>
      <c r="H93" s="10" t="e">
        <f t="shared" ca="1" si="7"/>
        <v>#NAME?</v>
      </c>
      <c r="I93" s="10"/>
      <c r="J93" s="10"/>
      <c r="K93" s="10"/>
      <c r="L93" s="8" t="s">
        <v>82</v>
      </c>
      <c r="M93" s="9">
        <v>807.2</v>
      </c>
      <c r="N93" s="9">
        <v>4219.1000000000004</v>
      </c>
    </row>
    <row r="94" spans="1:14" x14ac:dyDescent="0.25">
      <c r="A94" s="8">
        <v>2007</v>
      </c>
      <c r="B94" s="9">
        <v>14477.6</v>
      </c>
      <c r="C94" s="9">
        <v>14873.7</v>
      </c>
      <c r="D94" s="11">
        <f t="shared" si="4"/>
        <v>1.7784559799641553E-2</v>
      </c>
      <c r="E94" s="9" t="e">
        <f ca="1"/>
        <v>#NAME?</v>
      </c>
      <c r="F94" s="10" t="e">
        <f t="shared" ca="1" si="5"/>
        <v>#NAME?</v>
      </c>
      <c r="G94" s="10" t="e">
        <f t="shared" ca="1" si="6"/>
        <v>#NAME?</v>
      </c>
      <c r="H94" s="10" t="e">
        <f t="shared" ca="1" si="7"/>
        <v>#NAME?</v>
      </c>
      <c r="I94" s="10"/>
      <c r="J94" s="10"/>
      <c r="K94" s="10"/>
      <c r="L94" s="8" t="s">
        <v>83</v>
      </c>
      <c r="M94" s="9">
        <v>820.8</v>
      </c>
      <c r="N94" s="9">
        <v>4249.2</v>
      </c>
    </row>
    <row r="95" spans="1:14" x14ac:dyDescent="0.25">
      <c r="A95" s="8">
        <v>2008</v>
      </c>
      <c r="B95" s="9">
        <v>14718.6</v>
      </c>
      <c r="C95" s="9">
        <v>14830.4</v>
      </c>
      <c r="D95" s="11">
        <f t="shared" si="4"/>
        <v>-2.9111787920962362E-3</v>
      </c>
      <c r="E95" s="9" t="e">
        <f ca="1"/>
        <v>#NAME?</v>
      </c>
      <c r="F95" s="10" t="e">
        <f t="shared" ca="1" si="5"/>
        <v>#NAME?</v>
      </c>
      <c r="G95" s="10" t="e">
        <f t="shared" ca="1" si="6"/>
        <v>#NAME?</v>
      </c>
      <c r="H95" s="10" t="e">
        <f t="shared" ca="1" si="7"/>
        <v>#NAME?</v>
      </c>
      <c r="I95" s="10"/>
      <c r="J95" s="10"/>
      <c r="K95" s="10"/>
      <c r="L95" s="8" t="s">
        <v>84</v>
      </c>
      <c r="M95" s="9">
        <v>834.9</v>
      </c>
      <c r="N95" s="9">
        <v>4285.6000000000004</v>
      </c>
    </row>
    <row r="96" spans="1:14" x14ac:dyDescent="0.25">
      <c r="A96" s="8">
        <v>2009</v>
      </c>
      <c r="B96" s="9">
        <v>14418.7</v>
      </c>
      <c r="C96" s="9">
        <v>14418.7</v>
      </c>
      <c r="D96" s="11">
        <f t="shared" si="4"/>
        <v>-2.776054590570709E-2</v>
      </c>
      <c r="E96" s="9" t="e">
        <f ca="1"/>
        <v>#NAME?</v>
      </c>
      <c r="F96" s="10" t="e">
        <f t="shared" ca="1" si="5"/>
        <v>#NAME?</v>
      </c>
      <c r="G96" s="10" t="e">
        <f t="shared" ca="1" si="6"/>
        <v>#NAME?</v>
      </c>
      <c r="H96" s="10" t="e">
        <f t="shared" ca="1" si="7"/>
        <v>#NAME?</v>
      </c>
      <c r="I96" s="10"/>
      <c r="J96" s="10"/>
      <c r="K96" s="10"/>
      <c r="L96" s="8" t="s">
        <v>85</v>
      </c>
      <c r="M96" s="9">
        <v>846</v>
      </c>
      <c r="N96" s="9">
        <v>4324.8999999999996</v>
      </c>
    </row>
    <row r="97" spans="1:14" x14ac:dyDescent="0.25">
      <c r="A97" s="8">
        <v>2010</v>
      </c>
      <c r="B97" s="9">
        <v>14964.4</v>
      </c>
      <c r="C97" s="9">
        <v>14783.8</v>
      </c>
      <c r="D97" s="11">
        <f t="shared" si="4"/>
        <v>2.5321284165701341E-2</v>
      </c>
      <c r="E97" s="9" t="e">
        <f ca="1"/>
        <v>#NAME?</v>
      </c>
      <c r="F97" s="10" t="e">
        <f t="shared" ca="1" si="5"/>
        <v>#NAME?</v>
      </c>
      <c r="G97" s="10" t="e">
        <f t="shared" ca="1" si="6"/>
        <v>#NAME?</v>
      </c>
      <c r="H97" s="10" t="e">
        <f t="shared" ca="1" si="7"/>
        <v>#NAME?</v>
      </c>
      <c r="I97" s="10"/>
      <c r="J97" s="10"/>
      <c r="K97" s="10"/>
      <c r="L97" s="8" t="s">
        <v>86</v>
      </c>
      <c r="M97" s="9">
        <v>851.1</v>
      </c>
      <c r="N97" s="9">
        <v>4328.7</v>
      </c>
    </row>
    <row r="98" spans="1:14" x14ac:dyDescent="0.25">
      <c r="A98" s="8">
        <v>2011</v>
      </c>
      <c r="B98" s="9">
        <v>15517.9</v>
      </c>
      <c r="C98" s="9">
        <v>15020.6</v>
      </c>
      <c r="D98" s="11">
        <f t="shared" si="4"/>
        <v>1.6017532704717397E-2</v>
      </c>
      <c r="E98" s="9" t="e">
        <f ca="1"/>
        <v>#NAME?</v>
      </c>
      <c r="F98" s="10" t="e">
        <f t="shared" ca="1" si="5"/>
        <v>#NAME?</v>
      </c>
      <c r="G98" s="10" t="e">
        <f t="shared" ca="1" si="6"/>
        <v>#NAME?</v>
      </c>
      <c r="H98" s="10" t="e">
        <f t="shared" ca="1" si="7"/>
        <v>#NAME?</v>
      </c>
      <c r="I98" s="10" t="e">
        <f ca="1">F98</f>
        <v>#NAME?</v>
      </c>
      <c r="J98" s="10">
        <f>D98</f>
        <v>1.6017532704717397E-2</v>
      </c>
      <c r="K98" s="10"/>
      <c r="L98" s="8" t="s">
        <v>87</v>
      </c>
      <c r="M98" s="9">
        <v>866.6</v>
      </c>
      <c r="N98" s="9">
        <v>4366.1000000000004</v>
      </c>
    </row>
    <row r="99" spans="1:14" x14ac:dyDescent="0.25">
      <c r="A99" s="8">
        <v>2012</v>
      </c>
      <c r="B99" s="9">
        <v>16163.2</v>
      </c>
      <c r="C99" s="9">
        <v>15369.2</v>
      </c>
      <c r="D99" s="11">
        <f t="shared" si="4"/>
        <v>2.3208127504893206E-2</v>
      </c>
      <c r="E99" s="9" t="e">
        <f ca="1"/>
        <v>#NAME?</v>
      </c>
      <c r="F99" s="10" t="e">
        <f t="shared" ca="1" si="5"/>
        <v>#NAME?</v>
      </c>
      <c r="G99" s="10" t="e">
        <f t="shared" ca="1" si="6"/>
        <v>#NAME?</v>
      </c>
      <c r="H99" s="10" t="e">
        <f t="shared" ca="1" si="7"/>
        <v>#NAME?</v>
      </c>
      <c r="I99" s="10" t="e">
        <f ca="1">F99</f>
        <v>#NAME?</v>
      </c>
      <c r="J99" s="10">
        <f>D99</f>
        <v>2.3208127504893206E-2</v>
      </c>
      <c r="K99" s="10"/>
      <c r="L99" s="8" t="s">
        <v>88</v>
      </c>
      <c r="M99" s="9">
        <v>883.2</v>
      </c>
      <c r="N99" s="9">
        <v>4401.2</v>
      </c>
    </row>
    <row r="100" spans="1:14" x14ac:dyDescent="0.25">
      <c r="A100" s="8">
        <v>2013</v>
      </c>
      <c r="B100" s="9">
        <v>16768.099999999999</v>
      </c>
      <c r="C100" s="9">
        <v>15710.3</v>
      </c>
      <c r="D100" s="11">
        <f t="shared" si="4"/>
        <v>2.2193738125601659E-2</v>
      </c>
      <c r="E100" s="9" t="e">
        <f ca="1"/>
        <v>#NAME?</v>
      </c>
      <c r="F100" s="10" t="e">
        <f t="shared" ca="1" si="5"/>
        <v>#NAME?</v>
      </c>
      <c r="G100" s="10" t="e">
        <f t="shared" ca="1" si="6"/>
        <v>#NAME?</v>
      </c>
      <c r="H100" s="10" t="e">
        <f t="shared" ca="1" si="7"/>
        <v>#NAME?</v>
      </c>
      <c r="I100" s="10" t="e">
        <f t="shared" ref="I100:I112" ca="1" si="8">F100</f>
        <v>#NAME?</v>
      </c>
      <c r="J100" s="10">
        <f t="shared" ref="J100:J112" si="9">D100</f>
        <v>2.2193738125601659E-2</v>
      </c>
      <c r="K100" s="10"/>
      <c r="L100" s="8" t="s">
        <v>89</v>
      </c>
      <c r="M100" s="9">
        <v>911.1</v>
      </c>
      <c r="N100" s="9">
        <v>4490.6000000000004</v>
      </c>
    </row>
    <row r="101" spans="1:14" x14ac:dyDescent="0.25">
      <c r="A101" s="8">
        <v>2014</v>
      </c>
      <c r="B101" s="9">
        <v>17420.7</v>
      </c>
      <c r="C101" s="9">
        <v>16089.8</v>
      </c>
      <c r="D101" s="11">
        <f>C101/C100-1</f>
        <v>2.4156126872179495E-2</v>
      </c>
      <c r="E101" s="9" t="e">
        <f ca="1"/>
        <v>#NAME?</v>
      </c>
      <c r="F101" s="10" t="e">
        <f ca="1">E101/E100-1</f>
        <v>#NAME?</v>
      </c>
      <c r="G101" s="10" t="e">
        <f ca="1">(C101-E101)/E101</f>
        <v>#NAME?</v>
      </c>
      <c r="H101" s="10" t="e">
        <f ca="1">F101-D101</f>
        <v>#NAME?</v>
      </c>
      <c r="I101" s="10" t="e">
        <f ca="1">F101</f>
        <v>#NAME?</v>
      </c>
      <c r="J101" s="10">
        <f>D101</f>
        <v>2.4156126872179495E-2</v>
      </c>
      <c r="K101" s="10" t="e">
        <f ca="1">(C101-E101)/E101</f>
        <v>#NAME?</v>
      </c>
      <c r="L101" s="8" t="s">
        <v>90</v>
      </c>
      <c r="M101" s="9">
        <v>936.3</v>
      </c>
      <c r="N101" s="9">
        <v>4566.3999999999996</v>
      </c>
    </row>
    <row r="102" spans="1:14" x14ac:dyDescent="0.25">
      <c r="A102" s="8">
        <v>2015</v>
      </c>
      <c r="C102" s="9">
        <f>C101*(1+D102)</f>
        <v>16540.314399999999</v>
      </c>
      <c r="D102" s="12">
        <v>2.8000000000000001E-2</v>
      </c>
      <c r="E102" s="9" t="e">
        <f ca="1"/>
        <v>#NAME?</v>
      </c>
      <c r="F102" s="10" t="e">
        <f t="shared" ca="1" si="5"/>
        <v>#NAME?</v>
      </c>
      <c r="G102" s="10" t="e">
        <f t="shared" ca="1" si="6"/>
        <v>#NAME?</v>
      </c>
      <c r="H102" s="10" t="e">
        <f t="shared" ca="1" si="7"/>
        <v>#NAME?</v>
      </c>
      <c r="I102" s="10" t="e">
        <f t="shared" ca="1" si="8"/>
        <v>#NAME?</v>
      </c>
      <c r="J102" s="10">
        <f t="shared" si="9"/>
        <v>2.8000000000000001E-2</v>
      </c>
      <c r="K102" s="10"/>
      <c r="L102" s="8" t="s">
        <v>91</v>
      </c>
      <c r="M102" s="9">
        <v>952.3</v>
      </c>
      <c r="N102" s="9">
        <v>4599.3</v>
      </c>
    </row>
    <row r="103" spans="1:14" x14ac:dyDescent="0.25">
      <c r="A103" s="8">
        <v>2016</v>
      </c>
      <c r="C103" s="9">
        <f t="shared" ref="C103:C110" si="10">C102*(1+D103)</f>
        <v>16995.173046</v>
      </c>
      <c r="D103" s="12">
        <v>2.75E-2</v>
      </c>
      <c r="E103" s="9" t="e">
        <f ca="1"/>
        <v>#NAME?</v>
      </c>
      <c r="F103" s="10" t="e">
        <f t="shared" ca="1" si="5"/>
        <v>#NAME?</v>
      </c>
      <c r="G103" s="10" t="e">
        <f t="shared" ca="1" si="6"/>
        <v>#NAME?</v>
      </c>
      <c r="H103" s="10" t="e">
        <f t="shared" ca="1" si="7"/>
        <v>#NAME?</v>
      </c>
      <c r="I103" s="10" t="e">
        <f t="shared" ca="1" si="8"/>
        <v>#NAME?</v>
      </c>
      <c r="J103" s="10">
        <f t="shared" si="9"/>
        <v>2.75E-2</v>
      </c>
      <c r="K103" s="10"/>
      <c r="L103" s="8" t="s">
        <v>92</v>
      </c>
      <c r="M103" s="9">
        <v>970.1</v>
      </c>
      <c r="N103" s="9">
        <v>4619.8</v>
      </c>
    </row>
    <row r="104" spans="1:14" x14ac:dyDescent="0.25">
      <c r="A104" s="8">
        <v>2017</v>
      </c>
      <c r="C104" s="9">
        <f t="shared" si="10"/>
        <v>17403.057199104001</v>
      </c>
      <c r="D104" s="12">
        <v>2.4E-2</v>
      </c>
      <c r="E104" s="9" t="e">
        <f ca="1"/>
        <v>#NAME?</v>
      </c>
      <c r="F104" s="10" t="e">
        <f t="shared" ca="1" si="5"/>
        <v>#NAME?</v>
      </c>
      <c r="G104" s="10" t="e">
        <f t="shared" ca="1" si="6"/>
        <v>#NAME?</v>
      </c>
      <c r="H104" s="10" t="e">
        <f t="shared" ca="1" si="7"/>
        <v>#NAME?</v>
      </c>
      <c r="I104" s="10" t="e">
        <f t="shared" ca="1" si="8"/>
        <v>#NAME?</v>
      </c>
      <c r="J104" s="10">
        <f t="shared" si="9"/>
        <v>2.4E-2</v>
      </c>
      <c r="K104" s="10"/>
      <c r="L104" s="8" t="s">
        <v>93</v>
      </c>
      <c r="M104" s="9">
        <v>995.4</v>
      </c>
      <c r="N104" s="9">
        <v>4691.6000000000004</v>
      </c>
    </row>
    <row r="105" spans="1:14" x14ac:dyDescent="0.25">
      <c r="A105" s="8">
        <v>2018</v>
      </c>
      <c r="C105" s="9">
        <f t="shared" si="10"/>
        <v>17777.222928884737</v>
      </c>
      <c r="D105" s="12">
        <v>2.1499999999999998E-2</v>
      </c>
      <c r="E105" s="9" t="e">
        <f ca="1"/>
        <v>#NAME?</v>
      </c>
      <c r="F105" s="10" t="e">
        <f t="shared" ca="1" si="5"/>
        <v>#NAME?</v>
      </c>
      <c r="G105" s="10" t="e">
        <f t="shared" ca="1" si="6"/>
        <v>#NAME?</v>
      </c>
      <c r="H105" s="10" t="e">
        <f t="shared" ca="1" si="7"/>
        <v>#NAME?</v>
      </c>
      <c r="I105" s="10" t="e">
        <f t="shared" ca="1" si="8"/>
        <v>#NAME?</v>
      </c>
      <c r="J105" s="10">
        <f t="shared" si="9"/>
        <v>2.1499999999999998E-2</v>
      </c>
      <c r="K105" s="10"/>
      <c r="L105" s="8" t="s">
        <v>94</v>
      </c>
      <c r="M105" s="9">
        <v>1011.4</v>
      </c>
      <c r="N105" s="9">
        <v>4706.7</v>
      </c>
    </row>
    <row r="106" spans="1:14" x14ac:dyDescent="0.25">
      <c r="A106" s="8">
        <v>2019</v>
      </c>
      <c r="C106" s="9">
        <f t="shared" si="10"/>
        <v>18159.433221855761</v>
      </c>
      <c r="D106" s="12">
        <v>2.1499999999999998E-2</v>
      </c>
      <c r="E106" s="9" t="e">
        <f ca="1"/>
        <v>#NAME?</v>
      </c>
      <c r="F106" s="10" t="e">
        <f t="shared" ca="1" si="5"/>
        <v>#NAME?</v>
      </c>
      <c r="G106" s="10" t="e">
        <f t="shared" ca="1" si="6"/>
        <v>#NAME?</v>
      </c>
      <c r="H106" s="10" t="e">
        <f t="shared" ca="1" si="7"/>
        <v>#NAME?</v>
      </c>
      <c r="I106" s="10" t="e">
        <f t="shared" ca="1" si="8"/>
        <v>#NAME?</v>
      </c>
      <c r="J106" s="10">
        <f t="shared" si="9"/>
        <v>2.1499999999999998E-2</v>
      </c>
      <c r="K106" s="10"/>
      <c r="L106" s="8" t="s">
        <v>95</v>
      </c>
      <c r="M106" s="9">
        <v>1032</v>
      </c>
      <c r="N106" s="9">
        <v>4736.1000000000004</v>
      </c>
    </row>
    <row r="107" spans="1:14" x14ac:dyDescent="0.25">
      <c r="A107" s="8">
        <v>2020</v>
      </c>
      <c r="C107" s="9">
        <f t="shared" si="10"/>
        <v>18549.861036125661</v>
      </c>
      <c r="D107" s="12">
        <v>2.1499999999999998E-2</v>
      </c>
      <c r="E107" s="9" t="e">
        <f ca="1"/>
        <v>#NAME?</v>
      </c>
      <c r="F107" s="10" t="e">
        <f t="shared" ca="1" si="5"/>
        <v>#NAME?</v>
      </c>
      <c r="G107" s="10" t="e">
        <f t="shared" ca="1" si="6"/>
        <v>#NAME?</v>
      </c>
      <c r="H107" s="10" t="e">
        <f t="shared" ca="1" si="7"/>
        <v>#NAME?</v>
      </c>
      <c r="I107" s="10" t="e">
        <f t="shared" ca="1" si="8"/>
        <v>#NAME?</v>
      </c>
      <c r="J107" s="10">
        <f t="shared" si="9"/>
        <v>2.1499999999999998E-2</v>
      </c>
      <c r="K107" s="10"/>
      <c r="L107" s="8" t="s">
        <v>96</v>
      </c>
      <c r="M107" s="9">
        <v>1040.7</v>
      </c>
      <c r="N107" s="9">
        <v>4715.5</v>
      </c>
    </row>
    <row r="108" spans="1:14" x14ac:dyDescent="0.25">
      <c r="A108" s="8">
        <v>2021</v>
      </c>
      <c r="C108" s="9">
        <f t="shared" si="10"/>
        <v>18948.683048402363</v>
      </c>
      <c r="D108" s="12">
        <v>2.1499999999999998E-2</v>
      </c>
      <c r="E108" s="9" t="e">
        <f ca="1"/>
        <v>#NAME?</v>
      </c>
      <c r="F108" s="10" t="e">
        <f t="shared" ca="1" si="5"/>
        <v>#NAME?</v>
      </c>
      <c r="G108" s="10" t="e">
        <f t="shared" ca="1" si="6"/>
        <v>#NAME?</v>
      </c>
      <c r="H108" s="10" t="e">
        <f t="shared" ca="1" si="7"/>
        <v>#NAME?</v>
      </c>
      <c r="I108" s="10" t="e">
        <f t="shared" ca="1" si="8"/>
        <v>#NAME?</v>
      </c>
      <c r="J108" s="10">
        <f t="shared" si="9"/>
        <v>2.1499999999999998E-2</v>
      </c>
      <c r="K108" s="10"/>
      <c r="L108" s="8" t="s">
        <v>97</v>
      </c>
      <c r="M108" s="9">
        <v>1053.5</v>
      </c>
      <c r="N108" s="9">
        <v>4707.1000000000004</v>
      </c>
    </row>
    <row r="109" spans="1:14" x14ac:dyDescent="0.25">
      <c r="A109" s="8">
        <v>2022</v>
      </c>
      <c r="C109" s="9">
        <f t="shared" si="10"/>
        <v>19356.079733943014</v>
      </c>
      <c r="D109" s="12">
        <v>2.1499999999999998E-2</v>
      </c>
      <c r="E109" s="9" t="e">
        <f ca="1"/>
        <v>#NAME?</v>
      </c>
      <c r="F109" s="10" t="e">
        <f t="shared" ca="1" si="5"/>
        <v>#NAME?</v>
      </c>
      <c r="G109" s="10" t="e">
        <f t="shared" ca="1" si="6"/>
        <v>#NAME?</v>
      </c>
      <c r="H109" s="10" t="e">
        <f t="shared" ca="1" si="7"/>
        <v>#NAME?</v>
      </c>
      <c r="I109" s="10" t="e">
        <f t="shared" ca="1" si="8"/>
        <v>#NAME?</v>
      </c>
      <c r="J109" s="10">
        <f t="shared" si="9"/>
        <v>2.1499999999999998E-2</v>
      </c>
      <c r="K109" s="10"/>
      <c r="L109" s="8" t="s">
        <v>98</v>
      </c>
      <c r="M109" s="9">
        <v>1070.0999999999999</v>
      </c>
      <c r="N109" s="9">
        <v>4715.3999999999996</v>
      </c>
    </row>
    <row r="110" spans="1:14" x14ac:dyDescent="0.25">
      <c r="A110" s="8">
        <v>2023</v>
      </c>
      <c r="C110" s="9">
        <f t="shared" si="10"/>
        <v>19772.235448222789</v>
      </c>
      <c r="D110" s="12">
        <v>2.1499999999999998E-2</v>
      </c>
      <c r="E110" s="9" t="e">
        <f ca="1"/>
        <v>#NAME?</v>
      </c>
      <c r="F110" s="10" t="e">
        <f t="shared" ca="1" si="5"/>
        <v>#NAME?</v>
      </c>
      <c r="G110" s="10" t="e">
        <f t="shared" ca="1" si="6"/>
        <v>#NAME?</v>
      </c>
      <c r="H110" s="10" t="e">
        <f t="shared" ca="1" si="7"/>
        <v>#NAME?</v>
      </c>
      <c r="I110" s="10" t="e">
        <f t="shared" ca="1" si="8"/>
        <v>#NAME?</v>
      </c>
      <c r="J110" s="10">
        <f t="shared" si="9"/>
        <v>2.1499999999999998E-2</v>
      </c>
      <c r="K110" s="10"/>
      <c r="L110" s="8" t="s">
        <v>99</v>
      </c>
      <c r="M110" s="9">
        <v>1088.5</v>
      </c>
      <c r="N110" s="9">
        <v>4757.2</v>
      </c>
    </row>
    <row r="111" spans="1:14" x14ac:dyDescent="0.25">
      <c r="A111" s="8">
        <v>2024</v>
      </c>
      <c r="C111" s="9">
        <f>C110*(1+D111)</f>
        <v>20197.338510359579</v>
      </c>
      <c r="D111" s="12">
        <v>2.1499999999999998E-2</v>
      </c>
      <c r="E111" s="9" t="e">
        <f ca="1"/>
        <v>#NAME?</v>
      </c>
      <c r="F111" s="10" t="e">
        <f t="shared" ca="1" si="5"/>
        <v>#NAME?</v>
      </c>
      <c r="G111" s="10" t="e">
        <f t="shared" ca="1" si="6"/>
        <v>#NAME?</v>
      </c>
      <c r="H111" s="10" t="e">
        <f t="shared" ca="1" si="7"/>
        <v>#NAME?</v>
      </c>
      <c r="I111" s="10" t="e">
        <f t="shared" ca="1" si="8"/>
        <v>#NAME?</v>
      </c>
      <c r="J111" s="10">
        <f t="shared" si="9"/>
        <v>2.1499999999999998E-2</v>
      </c>
      <c r="K111" s="10"/>
      <c r="L111" s="8" t="s">
        <v>100</v>
      </c>
      <c r="M111" s="9">
        <v>1091.5</v>
      </c>
      <c r="N111" s="9">
        <v>4708.3</v>
      </c>
    </row>
    <row r="112" spans="1:14" x14ac:dyDescent="0.25">
      <c r="A112" s="8">
        <v>2025</v>
      </c>
      <c r="C112" s="9">
        <f>C111*(1+D112)</f>
        <v>20631.581288332312</v>
      </c>
      <c r="D112" s="12">
        <v>2.1499999999999998E-2</v>
      </c>
      <c r="E112" s="9" t="e">
        <f ca="1"/>
        <v>#NAME?</v>
      </c>
      <c r="F112" s="10" t="e">
        <f ca="1">E112/E111-1</f>
        <v>#NAME?</v>
      </c>
      <c r="G112" s="10" t="e">
        <f t="shared" ca="1" si="6"/>
        <v>#NAME?</v>
      </c>
      <c r="H112" s="10" t="e">
        <f ca="1">F112-D112</f>
        <v>#NAME?</v>
      </c>
      <c r="I112" s="10" t="e">
        <f t="shared" ca="1" si="8"/>
        <v>#NAME?</v>
      </c>
      <c r="J112" s="10">
        <f t="shared" si="9"/>
        <v>2.1499999999999998E-2</v>
      </c>
      <c r="K112" s="10"/>
      <c r="L112" s="8" t="s">
        <v>101</v>
      </c>
      <c r="M112" s="9">
        <v>1137.8</v>
      </c>
      <c r="N112" s="9">
        <v>4834.3</v>
      </c>
    </row>
    <row r="113" spans="1:14" x14ac:dyDescent="0.25">
      <c r="A113" s="8">
        <v>2026</v>
      </c>
      <c r="C113" s="9">
        <f t="shared" ref="C113:C126" si="11">C112*(1+D113)</f>
        <v>21075.16028603146</v>
      </c>
      <c r="D113" s="12">
        <v>2.1499999999999998E-2</v>
      </c>
      <c r="E113" s="9" t="e">
        <f ca="1"/>
        <v>#NAME?</v>
      </c>
      <c r="F113" s="10" t="e">
        <f t="shared" ca="1" si="5"/>
        <v>#NAME?</v>
      </c>
      <c r="G113" s="10" t="e">
        <f t="shared" ca="1" si="6"/>
        <v>#NAME?</v>
      </c>
      <c r="L113" s="8" t="s">
        <v>102</v>
      </c>
      <c r="M113" s="9">
        <v>1159.4000000000001</v>
      </c>
      <c r="N113" s="9">
        <v>4861.8999999999996</v>
      </c>
    </row>
    <row r="114" spans="1:14" x14ac:dyDescent="0.25">
      <c r="A114" s="8">
        <v>2027</v>
      </c>
      <c r="C114" s="9">
        <f t="shared" si="11"/>
        <v>21528.276232181139</v>
      </c>
      <c r="D114" s="12">
        <v>2.1499999999999998E-2</v>
      </c>
      <c r="E114" s="9" t="e">
        <f ca="1"/>
        <v>#NAME?</v>
      </c>
      <c r="F114" s="10" t="e">
        <f t="shared" ca="1" si="5"/>
        <v>#NAME?</v>
      </c>
      <c r="G114" s="10" t="e">
        <f t="shared" ca="1" si="6"/>
        <v>#NAME?</v>
      </c>
      <c r="L114" s="8" t="s">
        <v>103</v>
      </c>
      <c r="M114" s="9">
        <v>1180.3</v>
      </c>
      <c r="N114" s="9">
        <v>4900</v>
      </c>
    </row>
    <row r="115" spans="1:14" x14ac:dyDescent="0.25">
      <c r="A115" s="8">
        <v>2028</v>
      </c>
      <c r="C115" s="9">
        <f t="shared" si="11"/>
        <v>21991.134171173035</v>
      </c>
      <c r="D115" s="12">
        <v>2.1499999999999998E-2</v>
      </c>
      <c r="E115" s="9" t="e">
        <f ca="1"/>
        <v>#NAME?</v>
      </c>
      <c r="F115" s="10" t="e">
        <f t="shared" ca="1" si="5"/>
        <v>#NAME?</v>
      </c>
      <c r="G115" s="10" t="e">
        <f t="shared" ca="1" si="6"/>
        <v>#NAME?</v>
      </c>
      <c r="L115" s="8" t="s">
        <v>104</v>
      </c>
      <c r="M115" s="9">
        <v>1193.5999999999999</v>
      </c>
      <c r="N115" s="9">
        <v>4914.3</v>
      </c>
    </row>
    <row r="116" spans="1:14" x14ac:dyDescent="0.25">
      <c r="A116" s="8">
        <v>2029</v>
      </c>
      <c r="C116" s="9">
        <f t="shared" si="11"/>
        <v>22463.943555853257</v>
      </c>
      <c r="D116" s="12">
        <v>2.1499999999999998E-2</v>
      </c>
      <c r="E116" s="9" t="e">
        <f ca="1"/>
        <v>#NAME?</v>
      </c>
      <c r="F116" s="10" t="e">
        <f t="shared" ca="1" si="5"/>
        <v>#NAME?</v>
      </c>
      <c r="G116" s="10" t="e">
        <f t="shared" ca="1" si="6"/>
        <v>#NAME?</v>
      </c>
      <c r="L116" s="8" t="s">
        <v>105</v>
      </c>
      <c r="M116" s="9">
        <v>1233.8</v>
      </c>
      <c r="N116" s="9">
        <v>5002.3999999999996</v>
      </c>
    </row>
    <row r="117" spans="1:14" x14ac:dyDescent="0.25">
      <c r="A117" s="8">
        <v>2030</v>
      </c>
      <c r="C117" s="9">
        <f t="shared" si="11"/>
        <v>22946.918342304103</v>
      </c>
      <c r="D117" s="12">
        <v>2.1499999999999998E-2</v>
      </c>
      <c r="E117" s="9" t="e">
        <f ca="1"/>
        <v>#NAME?</v>
      </c>
      <c r="F117" s="10" t="e">
        <f t="shared" ca="1" si="5"/>
        <v>#NAME?</v>
      </c>
      <c r="G117" s="10" t="e">
        <f t="shared" ca="1" si="6"/>
        <v>#NAME?</v>
      </c>
      <c r="L117" s="8" t="s">
        <v>106</v>
      </c>
      <c r="M117" s="9">
        <v>1270.0999999999999</v>
      </c>
      <c r="N117" s="9">
        <v>5118.3</v>
      </c>
    </row>
    <row r="118" spans="1:14" x14ac:dyDescent="0.25">
      <c r="A118" s="8">
        <v>2031</v>
      </c>
      <c r="C118" s="9">
        <f t="shared" si="11"/>
        <v>23440.277086663642</v>
      </c>
      <c r="D118" s="12">
        <v>2.1499999999999998E-2</v>
      </c>
      <c r="E118" s="9" t="e">
        <f ca="1"/>
        <v>#NAME?</v>
      </c>
      <c r="F118" s="10" t="e">
        <f t="shared" ca="1" si="5"/>
        <v>#NAME?</v>
      </c>
      <c r="G118" s="10" t="e">
        <f t="shared" ca="1" si="6"/>
        <v>#NAME?</v>
      </c>
      <c r="L118" s="8" t="s">
        <v>107</v>
      </c>
      <c r="M118" s="9">
        <v>1293.8</v>
      </c>
      <c r="N118" s="9">
        <v>5165.3999999999996</v>
      </c>
    </row>
    <row r="119" spans="1:14" x14ac:dyDescent="0.25">
      <c r="A119" s="8">
        <v>2032</v>
      </c>
      <c r="C119" s="9">
        <f t="shared" si="11"/>
        <v>23944.243044026913</v>
      </c>
      <c r="D119" s="12">
        <v>2.1499999999999998E-2</v>
      </c>
      <c r="E119" s="9" t="e">
        <f ca="1"/>
        <v>#NAME?</v>
      </c>
      <c r="F119" s="10" t="e">
        <f t="shared" ca="1" si="5"/>
        <v>#NAME?</v>
      </c>
      <c r="G119" s="10" t="e">
        <f t="shared" ca="1" si="6"/>
        <v>#NAME?</v>
      </c>
      <c r="L119" s="8" t="s">
        <v>108</v>
      </c>
      <c r="M119" s="9">
        <v>1332</v>
      </c>
      <c r="N119" s="9">
        <v>5251.2</v>
      </c>
    </row>
    <row r="120" spans="1:14" x14ac:dyDescent="0.25">
      <c r="A120" s="8">
        <v>2033</v>
      </c>
      <c r="C120" s="9">
        <f t="shared" si="11"/>
        <v>24459.044269473492</v>
      </c>
      <c r="D120" s="12">
        <v>2.1499999999999998E-2</v>
      </c>
      <c r="E120" s="9" t="e">
        <f ca="1"/>
        <v>#NAME?</v>
      </c>
      <c r="F120" s="10" t="e">
        <f t="shared" ca="1" si="5"/>
        <v>#NAME?</v>
      </c>
      <c r="G120" s="10" t="e">
        <f t="shared" ca="1" si="6"/>
        <v>#NAME?</v>
      </c>
      <c r="L120" s="8" t="s">
        <v>109</v>
      </c>
      <c r="M120" s="9">
        <v>1380.7</v>
      </c>
      <c r="N120" s="9">
        <v>5380.5</v>
      </c>
    </row>
    <row r="121" spans="1:14" x14ac:dyDescent="0.25">
      <c r="A121" s="8">
        <v>2034</v>
      </c>
      <c r="C121" s="9">
        <f t="shared" si="11"/>
        <v>24984.913721267174</v>
      </c>
      <c r="D121" s="12">
        <v>2.1499999999999998E-2</v>
      </c>
      <c r="E121" s="9" t="e">
        <f ca="1"/>
        <v>#NAME?</v>
      </c>
      <c r="F121" s="10" t="e">
        <f t="shared" ca="1" si="5"/>
        <v>#NAME?</v>
      </c>
      <c r="G121" s="10" t="e">
        <f t="shared" ca="1" si="6"/>
        <v>#NAME?</v>
      </c>
      <c r="L121" s="8" t="s">
        <v>110</v>
      </c>
      <c r="M121" s="9">
        <v>1417.6</v>
      </c>
      <c r="N121" s="9">
        <v>5441.5</v>
      </c>
    </row>
    <row r="122" spans="1:14" x14ac:dyDescent="0.25">
      <c r="A122" s="8">
        <v>2035</v>
      </c>
      <c r="C122" s="9">
        <f t="shared" si="11"/>
        <v>25522.08936627442</v>
      </c>
      <c r="D122" s="12">
        <v>2.1499999999999998E-2</v>
      </c>
      <c r="E122" s="9" t="e">
        <f ca="1"/>
        <v>#NAME?</v>
      </c>
      <c r="F122" s="10" t="e">
        <f t="shared" ca="1" si="5"/>
        <v>#NAME?</v>
      </c>
      <c r="G122" s="10" t="e">
        <f t="shared" ca="1" si="6"/>
        <v>#NAME?</v>
      </c>
      <c r="L122" s="8" t="s">
        <v>111</v>
      </c>
      <c r="M122" s="9">
        <v>1436.8</v>
      </c>
      <c r="N122" s="9">
        <v>5411.9</v>
      </c>
    </row>
    <row r="123" spans="1:14" x14ac:dyDescent="0.25">
      <c r="C123" s="9">
        <f t="shared" si="11"/>
        <v>26070.814287649322</v>
      </c>
      <c r="D123" s="12">
        <v>2.1499999999999998E-2</v>
      </c>
      <c r="E123" s="9" t="e">
        <f ca="1"/>
        <v>#NAME?</v>
      </c>
      <c r="F123" s="10" t="e">
        <f t="shared" ca="1" si="5"/>
        <v>#NAME?</v>
      </c>
      <c r="G123" s="10" t="e">
        <f t="shared" ca="1" si="6"/>
        <v>#NAME?</v>
      </c>
      <c r="L123" s="8" t="s">
        <v>112</v>
      </c>
      <c r="M123" s="9">
        <v>1479.1</v>
      </c>
      <c r="N123" s="9">
        <v>5462.4</v>
      </c>
    </row>
    <row r="124" spans="1:14" x14ac:dyDescent="0.25">
      <c r="C124" s="9">
        <f t="shared" si="11"/>
        <v>26631.336794833784</v>
      </c>
      <c r="D124" s="12">
        <v>2.1499999999999998E-2</v>
      </c>
      <c r="E124" s="9" t="e">
        <f ca="1"/>
        <v>#NAME?</v>
      </c>
      <c r="F124" s="10" t="e">
        <f t="shared" ca="1" si="5"/>
        <v>#NAME?</v>
      </c>
      <c r="G124" s="10" t="e">
        <f t="shared" ca="1" si="6"/>
        <v>#NAME?</v>
      </c>
      <c r="L124" s="8" t="s">
        <v>113</v>
      </c>
      <c r="M124" s="9">
        <v>1494.7</v>
      </c>
      <c r="N124" s="9">
        <v>5417</v>
      </c>
    </row>
    <row r="125" spans="1:14" x14ac:dyDescent="0.25">
      <c r="C125" s="9">
        <f t="shared" si="11"/>
        <v>27203.910535922711</v>
      </c>
      <c r="D125" s="12">
        <v>2.1499999999999998E-2</v>
      </c>
      <c r="E125" s="9" t="e">
        <f ca="1"/>
        <v>#NAME?</v>
      </c>
      <c r="F125" s="10" t="e">
        <f t="shared" ca="1" si="5"/>
        <v>#NAME?</v>
      </c>
      <c r="G125" s="10" t="e">
        <f t="shared" ca="1" si="6"/>
        <v>#NAME?</v>
      </c>
      <c r="L125" s="8" t="s">
        <v>114</v>
      </c>
      <c r="M125" s="9">
        <v>1534.2</v>
      </c>
      <c r="N125" s="9">
        <v>5431.3</v>
      </c>
    </row>
    <row r="126" spans="1:14" x14ac:dyDescent="0.25">
      <c r="C126" s="9">
        <f t="shared" si="11"/>
        <v>27788.79461244505</v>
      </c>
      <c r="D126" s="12">
        <v>2.1499999999999998E-2</v>
      </c>
      <c r="E126" s="9" t="e">
        <f ca="1"/>
        <v>#NAME?</v>
      </c>
      <c r="F126" s="10" t="e">
        <f t="shared" ca="1" si="5"/>
        <v>#NAME?</v>
      </c>
      <c r="G126" s="10" t="e">
        <f t="shared" ca="1" si="6"/>
        <v>#NAME?</v>
      </c>
      <c r="L126" s="8" t="s">
        <v>115</v>
      </c>
      <c r="M126" s="9">
        <v>1563.4</v>
      </c>
      <c r="N126" s="9">
        <v>5378.7</v>
      </c>
    </row>
    <row r="127" spans="1:14" x14ac:dyDescent="0.25">
      <c r="C127" s="9">
        <f>C126*(1+D127)</f>
        <v>28386.253696612621</v>
      </c>
      <c r="D127" s="12">
        <v>2.1499999999999998E-2</v>
      </c>
      <c r="E127" s="9" t="e">
        <f ca="1"/>
        <v>#NAME?</v>
      </c>
      <c r="F127" s="10" t="e">
        <f t="shared" ca="1" si="5"/>
        <v>#NAME?</v>
      </c>
      <c r="G127" s="10" t="e">
        <f t="shared" ca="1" si="6"/>
        <v>#NAME?</v>
      </c>
      <c r="L127" s="8" t="s">
        <v>116</v>
      </c>
      <c r="M127" s="9">
        <v>1603</v>
      </c>
      <c r="N127" s="9">
        <v>5357.2</v>
      </c>
    </row>
    <row r="128" spans="1:14" x14ac:dyDescent="0.25">
      <c r="C128" s="9">
        <f>C127*(1+D128)</f>
        <v>28996.558151089794</v>
      </c>
      <c r="D128" s="12">
        <v>2.1499999999999998E-2</v>
      </c>
      <c r="E128" s="9" t="e">
        <f ca="1"/>
        <v>#NAME?</v>
      </c>
      <c r="F128" s="10" t="e">
        <f t="shared" ca="1" si="5"/>
        <v>#NAME?</v>
      </c>
      <c r="G128" s="10"/>
      <c r="L128" s="8" t="s">
        <v>117</v>
      </c>
      <c r="M128" s="9">
        <v>1619.6</v>
      </c>
      <c r="N128" s="9">
        <v>5292.4</v>
      </c>
    </row>
    <row r="129" spans="3:14" x14ac:dyDescent="0.25">
      <c r="C129" s="9">
        <f t="shared" ref="C129:C142" si="12">C128*(1+D129)</f>
        <v>29619.984151338227</v>
      </c>
      <c r="D129" s="12">
        <v>2.1499999999999998E-2</v>
      </c>
      <c r="E129" s="9" t="e">
        <f ca="1"/>
        <v>#NAME?</v>
      </c>
      <c r="F129" s="10" t="e">
        <f t="shared" ca="1" si="5"/>
        <v>#NAME?</v>
      </c>
      <c r="G129" s="10"/>
      <c r="L129" s="8" t="s">
        <v>118</v>
      </c>
      <c r="M129" s="9">
        <v>1656.4</v>
      </c>
      <c r="N129" s="9">
        <v>5333.2</v>
      </c>
    </row>
    <row r="130" spans="3:14" x14ac:dyDescent="0.25">
      <c r="C130" s="9">
        <f t="shared" si="12"/>
        <v>30256.813810592001</v>
      </c>
      <c r="D130" s="12">
        <v>2.1499999999999998E-2</v>
      </c>
      <c r="E130" s="9" t="e">
        <f ca="1"/>
        <v>#NAME?</v>
      </c>
      <c r="F130" s="10" t="e">
        <f t="shared" ca="1" si="5"/>
        <v>#NAME?</v>
      </c>
      <c r="G130" s="10"/>
      <c r="L130" s="8" t="s">
        <v>119</v>
      </c>
      <c r="M130" s="9">
        <v>1713.8</v>
      </c>
      <c r="N130" s="9">
        <v>5421.4</v>
      </c>
    </row>
    <row r="131" spans="3:14" x14ac:dyDescent="0.25">
      <c r="C131" s="9">
        <f t="shared" si="12"/>
        <v>30907.33530751973</v>
      </c>
      <c r="D131" s="12">
        <v>2.1499999999999998E-2</v>
      </c>
      <c r="E131" s="9" t="e">
        <f ca="1"/>
        <v>#NAME?</v>
      </c>
      <c r="F131" s="10" t="e">
        <f t="shared" ca="1" si="5"/>
        <v>#NAME?</v>
      </c>
      <c r="G131" s="10"/>
      <c r="L131" s="8" t="s">
        <v>120</v>
      </c>
      <c r="M131" s="9">
        <v>1765.9</v>
      </c>
      <c r="N131" s="9">
        <v>5494.4</v>
      </c>
    </row>
    <row r="132" spans="3:14" x14ac:dyDescent="0.25">
      <c r="C132" s="9">
        <f t="shared" si="12"/>
        <v>31571.843016631406</v>
      </c>
      <c r="D132" s="12">
        <v>2.1499999999999998E-2</v>
      </c>
      <c r="E132" s="9" t="e">
        <f ca="1"/>
        <v>#NAME?</v>
      </c>
      <c r="F132" s="10" t="e">
        <f t="shared" ca="1" si="5"/>
        <v>#NAME?</v>
      </c>
      <c r="G132" s="10"/>
      <c r="L132" s="8" t="s">
        <v>121</v>
      </c>
      <c r="M132" s="9">
        <v>1824.5</v>
      </c>
      <c r="N132" s="9">
        <v>5618.5</v>
      </c>
    </row>
    <row r="133" spans="3:14" x14ac:dyDescent="0.25">
      <c r="C133" s="9">
        <f t="shared" si="12"/>
        <v>32250.637641488986</v>
      </c>
      <c r="D133" s="12">
        <v>2.1499999999999998E-2</v>
      </c>
      <c r="E133" s="9" t="e">
        <f ca="1"/>
        <v>#NAME?</v>
      </c>
      <c r="F133" s="10" t="e">
        <f t="shared" ca="1" si="5"/>
        <v>#NAME?</v>
      </c>
      <c r="G133" s="10"/>
      <c r="L133" s="8" t="s">
        <v>122</v>
      </c>
      <c r="M133" s="9">
        <v>1856.9</v>
      </c>
      <c r="N133" s="9">
        <v>5661</v>
      </c>
    </row>
    <row r="134" spans="3:14" x14ac:dyDescent="0.25">
      <c r="C134" s="9">
        <f t="shared" si="12"/>
        <v>32944.026350781001</v>
      </c>
      <c r="D134" s="12">
        <v>2.1499999999999998E-2</v>
      </c>
      <c r="E134" s="9" t="e">
        <f ca="1"/>
        <v>#NAME?</v>
      </c>
      <c r="F134" s="10" t="e">
        <f t="shared" ca="1" si="5"/>
        <v>#NAME?</v>
      </c>
      <c r="G134" s="10"/>
      <c r="L134" s="8" t="s">
        <v>123</v>
      </c>
      <c r="M134" s="9">
        <v>1890.5</v>
      </c>
      <c r="N134" s="9">
        <v>5689.8</v>
      </c>
    </row>
    <row r="135" spans="3:14" x14ac:dyDescent="0.25">
      <c r="C135" s="9">
        <f t="shared" si="12"/>
        <v>33652.322917322796</v>
      </c>
      <c r="D135" s="12">
        <v>2.1499999999999998E-2</v>
      </c>
      <c r="E135" s="9" t="e">
        <f ca="1"/>
        <v>#NAME?</v>
      </c>
      <c r="F135" s="10" t="e">
        <f t="shared" ca="1" si="5"/>
        <v>#NAME?</v>
      </c>
      <c r="G135" s="10"/>
      <c r="L135" s="8" t="s">
        <v>124</v>
      </c>
      <c r="M135" s="9">
        <v>1938.4</v>
      </c>
      <c r="N135" s="9">
        <v>5732.5</v>
      </c>
    </row>
    <row r="136" spans="3:14" x14ac:dyDescent="0.25">
      <c r="C136" s="9">
        <f t="shared" si="12"/>
        <v>34375.847860045236</v>
      </c>
      <c r="D136" s="12">
        <v>2.1499999999999998E-2</v>
      </c>
      <c r="E136" s="9" t="e">
        <f ca="1"/>
        <v>#NAME?</v>
      </c>
      <c r="F136" s="10" t="e">
        <f t="shared" ca="1" si="5"/>
        <v>#NAME?</v>
      </c>
      <c r="G136" s="10"/>
      <c r="L136" s="8" t="s">
        <v>125</v>
      </c>
      <c r="M136" s="9">
        <v>1992.5</v>
      </c>
      <c r="N136" s="9">
        <v>5799.2</v>
      </c>
    </row>
    <row r="137" spans="3:14" x14ac:dyDescent="0.25">
      <c r="C137" s="9">
        <f t="shared" si="12"/>
        <v>35114.928589036208</v>
      </c>
      <c r="D137" s="12">
        <v>2.1499999999999998E-2</v>
      </c>
      <c r="E137" s="9" t="e">
        <f ca="1"/>
        <v>#NAME?</v>
      </c>
      <c r="F137" s="10" t="e">
        <f t="shared" ca="1" si="5"/>
        <v>#NAME?</v>
      </c>
      <c r="G137" s="10"/>
      <c r="L137" s="8" t="s">
        <v>126</v>
      </c>
      <c r="M137" s="9">
        <v>2060.1999999999998</v>
      </c>
      <c r="N137" s="9">
        <v>5913</v>
      </c>
    </row>
    <row r="138" spans="3:14" x14ac:dyDescent="0.25">
      <c r="C138" s="9">
        <f t="shared" si="12"/>
        <v>35869.899553700488</v>
      </c>
      <c r="D138" s="12">
        <v>2.1499999999999998E-2</v>
      </c>
      <c r="E138" s="9" t="e">
        <f ca="1"/>
        <v>#NAME?</v>
      </c>
      <c r="F138" s="10" t="e">
        <f t="shared" ca="1" si="5"/>
        <v>#NAME?</v>
      </c>
      <c r="G138" s="10"/>
      <c r="L138" s="8" t="s">
        <v>127</v>
      </c>
      <c r="M138" s="9">
        <v>2122.4</v>
      </c>
      <c r="N138" s="9">
        <v>6017.6</v>
      </c>
    </row>
    <row r="139" spans="3:14" x14ac:dyDescent="0.25">
      <c r="C139" s="9">
        <f t="shared" si="12"/>
        <v>36641.102394105052</v>
      </c>
      <c r="D139" s="12">
        <v>2.1499999999999998E-2</v>
      </c>
      <c r="E139" s="9" t="e">
        <f ca="1"/>
        <v>#NAME?</v>
      </c>
      <c r="F139" s="10" t="e">
        <f t="shared" ca="1" si="5"/>
        <v>#NAME?</v>
      </c>
      <c r="G139" s="10"/>
      <c r="L139" s="8" t="s">
        <v>128</v>
      </c>
      <c r="M139" s="9">
        <v>2168.6999999999998</v>
      </c>
      <c r="N139" s="9">
        <v>6018.2</v>
      </c>
    </row>
    <row r="140" spans="3:14" x14ac:dyDescent="0.25">
      <c r="C140" s="9">
        <f t="shared" si="12"/>
        <v>37428.886095578317</v>
      </c>
      <c r="D140" s="12">
        <v>2.1499999999999998E-2</v>
      </c>
      <c r="E140" s="9" t="e">
        <f ca="1"/>
        <v>#NAME?</v>
      </c>
      <c r="F140" s="10" t="e">
        <f t="shared" ca="1" si="5"/>
        <v>#NAME?</v>
      </c>
      <c r="G140" s="10"/>
      <c r="L140" s="8" t="s">
        <v>129</v>
      </c>
      <c r="M140" s="9">
        <v>2208.6999999999998</v>
      </c>
      <c r="N140" s="9">
        <v>6039.2</v>
      </c>
    </row>
    <row r="141" spans="3:14" x14ac:dyDescent="0.25">
      <c r="C141" s="9">
        <f t="shared" si="12"/>
        <v>38233.607146633251</v>
      </c>
      <c r="D141" s="12">
        <v>2.1499999999999998E-2</v>
      </c>
      <c r="E141" s="9" t="e">
        <f ca="1"/>
        <v>#NAME?</v>
      </c>
      <c r="F141" s="10" t="e">
        <f t="shared" ca="1" si="5"/>
        <v>#NAME?</v>
      </c>
      <c r="G141" s="10"/>
      <c r="L141" s="8" t="s">
        <v>130</v>
      </c>
      <c r="M141" s="9">
        <v>2336.6</v>
      </c>
      <c r="N141" s="9">
        <v>6274</v>
      </c>
    </row>
    <row r="142" spans="3:14" x14ac:dyDescent="0.25">
      <c r="C142" s="9">
        <f t="shared" si="12"/>
        <v>39055.62970028587</v>
      </c>
      <c r="D142" s="12">
        <v>2.1499999999999998E-2</v>
      </c>
      <c r="E142" s="9" t="e">
        <f ca="1"/>
        <v>#NAME?</v>
      </c>
      <c r="F142" s="10" t="e">
        <f t="shared" ca="1" si="5"/>
        <v>#NAME?</v>
      </c>
      <c r="G142" s="10"/>
      <c r="L142" s="8" t="s">
        <v>131</v>
      </c>
      <c r="M142" s="9">
        <v>2398.9</v>
      </c>
      <c r="N142" s="9">
        <v>6335.3</v>
      </c>
    </row>
    <row r="143" spans="3:14" x14ac:dyDescent="0.25">
      <c r="C143" s="9">
        <f>C142*(1+D143)</f>
        <v>39895.325738842017</v>
      </c>
      <c r="D143" s="12">
        <v>2.1499999999999998E-2</v>
      </c>
      <c r="E143" s="9" t="e">
        <f ca="1"/>
        <v>#NAME?</v>
      </c>
      <c r="F143" s="10" t="e">
        <f t="shared" ca="1" si="5"/>
        <v>#NAME?</v>
      </c>
      <c r="G143" s="10"/>
      <c r="L143" s="8" t="s">
        <v>132</v>
      </c>
      <c r="M143" s="9">
        <v>2482.1999999999998</v>
      </c>
      <c r="N143" s="9">
        <v>6420.3</v>
      </c>
    </row>
    <row r="144" spans="3:14" x14ac:dyDescent="0.25">
      <c r="C144" s="9">
        <f>C143*(1+D144)</f>
        <v>40753.075242227125</v>
      </c>
      <c r="D144" s="12">
        <v>2.1499999999999998E-2</v>
      </c>
      <c r="E144" s="9" t="e">
        <f ca="1"/>
        <v>#NAME?</v>
      </c>
      <c r="F144" s="10" t="e">
        <f t="shared" ca="1" si="5"/>
        <v>#NAME?</v>
      </c>
      <c r="G144" s="10"/>
      <c r="L144" s="8" t="s">
        <v>133</v>
      </c>
      <c r="M144" s="9">
        <v>2531.6</v>
      </c>
      <c r="N144" s="9">
        <v>6433</v>
      </c>
    </row>
    <row r="145" spans="3:14" x14ac:dyDescent="0.25">
      <c r="C145" s="9">
        <f t="shared" ref="C145:C150" si="13">C144*(1+D145)</f>
        <v>41629.266359935013</v>
      </c>
      <c r="D145" s="12">
        <v>2.1499999999999998E-2</v>
      </c>
      <c r="E145" s="9" t="e">
        <f ca="1"/>
        <v>#NAME?</v>
      </c>
      <c r="F145" s="10" t="e">
        <f t="shared" ca="1" si="5"/>
        <v>#NAME?</v>
      </c>
      <c r="G145" s="10"/>
      <c r="L145" s="8" t="s">
        <v>134</v>
      </c>
      <c r="M145" s="9">
        <v>2595.9</v>
      </c>
      <c r="N145" s="9">
        <v>6440.8</v>
      </c>
    </row>
    <row r="146" spans="3:14" x14ac:dyDescent="0.25">
      <c r="C146" s="9">
        <f t="shared" si="13"/>
        <v>42524.295586673616</v>
      </c>
      <c r="D146" s="12">
        <v>2.1499999999999998E-2</v>
      </c>
      <c r="E146" s="9" t="e">
        <f ca="1"/>
        <v>#NAME?</v>
      </c>
      <c r="F146" s="10" t="e">
        <f t="shared" ref="F146:F149" ca="1" si="14">E146/E145-1</f>
        <v>#NAME?</v>
      </c>
      <c r="G146" s="10"/>
      <c r="L146" s="8" t="s">
        <v>135</v>
      </c>
      <c r="M146" s="9">
        <v>2670.4</v>
      </c>
      <c r="N146" s="9">
        <v>6487.1</v>
      </c>
    </row>
    <row r="147" spans="3:14" x14ac:dyDescent="0.25">
      <c r="C147" s="9">
        <f t="shared" si="13"/>
        <v>43438.5679417871</v>
      </c>
      <c r="D147" s="12">
        <v>2.1499999999999998E-2</v>
      </c>
      <c r="E147" s="9" t="e">
        <f ca="1"/>
        <v>#NAME?</v>
      </c>
      <c r="F147" s="10" t="e">
        <f t="shared" ca="1" si="14"/>
        <v>#NAME?</v>
      </c>
      <c r="G147" s="10"/>
      <c r="L147" s="8" t="s">
        <v>136</v>
      </c>
      <c r="M147" s="9">
        <v>2730.7</v>
      </c>
      <c r="N147" s="9">
        <v>6503.9</v>
      </c>
    </row>
    <row r="148" spans="3:14" x14ac:dyDescent="0.25">
      <c r="C148" s="9">
        <f t="shared" si="13"/>
        <v>44372.497152535529</v>
      </c>
      <c r="D148" s="12">
        <v>2.1499999999999998E-2</v>
      </c>
      <c r="E148" s="9" t="e">
        <f ca="1"/>
        <v>#NAME?</v>
      </c>
      <c r="F148" s="10" t="e">
        <f t="shared" ca="1" si="14"/>
        <v>#NAME?</v>
      </c>
      <c r="G148" s="10"/>
      <c r="L148" s="8" t="s">
        <v>137</v>
      </c>
      <c r="M148" s="9">
        <v>2796.5</v>
      </c>
      <c r="N148" s="9">
        <v>6524.9</v>
      </c>
    </row>
    <row r="149" spans="3:14" x14ac:dyDescent="0.25">
      <c r="C149" s="9">
        <f t="shared" si="13"/>
        <v>45326.505841315047</v>
      </c>
      <c r="D149" s="12">
        <v>2.1499999999999998E-2</v>
      </c>
      <c r="E149" s="9" t="e">
        <f ca="1"/>
        <v>#NAME?</v>
      </c>
      <c r="F149" s="10" t="e">
        <f t="shared" ca="1" si="14"/>
        <v>#NAME?</v>
      </c>
      <c r="G149" s="10"/>
      <c r="L149" s="8" t="s">
        <v>138</v>
      </c>
      <c r="M149" s="9">
        <v>2799.9</v>
      </c>
      <c r="N149" s="9">
        <v>6392.6</v>
      </c>
    </row>
    <row r="150" spans="3:14" x14ac:dyDescent="0.25">
      <c r="C150" s="9">
        <f t="shared" si="13"/>
        <v>46301.025716903321</v>
      </c>
      <c r="D150" s="12">
        <v>2.1499999999999998E-2</v>
      </c>
      <c r="E150" s="9" t="e">
        <f ca="1"/>
        <v>#NAME?</v>
      </c>
      <c r="F150" s="10" t="e">
        <f ca="1">E150/E149-1</f>
        <v>#NAME?</v>
      </c>
      <c r="G150" s="10"/>
      <c r="L150" s="8" t="s">
        <v>139</v>
      </c>
      <c r="M150" s="9">
        <v>2860</v>
      </c>
      <c r="N150" s="9">
        <v>6382.9</v>
      </c>
    </row>
    <row r="151" spans="3:14" x14ac:dyDescent="0.25">
      <c r="L151" s="8" t="s">
        <v>140</v>
      </c>
      <c r="M151" s="9">
        <v>2993.5</v>
      </c>
      <c r="N151" s="9">
        <v>6501.2</v>
      </c>
    </row>
    <row r="152" spans="3:14" x14ac:dyDescent="0.25">
      <c r="L152" s="8" t="s">
        <v>141</v>
      </c>
      <c r="M152" s="9">
        <v>3131.8</v>
      </c>
      <c r="N152" s="9">
        <v>6635.7</v>
      </c>
    </row>
    <row r="153" spans="3:14" x14ac:dyDescent="0.25">
      <c r="L153" s="8" t="s">
        <v>142</v>
      </c>
      <c r="M153" s="9">
        <v>3167.3</v>
      </c>
      <c r="N153" s="9">
        <v>6587.3</v>
      </c>
    </row>
    <row r="154" spans="3:14" x14ac:dyDescent="0.25">
      <c r="L154" s="8" t="s">
        <v>143</v>
      </c>
      <c r="M154" s="9">
        <v>3261.2</v>
      </c>
      <c r="N154" s="9">
        <v>6662.9</v>
      </c>
    </row>
    <row r="155" spans="3:14" x14ac:dyDescent="0.25">
      <c r="L155" s="8" t="s">
        <v>144</v>
      </c>
      <c r="M155" s="9">
        <v>3283.5</v>
      </c>
      <c r="N155" s="9">
        <v>6585.1</v>
      </c>
    </row>
    <row r="156" spans="3:14" x14ac:dyDescent="0.25">
      <c r="L156" s="8" t="s">
        <v>145</v>
      </c>
      <c r="M156" s="9">
        <v>3273.8</v>
      </c>
      <c r="N156" s="9">
        <v>6475</v>
      </c>
    </row>
    <row r="157" spans="3:14" x14ac:dyDescent="0.25">
      <c r="L157" s="8" t="s">
        <v>146</v>
      </c>
      <c r="M157" s="9">
        <v>3331.3</v>
      </c>
      <c r="N157" s="9">
        <v>6510.2</v>
      </c>
    </row>
    <row r="158" spans="3:14" x14ac:dyDescent="0.25">
      <c r="L158" s="8" t="s">
        <v>147</v>
      </c>
      <c r="M158" s="9">
        <v>3367.1</v>
      </c>
      <c r="N158" s="9">
        <v>6486.8</v>
      </c>
    </row>
    <row r="159" spans="3:14" x14ac:dyDescent="0.25">
      <c r="L159" s="8" t="s">
        <v>148</v>
      </c>
      <c r="M159" s="9">
        <v>3407.8</v>
      </c>
      <c r="N159" s="9">
        <v>6493.1</v>
      </c>
    </row>
    <row r="160" spans="3:14" x14ac:dyDescent="0.25">
      <c r="L160" s="8" t="s">
        <v>149</v>
      </c>
      <c r="M160" s="9">
        <v>3480.3</v>
      </c>
      <c r="N160" s="9">
        <v>6578.2</v>
      </c>
    </row>
    <row r="161" spans="12:14" x14ac:dyDescent="0.25">
      <c r="L161" s="8" t="s">
        <v>150</v>
      </c>
      <c r="M161" s="9">
        <v>3583.8</v>
      </c>
      <c r="N161" s="9">
        <v>6728.3</v>
      </c>
    </row>
    <row r="162" spans="12:14" x14ac:dyDescent="0.25">
      <c r="L162" s="8" t="s">
        <v>151</v>
      </c>
      <c r="M162" s="9">
        <v>3692.3</v>
      </c>
      <c r="N162" s="9">
        <v>6860</v>
      </c>
    </row>
    <row r="163" spans="12:14" x14ac:dyDescent="0.25">
      <c r="L163" s="8" t="s">
        <v>152</v>
      </c>
      <c r="M163" s="9">
        <v>3796.1</v>
      </c>
      <c r="N163" s="9">
        <v>7001.5</v>
      </c>
    </row>
    <row r="164" spans="12:14" x14ac:dyDescent="0.25">
      <c r="L164" s="8" t="s">
        <v>153</v>
      </c>
      <c r="M164" s="9">
        <v>3912.8</v>
      </c>
      <c r="N164" s="9">
        <v>7140.6</v>
      </c>
    </row>
    <row r="165" spans="12:14" x14ac:dyDescent="0.25">
      <c r="L165" s="8" t="s">
        <v>154</v>
      </c>
      <c r="M165" s="9">
        <v>4015</v>
      </c>
      <c r="N165" s="9">
        <v>7266</v>
      </c>
    </row>
    <row r="166" spans="12:14" x14ac:dyDescent="0.25">
      <c r="L166" s="8" t="s">
        <v>155</v>
      </c>
      <c r="M166" s="9">
        <v>4087.4</v>
      </c>
      <c r="N166" s="9">
        <v>7337.5</v>
      </c>
    </row>
    <row r="167" spans="12:14" x14ac:dyDescent="0.25">
      <c r="L167" s="8" t="s">
        <v>156</v>
      </c>
      <c r="M167" s="9">
        <v>4147.6000000000004</v>
      </c>
      <c r="N167" s="9">
        <v>7396</v>
      </c>
    </row>
    <row r="168" spans="12:14" x14ac:dyDescent="0.25">
      <c r="L168" s="8" t="s">
        <v>157</v>
      </c>
      <c r="M168" s="9">
        <v>4237</v>
      </c>
      <c r="N168" s="9">
        <v>7469.5</v>
      </c>
    </row>
    <row r="169" spans="12:14" x14ac:dyDescent="0.25">
      <c r="L169" s="8" t="s">
        <v>158</v>
      </c>
      <c r="M169" s="9">
        <v>4302.3</v>
      </c>
      <c r="N169" s="9">
        <v>7537.9</v>
      </c>
    </row>
    <row r="170" spans="12:14" x14ac:dyDescent="0.25">
      <c r="L170" s="8" t="s">
        <v>159</v>
      </c>
      <c r="M170" s="9">
        <v>4394.6000000000004</v>
      </c>
      <c r="N170" s="9">
        <v>7655.2</v>
      </c>
    </row>
    <row r="171" spans="12:14" x14ac:dyDescent="0.25">
      <c r="L171" s="8" t="s">
        <v>160</v>
      </c>
      <c r="M171" s="9">
        <v>4453.1000000000004</v>
      </c>
      <c r="N171" s="9">
        <v>7712.6</v>
      </c>
    </row>
    <row r="172" spans="12:14" x14ac:dyDescent="0.25">
      <c r="L172" s="8" t="s">
        <v>161</v>
      </c>
      <c r="M172" s="9">
        <v>4516.3</v>
      </c>
      <c r="N172" s="9">
        <v>7784.1</v>
      </c>
    </row>
    <row r="173" spans="12:14" x14ac:dyDescent="0.25">
      <c r="L173" s="8" t="s">
        <v>162</v>
      </c>
      <c r="M173" s="9">
        <v>4555.2</v>
      </c>
      <c r="N173" s="9">
        <v>7819.8</v>
      </c>
    </row>
    <row r="174" spans="12:14" x14ac:dyDescent="0.25">
      <c r="L174" s="8" t="s">
        <v>163</v>
      </c>
      <c r="M174" s="9">
        <v>4619.6000000000004</v>
      </c>
      <c r="N174" s="9">
        <v>7898.6</v>
      </c>
    </row>
    <row r="175" spans="12:14" x14ac:dyDescent="0.25">
      <c r="L175" s="8" t="s">
        <v>164</v>
      </c>
      <c r="M175" s="9">
        <v>4669.3999999999996</v>
      </c>
      <c r="N175" s="9">
        <v>7939.5</v>
      </c>
    </row>
    <row r="176" spans="12:14" x14ac:dyDescent="0.25">
      <c r="L176" s="8" t="s">
        <v>165</v>
      </c>
      <c r="M176" s="9">
        <v>4736.2</v>
      </c>
      <c r="N176" s="9">
        <v>7995</v>
      </c>
    </row>
    <row r="177" spans="12:14" x14ac:dyDescent="0.25">
      <c r="L177" s="8" t="s">
        <v>166</v>
      </c>
      <c r="M177" s="9">
        <v>4821.5</v>
      </c>
      <c r="N177" s="9">
        <v>8084.7</v>
      </c>
    </row>
    <row r="178" spans="12:14" x14ac:dyDescent="0.25">
      <c r="L178" s="8" t="s">
        <v>167</v>
      </c>
      <c r="M178" s="9">
        <v>4900.5</v>
      </c>
      <c r="N178" s="9">
        <v>8158</v>
      </c>
    </row>
    <row r="179" spans="12:14" x14ac:dyDescent="0.25">
      <c r="L179" s="8" t="s">
        <v>168</v>
      </c>
      <c r="M179" s="9">
        <v>5022.7</v>
      </c>
      <c r="N179" s="9">
        <v>8292.7000000000007</v>
      </c>
    </row>
    <row r="180" spans="12:14" x14ac:dyDescent="0.25">
      <c r="L180" s="8" t="s">
        <v>169</v>
      </c>
      <c r="M180" s="9">
        <v>5090.6000000000004</v>
      </c>
      <c r="N180" s="9">
        <v>8339.2999999999993</v>
      </c>
    </row>
    <row r="181" spans="12:14" x14ac:dyDescent="0.25">
      <c r="L181" s="8" t="s">
        <v>170</v>
      </c>
      <c r="M181" s="9">
        <v>5207.7</v>
      </c>
      <c r="N181" s="9">
        <v>8449.5</v>
      </c>
    </row>
    <row r="182" spans="12:14" x14ac:dyDescent="0.25">
      <c r="L182" s="8" t="s">
        <v>171</v>
      </c>
      <c r="M182" s="9">
        <v>5299.5</v>
      </c>
      <c r="N182" s="9">
        <v>8498.2999999999993</v>
      </c>
    </row>
    <row r="183" spans="12:14" x14ac:dyDescent="0.25">
      <c r="L183" s="8" t="s">
        <v>172</v>
      </c>
      <c r="M183" s="9">
        <v>5412.7</v>
      </c>
      <c r="N183" s="9">
        <v>8610.9</v>
      </c>
    </row>
    <row r="184" spans="12:14" x14ac:dyDescent="0.25">
      <c r="L184" s="8" t="s">
        <v>173</v>
      </c>
      <c r="M184" s="9">
        <v>5527.4</v>
      </c>
      <c r="N184" s="9">
        <v>8697.7000000000007</v>
      </c>
    </row>
    <row r="185" spans="12:14" x14ac:dyDescent="0.25">
      <c r="L185" s="8" t="s">
        <v>174</v>
      </c>
      <c r="M185" s="9">
        <v>5628.4</v>
      </c>
      <c r="N185" s="9">
        <v>8766.1</v>
      </c>
    </row>
    <row r="186" spans="12:14" x14ac:dyDescent="0.25">
      <c r="L186" s="8" t="s">
        <v>175</v>
      </c>
      <c r="M186" s="9">
        <v>5711.6</v>
      </c>
      <c r="N186" s="9">
        <v>8831.5</v>
      </c>
    </row>
    <row r="187" spans="12:14" x14ac:dyDescent="0.25">
      <c r="L187" s="8" t="s">
        <v>176</v>
      </c>
      <c r="M187" s="9">
        <v>5763.4</v>
      </c>
      <c r="N187" s="9">
        <v>8850.2000000000007</v>
      </c>
    </row>
    <row r="188" spans="12:14" x14ac:dyDescent="0.25">
      <c r="L188" s="8" t="s">
        <v>177</v>
      </c>
      <c r="M188" s="9">
        <v>5890.8</v>
      </c>
      <c r="N188" s="9">
        <v>8947.1</v>
      </c>
    </row>
    <row r="189" spans="12:14" x14ac:dyDescent="0.25">
      <c r="L189" s="8" t="s">
        <v>178</v>
      </c>
      <c r="M189" s="9">
        <v>5974.7</v>
      </c>
      <c r="N189" s="9">
        <v>8981.7000000000007</v>
      </c>
    </row>
    <row r="190" spans="12:14" x14ac:dyDescent="0.25">
      <c r="L190" s="8" t="s">
        <v>179</v>
      </c>
      <c r="M190" s="9">
        <v>6029.5</v>
      </c>
      <c r="N190" s="9">
        <v>8983.9</v>
      </c>
    </row>
    <row r="191" spans="12:14" x14ac:dyDescent="0.25">
      <c r="L191" s="8" t="s">
        <v>180</v>
      </c>
      <c r="M191" s="9">
        <v>6023.3</v>
      </c>
      <c r="N191" s="9">
        <v>8907.4</v>
      </c>
    </row>
    <row r="192" spans="12:14" x14ac:dyDescent="0.25">
      <c r="L192" s="8" t="s">
        <v>181</v>
      </c>
      <c r="M192" s="9">
        <v>6054.9</v>
      </c>
      <c r="N192" s="9">
        <v>8865.6</v>
      </c>
    </row>
    <row r="193" spans="12:14" x14ac:dyDescent="0.25">
      <c r="L193" s="8" t="s">
        <v>182</v>
      </c>
      <c r="M193" s="9">
        <v>6143.6</v>
      </c>
      <c r="N193" s="9">
        <v>8934.4</v>
      </c>
    </row>
    <row r="194" spans="12:14" x14ac:dyDescent="0.25">
      <c r="L194" s="8" t="s">
        <v>183</v>
      </c>
      <c r="M194" s="9">
        <v>6218.4</v>
      </c>
      <c r="N194" s="9">
        <v>8977.2999999999993</v>
      </c>
    </row>
    <row r="195" spans="12:14" x14ac:dyDescent="0.25">
      <c r="L195" s="8" t="s">
        <v>184</v>
      </c>
      <c r="M195" s="9">
        <v>6279.3</v>
      </c>
      <c r="N195" s="9">
        <v>9016.4</v>
      </c>
    </row>
    <row r="196" spans="12:14" x14ac:dyDescent="0.25">
      <c r="L196" s="8" t="s">
        <v>185</v>
      </c>
      <c r="M196" s="9">
        <v>6380.8</v>
      </c>
      <c r="N196" s="9">
        <v>9123</v>
      </c>
    </row>
    <row r="197" spans="12:14" x14ac:dyDescent="0.25">
      <c r="L197" s="8" t="s">
        <v>186</v>
      </c>
      <c r="M197" s="9">
        <v>6492.3</v>
      </c>
      <c r="N197" s="9">
        <v>9223.5</v>
      </c>
    </row>
    <row r="198" spans="12:14" x14ac:dyDescent="0.25">
      <c r="L198" s="8" t="s">
        <v>187</v>
      </c>
      <c r="M198" s="9">
        <v>6586.5</v>
      </c>
      <c r="N198" s="9">
        <v>9313.2000000000007</v>
      </c>
    </row>
    <row r="199" spans="12:14" x14ac:dyDescent="0.25">
      <c r="L199" s="8" t="s">
        <v>188</v>
      </c>
      <c r="M199" s="9">
        <v>6697.6</v>
      </c>
      <c r="N199" s="9">
        <v>9406.5</v>
      </c>
    </row>
    <row r="200" spans="12:14" x14ac:dyDescent="0.25">
      <c r="L200" s="8" t="s">
        <v>189</v>
      </c>
      <c r="M200" s="9">
        <v>6748.2</v>
      </c>
      <c r="N200" s="9">
        <v>9424.1</v>
      </c>
    </row>
    <row r="201" spans="12:14" x14ac:dyDescent="0.25">
      <c r="L201" s="8" t="s">
        <v>190</v>
      </c>
      <c r="M201" s="9">
        <v>6829.6</v>
      </c>
      <c r="N201" s="9">
        <v>9480.1</v>
      </c>
    </row>
    <row r="202" spans="12:14" x14ac:dyDescent="0.25">
      <c r="L202" s="8" t="s">
        <v>191</v>
      </c>
      <c r="M202" s="9">
        <v>6904.2</v>
      </c>
      <c r="N202" s="9">
        <v>9526.2999999999993</v>
      </c>
    </row>
    <row r="203" spans="12:14" x14ac:dyDescent="0.25">
      <c r="L203" s="8" t="s">
        <v>192</v>
      </c>
      <c r="M203" s="9">
        <v>7032.8</v>
      </c>
      <c r="N203" s="9">
        <v>9653.5</v>
      </c>
    </row>
    <row r="204" spans="12:14" x14ac:dyDescent="0.25">
      <c r="L204" s="8" t="s">
        <v>193</v>
      </c>
      <c r="M204" s="9">
        <v>7136.3</v>
      </c>
      <c r="N204" s="9">
        <v>9748.2000000000007</v>
      </c>
    </row>
    <row r="205" spans="12:14" x14ac:dyDescent="0.25">
      <c r="L205" s="8" t="s">
        <v>194</v>
      </c>
      <c r="M205" s="9">
        <v>7269.8</v>
      </c>
      <c r="N205" s="9">
        <v>9881.4</v>
      </c>
    </row>
    <row r="206" spans="12:14" x14ac:dyDescent="0.25">
      <c r="L206" s="8" t="s">
        <v>195</v>
      </c>
      <c r="M206" s="9">
        <v>7352.3</v>
      </c>
      <c r="N206" s="9">
        <v>9939.7000000000007</v>
      </c>
    </row>
    <row r="207" spans="12:14" x14ac:dyDescent="0.25">
      <c r="L207" s="8" t="s">
        <v>196</v>
      </c>
      <c r="M207" s="9">
        <v>7476.7</v>
      </c>
      <c r="N207" s="9">
        <v>10052.5</v>
      </c>
    </row>
    <row r="208" spans="12:14" x14ac:dyDescent="0.25">
      <c r="L208" s="8" t="s">
        <v>197</v>
      </c>
      <c r="M208" s="9">
        <v>7545.3</v>
      </c>
      <c r="N208" s="9">
        <v>10086.9</v>
      </c>
    </row>
    <row r="209" spans="12:14" x14ac:dyDescent="0.25">
      <c r="L209" s="8" t="s">
        <v>198</v>
      </c>
      <c r="M209" s="9">
        <v>7604.9</v>
      </c>
      <c r="N209" s="9">
        <v>10122.1</v>
      </c>
    </row>
    <row r="210" spans="12:14" x14ac:dyDescent="0.25">
      <c r="L210" s="8" t="s">
        <v>199</v>
      </c>
      <c r="M210" s="9">
        <v>7706.5</v>
      </c>
      <c r="N210" s="9">
        <v>10208.799999999999</v>
      </c>
    </row>
    <row r="211" spans="12:14" x14ac:dyDescent="0.25">
      <c r="L211" s="8" t="s">
        <v>200</v>
      </c>
      <c r="M211" s="9">
        <v>7799.5</v>
      </c>
      <c r="N211" s="9">
        <v>10281.200000000001</v>
      </c>
    </row>
    <row r="212" spans="12:14" x14ac:dyDescent="0.25">
      <c r="L212" s="8" t="s">
        <v>201</v>
      </c>
      <c r="M212" s="9">
        <v>7893.1</v>
      </c>
      <c r="N212" s="9">
        <v>10348.700000000001</v>
      </c>
    </row>
    <row r="213" spans="12:14" x14ac:dyDescent="0.25">
      <c r="L213" s="8" t="s">
        <v>202</v>
      </c>
      <c r="M213" s="9">
        <v>8061.5</v>
      </c>
      <c r="N213" s="9">
        <v>10529.4</v>
      </c>
    </row>
    <row r="214" spans="12:14" x14ac:dyDescent="0.25">
      <c r="L214" s="8" t="s">
        <v>203</v>
      </c>
      <c r="M214" s="9">
        <v>8159</v>
      </c>
      <c r="N214" s="9">
        <v>10626.8</v>
      </c>
    </row>
    <row r="215" spans="12:14" x14ac:dyDescent="0.25">
      <c r="L215" s="8" t="s">
        <v>204</v>
      </c>
      <c r="M215" s="9">
        <v>8287.1</v>
      </c>
      <c r="N215" s="9">
        <v>10739.1</v>
      </c>
    </row>
    <row r="216" spans="12:14" x14ac:dyDescent="0.25">
      <c r="L216" s="8" t="s">
        <v>205</v>
      </c>
      <c r="M216" s="9">
        <v>8402.1</v>
      </c>
      <c r="N216" s="9">
        <v>10820.9</v>
      </c>
    </row>
    <row r="217" spans="12:14" x14ac:dyDescent="0.25">
      <c r="L217" s="8" t="s">
        <v>206</v>
      </c>
      <c r="M217" s="9">
        <v>8551.9</v>
      </c>
      <c r="N217" s="9">
        <v>10984.2</v>
      </c>
    </row>
    <row r="218" spans="12:14" x14ac:dyDescent="0.25">
      <c r="L218" s="8" t="s">
        <v>207</v>
      </c>
      <c r="M218" s="9">
        <v>8691.7999999999993</v>
      </c>
      <c r="N218" s="9">
        <v>11124</v>
      </c>
    </row>
    <row r="219" spans="12:14" x14ac:dyDescent="0.25">
      <c r="L219" s="8" t="s">
        <v>208</v>
      </c>
      <c r="M219" s="9">
        <v>8788.2999999999993</v>
      </c>
      <c r="N219" s="9">
        <v>11210.3</v>
      </c>
    </row>
    <row r="220" spans="12:14" x14ac:dyDescent="0.25">
      <c r="L220" s="8" t="s">
        <v>209</v>
      </c>
      <c r="M220" s="9">
        <v>8889.7000000000007</v>
      </c>
      <c r="N220" s="9">
        <v>11321.2</v>
      </c>
    </row>
    <row r="221" spans="12:14" x14ac:dyDescent="0.25">
      <c r="L221" s="8" t="s">
        <v>210</v>
      </c>
      <c r="M221" s="9">
        <v>8994.7000000000007</v>
      </c>
      <c r="N221" s="9">
        <v>11431</v>
      </c>
    </row>
    <row r="222" spans="12:14" x14ac:dyDescent="0.25">
      <c r="L222" s="8" t="s">
        <v>211</v>
      </c>
      <c r="M222" s="9">
        <v>9146.5</v>
      </c>
      <c r="N222" s="9">
        <v>11580.6</v>
      </c>
    </row>
    <row r="223" spans="12:14" x14ac:dyDescent="0.25">
      <c r="L223" s="8" t="s">
        <v>212</v>
      </c>
      <c r="M223" s="9">
        <v>9325.7000000000007</v>
      </c>
      <c r="N223" s="9">
        <v>11770.7</v>
      </c>
    </row>
    <row r="224" spans="12:14" x14ac:dyDescent="0.25">
      <c r="L224" s="8" t="s">
        <v>213</v>
      </c>
      <c r="M224" s="9">
        <v>9447.1</v>
      </c>
      <c r="N224" s="9">
        <v>11864.7</v>
      </c>
    </row>
    <row r="225" spans="12:14" x14ac:dyDescent="0.25">
      <c r="L225" s="8" t="s">
        <v>214</v>
      </c>
      <c r="M225" s="9">
        <v>9557</v>
      </c>
      <c r="N225" s="9">
        <v>11962.5</v>
      </c>
    </row>
    <row r="226" spans="12:14" x14ac:dyDescent="0.25">
      <c r="L226" s="8" t="s">
        <v>215</v>
      </c>
      <c r="M226" s="9">
        <v>9712.2999999999993</v>
      </c>
      <c r="N226" s="9">
        <v>12113.1</v>
      </c>
    </row>
    <row r="227" spans="12:14" x14ac:dyDescent="0.25">
      <c r="L227" s="8" t="s">
        <v>216</v>
      </c>
      <c r="M227" s="9">
        <v>9926.1</v>
      </c>
      <c r="N227" s="9">
        <v>12323.3</v>
      </c>
    </row>
    <row r="228" spans="12:14" x14ac:dyDescent="0.25">
      <c r="L228" s="8" t="s">
        <v>217</v>
      </c>
      <c r="M228" s="9">
        <v>10031</v>
      </c>
      <c r="N228" s="9">
        <v>12359.1</v>
      </c>
    </row>
    <row r="229" spans="12:14" x14ac:dyDescent="0.25">
      <c r="L229" s="8" t="s">
        <v>218</v>
      </c>
      <c r="M229" s="9">
        <v>10278.299999999999</v>
      </c>
      <c r="N229" s="9">
        <v>12592.5</v>
      </c>
    </row>
    <row r="230" spans="12:14" x14ac:dyDescent="0.25">
      <c r="L230" s="8" t="s">
        <v>219</v>
      </c>
      <c r="M230" s="9">
        <v>10357.4</v>
      </c>
      <c r="N230" s="9">
        <v>12607.7</v>
      </c>
    </row>
    <row r="231" spans="12:14" x14ac:dyDescent="0.25">
      <c r="L231" s="8" t="s">
        <v>220</v>
      </c>
      <c r="M231" s="9">
        <v>10472.299999999999</v>
      </c>
      <c r="N231" s="9">
        <v>12679.3</v>
      </c>
    </row>
    <row r="232" spans="12:14" x14ac:dyDescent="0.25">
      <c r="L232" s="8" t="s">
        <v>221</v>
      </c>
      <c r="M232" s="9">
        <v>10508.1</v>
      </c>
      <c r="N232" s="9">
        <v>12643.3</v>
      </c>
    </row>
    <row r="233" spans="12:14" x14ac:dyDescent="0.25">
      <c r="L233" s="8" t="s">
        <v>222</v>
      </c>
      <c r="M233" s="9">
        <v>10638.4</v>
      </c>
      <c r="N233" s="9">
        <v>12710.3</v>
      </c>
    </row>
    <row r="234" spans="12:14" x14ac:dyDescent="0.25">
      <c r="L234" s="8" t="s">
        <v>223</v>
      </c>
      <c r="M234" s="9">
        <v>10639.5</v>
      </c>
      <c r="N234" s="9">
        <v>12670.1</v>
      </c>
    </row>
    <row r="235" spans="12:14" x14ac:dyDescent="0.25">
      <c r="L235" s="8" t="s">
        <v>224</v>
      </c>
      <c r="M235" s="9">
        <v>10701.3</v>
      </c>
      <c r="N235" s="9">
        <v>12705.3</v>
      </c>
    </row>
    <row r="236" spans="12:14" x14ac:dyDescent="0.25">
      <c r="L236" s="8" t="s">
        <v>225</v>
      </c>
      <c r="M236" s="9">
        <v>10834.4</v>
      </c>
      <c r="N236" s="9">
        <v>12822.3</v>
      </c>
    </row>
    <row r="237" spans="12:14" x14ac:dyDescent="0.25">
      <c r="L237" s="8" t="s">
        <v>226</v>
      </c>
      <c r="M237" s="9">
        <v>10934.8</v>
      </c>
      <c r="N237" s="9">
        <v>12893</v>
      </c>
    </row>
    <row r="238" spans="12:14" x14ac:dyDescent="0.25">
      <c r="L238" s="8" t="s">
        <v>227</v>
      </c>
      <c r="M238" s="9">
        <v>11037.1</v>
      </c>
      <c r="N238" s="9">
        <v>12955.8</v>
      </c>
    </row>
    <row r="239" spans="12:14" x14ac:dyDescent="0.25">
      <c r="L239" s="8" t="s">
        <v>228</v>
      </c>
      <c r="M239" s="9">
        <v>11103.8</v>
      </c>
      <c r="N239" s="9">
        <v>12964</v>
      </c>
    </row>
    <row r="240" spans="12:14" x14ac:dyDescent="0.25">
      <c r="L240" s="8" t="s">
        <v>229</v>
      </c>
      <c r="M240" s="9">
        <v>11230.1</v>
      </c>
      <c r="N240" s="9">
        <v>13031.2</v>
      </c>
    </row>
    <row r="241" spans="12:14" x14ac:dyDescent="0.25">
      <c r="L241" s="8" t="s">
        <v>230</v>
      </c>
      <c r="M241" s="9">
        <v>11370.7</v>
      </c>
      <c r="N241" s="9">
        <v>13152.1</v>
      </c>
    </row>
    <row r="242" spans="12:14" x14ac:dyDescent="0.25">
      <c r="L242" s="8" t="s">
        <v>231</v>
      </c>
      <c r="M242" s="9">
        <v>11625.1</v>
      </c>
      <c r="N242" s="9">
        <v>13372.4</v>
      </c>
    </row>
    <row r="243" spans="12:14" x14ac:dyDescent="0.25">
      <c r="L243" s="8" t="s">
        <v>232</v>
      </c>
      <c r="M243" s="9">
        <v>11816.8</v>
      </c>
      <c r="N243" s="9">
        <v>13528.7</v>
      </c>
    </row>
    <row r="244" spans="12:14" x14ac:dyDescent="0.25">
      <c r="L244" s="8" t="s">
        <v>233</v>
      </c>
      <c r="M244" s="9">
        <v>11988.4</v>
      </c>
      <c r="N244" s="9">
        <v>13606.5</v>
      </c>
    </row>
    <row r="245" spans="12:14" x14ac:dyDescent="0.25">
      <c r="L245" s="8" t="s">
        <v>234</v>
      </c>
      <c r="M245" s="9">
        <v>12181.4</v>
      </c>
      <c r="N245" s="9">
        <v>13706.2</v>
      </c>
    </row>
    <row r="246" spans="12:14" x14ac:dyDescent="0.25">
      <c r="L246" s="8" t="s">
        <v>235</v>
      </c>
      <c r="M246" s="9">
        <v>12367.7</v>
      </c>
      <c r="N246" s="9">
        <v>13830.8</v>
      </c>
    </row>
    <row r="247" spans="12:14" x14ac:dyDescent="0.25">
      <c r="L247" s="8" t="s">
        <v>236</v>
      </c>
      <c r="M247" s="9">
        <v>12562.2</v>
      </c>
      <c r="N247" s="9">
        <v>13950.4</v>
      </c>
    </row>
    <row r="248" spans="12:14" x14ac:dyDescent="0.25">
      <c r="L248" s="8" t="s">
        <v>237</v>
      </c>
      <c r="M248" s="9">
        <v>12813.7</v>
      </c>
      <c r="N248" s="9">
        <v>14099.1</v>
      </c>
    </row>
    <row r="249" spans="12:14" x14ac:dyDescent="0.25">
      <c r="L249" s="8" t="s">
        <v>238</v>
      </c>
      <c r="M249" s="9">
        <v>12974.1</v>
      </c>
      <c r="N249" s="9">
        <v>14172.7</v>
      </c>
    </row>
    <row r="250" spans="12:14" x14ac:dyDescent="0.25">
      <c r="L250" s="8" t="s">
        <v>239</v>
      </c>
      <c r="M250" s="9">
        <v>13205.4</v>
      </c>
      <c r="N250" s="9">
        <v>14291.8</v>
      </c>
    </row>
    <row r="251" spans="12:14" x14ac:dyDescent="0.25">
      <c r="L251" s="8" t="s">
        <v>240</v>
      </c>
      <c r="M251" s="9">
        <v>13381.6</v>
      </c>
      <c r="N251" s="9">
        <v>14373.4</v>
      </c>
    </row>
    <row r="252" spans="12:14" x14ac:dyDescent="0.25">
      <c r="L252" s="8" t="s">
        <v>241</v>
      </c>
      <c r="M252" s="9">
        <v>13648.9</v>
      </c>
      <c r="N252" s="9">
        <v>14546.1</v>
      </c>
    </row>
    <row r="253" spans="12:14" x14ac:dyDescent="0.25">
      <c r="L253" s="8" t="s">
        <v>242</v>
      </c>
      <c r="M253" s="9">
        <v>13799.8</v>
      </c>
      <c r="N253" s="9">
        <v>14589.6</v>
      </c>
    </row>
    <row r="254" spans="12:14" x14ac:dyDescent="0.25">
      <c r="L254" s="8" t="s">
        <v>243</v>
      </c>
      <c r="M254" s="9">
        <v>13908.5</v>
      </c>
      <c r="N254" s="9">
        <v>14602.6</v>
      </c>
    </row>
    <row r="255" spans="12:14" x14ac:dyDescent="0.25">
      <c r="L255" s="8" t="s">
        <v>244</v>
      </c>
      <c r="M255" s="9">
        <v>14066.4</v>
      </c>
      <c r="N255" s="9">
        <v>14716.9</v>
      </c>
    </row>
    <row r="256" spans="12:14" x14ac:dyDescent="0.25">
      <c r="L256" s="8" t="s">
        <v>245</v>
      </c>
      <c r="M256" s="9">
        <v>14233.2</v>
      </c>
      <c r="N256" s="9">
        <v>14726</v>
      </c>
    </row>
    <row r="257" spans="12:14" x14ac:dyDescent="0.25">
      <c r="L257" s="8" t="s">
        <v>246</v>
      </c>
      <c r="M257" s="9">
        <v>14422.3</v>
      </c>
      <c r="N257" s="9">
        <v>14838.7</v>
      </c>
    </row>
    <row r="258" spans="12:14" x14ac:dyDescent="0.25">
      <c r="L258" s="8" t="s">
        <v>247</v>
      </c>
      <c r="M258" s="9">
        <v>14569.7</v>
      </c>
      <c r="N258" s="9">
        <v>14938.5</v>
      </c>
    </row>
    <row r="259" spans="12:14" x14ac:dyDescent="0.25">
      <c r="L259" s="8" t="s">
        <v>248</v>
      </c>
      <c r="M259" s="9">
        <v>14685.3</v>
      </c>
      <c r="N259" s="9">
        <v>14991.8</v>
      </c>
    </row>
    <row r="260" spans="12:14" x14ac:dyDescent="0.25">
      <c r="L260" s="8" t="s">
        <v>249</v>
      </c>
      <c r="M260" s="9">
        <v>14668.4</v>
      </c>
      <c r="N260" s="9">
        <v>14889.5</v>
      </c>
    </row>
    <row r="261" spans="12:14" x14ac:dyDescent="0.25">
      <c r="L261" s="8" t="s">
        <v>250</v>
      </c>
      <c r="M261" s="9">
        <v>14813</v>
      </c>
      <c r="N261" s="9">
        <v>14963.4</v>
      </c>
    </row>
    <row r="262" spans="12:14" x14ac:dyDescent="0.25">
      <c r="L262" s="8" t="s">
        <v>251</v>
      </c>
      <c r="M262" s="9">
        <v>14843</v>
      </c>
      <c r="N262" s="9">
        <v>14891.6</v>
      </c>
    </row>
    <row r="263" spans="12:14" x14ac:dyDescent="0.25">
      <c r="L263" s="8" t="s">
        <v>252</v>
      </c>
      <c r="M263" s="9">
        <v>14549.9</v>
      </c>
      <c r="N263" s="9">
        <v>14577</v>
      </c>
    </row>
    <row r="264" spans="12:14" x14ac:dyDescent="0.25">
      <c r="L264" s="8" t="s">
        <v>253</v>
      </c>
      <c r="M264" s="9">
        <v>14383.9</v>
      </c>
      <c r="N264" s="9">
        <v>14375</v>
      </c>
    </row>
    <row r="265" spans="12:14" x14ac:dyDescent="0.25">
      <c r="L265" s="8" t="s">
        <v>254</v>
      </c>
      <c r="M265" s="9">
        <v>14340.4</v>
      </c>
      <c r="N265" s="9">
        <v>14355.6</v>
      </c>
    </row>
    <row r="266" spans="12:14" x14ac:dyDescent="0.25">
      <c r="L266" s="8" t="s">
        <v>255</v>
      </c>
      <c r="M266" s="9">
        <v>14384.1</v>
      </c>
      <c r="N266" s="9">
        <v>14402.5</v>
      </c>
    </row>
    <row r="267" spans="12:14" x14ac:dyDescent="0.25">
      <c r="L267" s="8" t="s">
        <v>256</v>
      </c>
      <c r="M267" s="9">
        <v>14566.5</v>
      </c>
      <c r="N267" s="9">
        <v>14541.9</v>
      </c>
    </row>
    <row r="268" spans="12:14" x14ac:dyDescent="0.25">
      <c r="L268" s="8" t="s">
        <v>257</v>
      </c>
      <c r="M268" s="9">
        <v>14681.1</v>
      </c>
      <c r="N268" s="9">
        <v>14604.8</v>
      </c>
    </row>
    <row r="269" spans="12:14" x14ac:dyDescent="0.25">
      <c r="L269" s="8" t="s">
        <v>258</v>
      </c>
      <c r="M269" s="9">
        <v>14888.6</v>
      </c>
      <c r="N269" s="9">
        <v>14745.9</v>
      </c>
    </row>
    <row r="270" spans="12:14" x14ac:dyDescent="0.25">
      <c r="L270" s="8" t="s">
        <v>259</v>
      </c>
      <c r="M270" s="9">
        <v>15057.7</v>
      </c>
      <c r="N270" s="9">
        <v>14845.5</v>
      </c>
    </row>
    <row r="271" spans="12:14" x14ac:dyDescent="0.25">
      <c r="L271" s="8" t="s">
        <v>260</v>
      </c>
      <c r="M271" s="9">
        <v>15230.2</v>
      </c>
      <c r="N271" s="9">
        <v>14939</v>
      </c>
    </row>
    <row r="272" spans="12:14" x14ac:dyDescent="0.25">
      <c r="L272" s="8" t="s">
        <v>261</v>
      </c>
      <c r="M272" s="9">
        <v>15238.4</v>
      </c>
      <c r="N272" s="9">
        <v>14881.3</v>
      </c>
    </row>
    <row r="273" spans="12:14" x14ac:dyDescent="0.25">
      <c r="L273" s="8" t="s">
        <v>262</v>
      </c>
      <c r="M273" s="9">
        <v>15460.9</v>
      </c>
      <c r="N273" s="9">
        <v>14989.6</v>
      </c>
    </row>
    <row r="274" spans="12:14" x14ac:dyDescent="0.25">
      <c r="L274" s="8" t="s">
        <v>263</v>
      </c>
      <c r="M274" s="9">
        <v>15587.1</v>
      </c>
      <c r="N274" s="9">
        <v>15021.1</v>
      </c>
    </row>
    <row r="275" spans="12:14" x14ac:dyDescent="0.25">
      <c r="L275" s="8" t="s">
        <v>264</v>
      </c>
      <c r="M275" s="9">
        <v>15785.3</v>
      </c>
      <c r="N275" s="9">
        <v>15190.3</v>
      </c>
    </row>
    <row r="276" spans="12:14" x14ac:dyDescent="0.25">
      <c r="L276" s="8" t="s">
        <v>265</v>
      </c>
      <c r="M276" s="9">
        <v>15956.5</v>
      </c>
      <c r="N276" s="9">
        <v>15275</v>
      </c>
    </row>
    <row r="277" spans="12:14" x14ac:dyDescent="0.25">
      <c r="L277" s="8" t="s">
        <v>266</v>
      </c>
      <c r="M277" s="9">
        <v>16094.7</v>
      </c>
      <c r="N277" s="9">
        <v>15336.7</v>
      </c>
    </row>
    <row r="278" spans="12:14" x14ac:dyDescent="0.25">
      <c r="L278" s="8" t="s">
        <v>267</v>
      </c>
      <c r="M278" s="9">
        <v>16268.9</v>
      </c>
      <c r="N278" s="9">
        <v>15431.3</v>
      </c>
    </row>
    <row r="279" spans="12:14" x14ac:dyDescent="0.25">
      <c r="L279" s="8" t="s">
        <v>268</v>
      </c>
      <c r="M279" s="9">
        <v>16332.5</v>
      </c>
      <c r="N279" s="9">
        <v>15433.7</v>
      </c>
    </row>
    <row r="280" spans="12:14" x14ac:dyDescent="0.25">
      <c r="L280" s="8" t="s">
        <v>269</v>
      </c>
      <c r="M280" s="9">
        <v>16502.400000000001</v>
      </c>
      <c r="N280" s="9">
        <v>15538.4</v>
      </c>
    </row>
    <row r="281" spans="12:14" x14ac:dyDescent="0.25">
      <c r="L281" s="8" t="s">
        <v>270</v>
      </c>
      <c r="M281" s="9">
        <v>16619.2</v>
      </c>
      <c r="N281" s="9">
        <v>15606.6</v>
      </c>
    </row>
    <row r="282" spans="12:14" x14ac:dyDescent="0.25">
      <c r="L282" s="8" t="s">
        <v>271</v>
      </c>
      <c r="M282" s="9">
        <v>16872.3</v>
      </c>
      <c r="N282" s="9">
        <v>15779.9</v>
      </c>
    </row>
    <row r="283" spans="12:14" x14ac:dyDescent="0.25">
      <c r="L283" s="8" t="s">
        <v>272</v>
      </c>
      <c r="M283" s="9">
        <v>17078.3</v>
      </c>
      <c r="N283" s="9">
        <v>15916.2</v>
      </c>
    </row>
    <row r="284" spans="12:14" x14ac:dyDescent="0.25">
      <c r="L284" s="8" t="s">
        <v>273</v>
      </c>
      <c r="M284" s="9">
        <v>17044</v>
      </c>
      <c r="N284" s="9">
        <v>15831.7</v>
      </c>
    </row>
    <row r="285" spans="12:14" x14ac:dyDescent="0.25">
      <c r="L285" s="8" t="s">
        <v>274</v>
      </c>
      <c r="M285" s="9">
        <v>17328.2</v>
      </c>
      <c r="N285" s="9">
        <v>16010.4</v>
      </c>
    </row>
    <row r="286" spans="12:14" x14ac:dyDescent="0.25">
      <c r="L286" s="8" t="s">
        <v>275</v>
      </c>
      <c r="M286" s="9">
        <v>17599.8</v>
      </c>
      <c r="N286" s="9">
        <v>16205.6</v>
      </c>
    </row>
    <row r="287" spans="12:14" x14ac:dyDescent="0.25">
      <c r="L287" s="8" t="s">
        <v>276</v>
      </c>
      <c r="M287" s="9">
        <v>17710.7</v>
      </c>
      <c r="N287" s="9">
        <v>16311.6</v>
      </c>
    </row>
  </sheetData>
  <mergeCells count="1">
    <mergeCell ref="O10:P10"/>
  </mergeCells>
  <pageMargins left="0.7" right="0.7" top="0.75" bottom="0.75" header="0.3" footer="0.3"/>
  <pageSetup orientation="portrait" horizontalDpi="4294967295" verticalDpi="4294967295" r:id="rId1"/>
  <customProperties>
    <customPr name="SourceTable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USDOC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csdjt1</dc:creator>
  <cp:lastModifiedBy>Windows User</cp:lastModifiedBy>
  <dcterms:created xsi:type="dcterms:W3CDTF">2015-01-29T14:48:08Z</dcterms:created>
  <dcterms:modified xsi:type="dcterms:W3CDTF">2015-10-08T20:25:22Z</dcterms:modified>
</cp:coreProperties>
</file>