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2" windowWidth="18912" windowHeight="11580" activeTab="3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N204" i="4" l="1"/>
  <c r="N205" i="4"/>
  <c r="N206" i="4"/>
  <c r="N207" i="4"/>
  <c r="N208" i="4"/>
  <c r="N209" i="4"/>
  <c r="N210" i="4"/>
  <c r="N211" i="4"/>
  <c r="N212" i="4"/>
  <c r="N213" i="4"/>
  <c r="N214" i="4"/>
  <c r="M204" i="4"/>
  <c r="M205" i="4"/>
  <c r="M206" i="4"/>
  <c r="M207" i="4"/>
  <c r="M208" i="4"/>
  <c r="M209" i="4"/>
  <c r="M210" i="4"/>
  <c r="M211" i="4"/>
  <c r="M212" i="4"/>
  <c r="M213" i="4"/>
  <c r="M214" i="4"/>
  <c r="D204" i="4"/>
  <c r="D205" i="4"/>
  <c r="D206" i="4"/>
  <c r="D207" i="4"/>
  <c r="D208" i="4"/>
  <c r="D209" i="4"/>
  <c r="D210" i="4"/>
  <c r="D211" i="4"/>
  <c r="D212" i="4"/>
  <c r="D213" i="4"/>
  <c r="D214" i="4"/>
  <c r="C204" i="4"/>
  <c r="C205" i="4"/>
  <c r="C206" i="4"/>
  <c r="C207" i="4"/>
  <c r="C208" i="4"/>
  <c r="C209" i="4"/>
  <c r="C210" i="4"/>
  <c r="C211" i="4"/>
  <c r="C212" i="4"/>
  <c r="C213" i="4"/>
  <c r="C214" i="4"/>
  <c r="D7" i="4"/>
  <c r="N7" i="4"/>
  <c r="D8" i="4"/>
  <c r="N8" i="4"/>
  <c r="D9" i="4"/>
  <c r="N9" i="4"/>
  <c r="D10" i="4"/>
  <c r="N10" i="4"/>
  <c r="D11" i="4"/>
  <c r="N11" i="4"/>
  <c r="D12" i="4"/>
  <c r="N12" i="4"/>
  <c r="D13" i="4"/>
  <c r="N13" i="4"/>
  <c r="D14" i="4"/>
  <c r="N14" i="4"/>
  <c r="D15" i="4"/>
  <c r="N15" i="4"/>
  <c r="D16" i="4"/>
  <c r="N16" i="4"/>
  <c r="D17" i="4"/>
  <c r="N17" i="4"/>
  <c r="C18" i="4"/>
  <c r="D18" i="4"/>
  <c r="M18" i="4"/>
  <c r="N18" i="4"/>
  <c r="C19" i="4"/>
  <c r="D19" i="4"/>
  <c r="M19" i="4"/>
  <c r="N19" i="4"/>
  <c r="C20" i="4"/>
  <c r="D20" i="4"/>
  <c r="M20" i="4"/>
  <c r="N20" i="4"/>
  <c r="C21" i="4"/>
  <c r="D21" i="4"/>
  <c r="M21" i="4"/>
  <c r="N21" i="4"/>
  <c r="C22" i="4"/>
  <c r="D22" i="4"/>
  <c r="M22" i="4"/>
  <c r="N22" i="4"/>
  <c r="C23" i="4"/>
  <c r="D23" i="4"/>
  <c r="M23" i="4"/>
  <c r="N23" i="4"/>
  <c r="C24" i="4"/>
  <c r="D24" i="4"/>
  <c r="M24" i="4"/>
  <c r="N24" i="4"/>
  <c r="C25" i="4"/>
  <c r="D25" i="4"/>
  <c r="M25" i="4"/>
  <c r="N25" i="4"/>
  <c r="C26" i="4"/>
  <c r="D26" i="4"/>
  <c r="M26" i="4"/>
  <c r="N26" i="4"/>
  <c r="C27" i="4"/>
  <c r="D27" i="4"/>
  <c r="M27" i="4"/>
  <c r="N27" i="4"/>
  <c r="C28" i="4"/>
  <c r="D28" i="4"/>
  <c r="M28" i="4"/>
  <c r="N28" i="4"/>
  <c r="C29" i="4"/>
  <c r="D29" i="4"/>
  <c r="M29" i="4"/>
  <c r="N29" i="4"/>
  <c r="C30" i="4"/>
  <c r="D30" i="4"/>
  <c r="M30" i="4"/>
  <c r="N30" i="4"/>
  <c r="C31" i="4"/>
  <c r="D31" i="4"/>
  <c r="M31" i="4"/>
  <c r="N31" i="4"/>
  <c r="C32" i="4"/>
  <c r="D32" i="4"/>
  <c r="M32" i="4"/>
  <c r="N32" i="4"/>
  <c r="C33" i="4"/>
  <c r="D33" i="4"/>
  <c r="M33" i="4"/>
  <c r="N33" i="4"/>
  <c r="C34" i="4"/>
  <c r="D34" i="4"/>
  <c r="M34" i="4"/>
  <c r="N34" i="4"/>
  <c r="C35" i="4"/>
  <c r="D35" i="4"/>
  <c r="M35" i="4"/>
  <c r="N35" i="4"/>
  <c r="C36" i="4"/>
  <c r="D36" i="4"/>
  <c r="M36" i="4"/>
  <c r="N36" i="4"/>
  <c r="C37" i="4"/>
  <c r="D37" i="4"/>
  <c r="M37" i="4"/>
  <c r="N37" i="4"/>
  <c r="C38" i="4"/>
  <c r="D38" i="4"/>
  <c r="M38" i="4"/>
  <c r="N38" i="4"/>
  <c r="C39" i="4"/>
  <c r="D39" i="4"/>
  <c r="M39" i="4"/>
  <c r="N39" i="4"/>
  <c r="C40" i="4"/>
  <c r="D40" i="4"/>
  <c r="M40" i="4"/>
  <c r="N40" i="4"/>
  <c r="C41" i="4"/>
  <c r="D41" i="4"/>
  <c r="M41" i="4"/>
  <c r="N41" i="4"/>
  <c r="C42" i="4"/>
  <c r="D42" i="4"/>
  <c r="M42" i="4"/>
  <c r="N42" i="4"/>
  <c r="C43" i="4"/>
  <c r="D43" i="4"/>
  <c r="M43" i="4"/>
  <c r="N43" i="4"/>
  <c r="C44" i="4"/>
  <c r="D44" i="4"/>
  <c r="M44" i="4"/>
  <c r="N44" i="4"/>
  <c r="C45" i="4"/>
  <c r="D45" i="4"/>
  <c r="M45" i="4"/>
  <c r="N45" i="4"/>
  <c r="C46" i="4"/>
  <c r="D46" i="4"/>
  <c r="M46" i="4"/>
  <c r="N46" i="4"/>
  <c r="C47" i="4"/>
  <c r="D47" i="4"/>
  <c r="M47" i="4"/>
  <c r="N47" i="4"/>
  <c r="C48" i="4"/>
  <c r="D48" i="4"/>
  <c r="M48" i="4"/>
  <c r="N48" i="4"/>
  <c r="C49" i="4"/>
  <c r="D49" i="4"/>
  <c r="M49" i="4"/>
  <c r="N49" i="4"/>
  <c r="C50" i="4"/>
  <c r="D50" i="4"/>
  <c r="M50" i="4"/>
  <c r="N50" i="4"/>
  <c r="C51" i="4"/>
  <c r="D51" i="4"/>
  <c r="M51" i="4"/>
  <c r="N51" i="4"/>
  <c r="C52" i="4"/>
  <c r="D52" i="4"/>
  <c r="M52" i="4"/>
  <c r="N52" i="4"/>
  <c r="C53" i="4"/>
  <c r="D53" i="4"/>
  <c r="M53" i="4"/>
  <c r="N53" i="4"/>
  <c r="C54" i="4"/>
  <c r="D54" i="4"/>
  <c r="M54" i="4"/>
  <c r="N54" i="4"/>
  <c r="C55" i="4"/>
  <c r="D55" i="4"/>
  <c r="M55" i="4"/>
  <c r="N55" i="4"/>
  <c r="C56" i="4"/>
  <c r="D56" i="4"/>
  <c r="M56" i="4"/>
  <c r="N56" i="4"/>
  <c r="C57" i="4"/>
  <c r="D57" i="4"/>
  <c r="M57" i="4"/>
  <c r="N57" i="4"/>
  <c r="C58" i="4"/>
  <c r="D58" i="4"/>
  <c r="M58" i="4"/>
  <c r="N58" i="4"/>
  <c r="C59" i="4"/>
  <c r="D59" i="4"/>
  <c r="M59" i="4"/>
  <c r="N59" i="4"/>
  <c r="C60" i="4"/>
  <c r="D60" i="4"/>
  <c r="M60" i="4"/>
  <c r="N60" i="4"/>
  <c r="C61" i="4"/>
  <c r="D61" i="4"/>
  <c r="M61" i="4"/>
  <c r="N61" i="4"/>
  <c r="C62" i="4"/>
  <c r="D62" i="4"/>
  <c r="M62" i="4"/>
  <c r="N62" i="4"/>
  <c r="C63" i="4"/>
  <c r="D63" i="4"/>
  <c r="M63" i="4"/>
  <c r="N63" i="4"/>
  <c r="C64" i="4"/>
  <c r="D64" i="4"/>
  <c r="M64" i="4"/>
  <c r="N64" i="4"/>
  <c r="C65" i="4"/>
  <c r="D65" i="4"/>
  <c r="M65" i="4"/>
  <c r="N65" i="4"/>
  <c r="C66" i="4"/>
  <c r="D66" i="4"/>
  <c r="M66" i="4"/>
  <c r="N66" i="4"/>
  <c r="C67" i="4"/>
  <c r="D67" i="4"/>
  <c r="M67" i="4"/>
  <c r="N67" i="4"/>
  <c r="C68" i="4"/>
  <c r="D68" i="4"/>
  <c r="M68" i="4"/>
  <c r="N68" i="4"/>
  <c r="C69" i="4"/>
  <c r="D69" i="4"/>
  <c r="M69" i="4"/>
  <c r="N69" i="4"/>
  <c r="C70" i="4"/>
  <c r="D70" i="4"/>
  <c r="M70" i="4"/>
  <c r="N70" i="4"/>
  <c r="C71" i="4"/>
  <c r="D71" i="4"/>
  <c r="M71" i="4"/>
  <c r="N71" i="4"/>
  <c r="C72" i="4"/>
  <c r="D72" i="4"/>
  <c r="M72" i="4"/>
  <c r="N72" i="4"/>
  <c r="C73" i="4"/>
  <c r="D73" i="4"/>
  <c r="M73" i="4"/>
  <c r="N73" i="4"/>
  <c r="C74" i="4"/>
  <c r="D74" i="4"/>
  <c r="M74" i="4"/>
  <c r="N74" i="4"/>
  <c r="C75" i="4"/>
  <c r="D75" i="4"/>
  <c r="M75" i="4"/>
  <c r="N75" i="4"/>
  <c r="C76" i="4"/>
  <c r="D76" i="4"/>
  <c r="M76" i="4"/>
  <c r="N76" i="4"/>
  <c r="C77" i="4"/>
  <c r="D77" i="4"/>
  <c r="M77" i="4"/>
  <c r="N77" i="4"/>
  <c r="C78" i="4"/>
  <c r="D78" i="4"/>
  <c r="M78" i="4"/>
  <c r="N78" i="4"/>
  <c r="C79" i="4"/>
  <c r="D79" i="4"/>
  <c r="M79" i="4"/>
  <c r="N79" i="4"/>
  <c r="C80" i="4"/>
  <c r="D80" i="4"/>
  <c r="M80" i="4"/>
  <c r="N80" i="4"/>
  <c r="C81" i="4"/>
  <c r="D81" i="4"/>
  <c r="M81" i="4"/>
  <c r="N81" i="4"/>
  <c r="C82" i="4"/>
  <c r="D82" i="4"/>
  <c r="M82" i="4"/>
  <c r="N82" i="4"/>
  <c r="C83" i="4"/>
  <c r="D83" i="4"/>
  <c r="M83" i="4"/>
  <c r="N83" i="4"/>
  <c r="C84" i="4"/>
  <c r="D84" i="4"/>
  <c r="M84" i="4"/>
  <c r="N84" i="4"/>
  <c r="C85" i="4"/>
  <c r="D85" i="4"/>
  <c r="M85" i="4"/>
  <c r="N85" i="4"/>
  <c r="C86" i="4"/>
  <c r="D86" i="4"/>
  <c r="M86" i="4"/>
  <c r="N86" i="4"/>
  <c r="C87" i="4"/>
  <c r="D87" i="4"/>
  <c r="M87" i="4"/>
  <c r="N87" i="4"/>
  <c r="C88" i="4"/>
  <c r="D88" i="4"/>
  <c r="M88" i="4"/>
  <c r="N88" i="4"/>
  <c r="C89" i="4"/>
  <c r="D89" i="4"/>
  <c r="M89" i="4"/>
  <c r="N89" i="4"/>
  <c r="C90" i="4"/>
  <c r="D90" i="4"/>
  <c r="M90" i="4"/>
  <c r="N90" i="4"/>
  <c r="C91" i="4"/>
  <c r="D91" i="4"/>
  <c r="M91" i="4"/>
  <c r="N91" i="4"/>
  <c r="C92" i="4"/>
  <c r="D92" i="4"/>
  <c r="M92" i="4"/>
  <c r="N92" i="4"/>
  <c r="C93" i="4"/>
  <c r="D93" i="4"/>
  <c r="M93" i="4"/>
  <c r="N93" i="4"/>
  <c r="C94" i="4"/>
  <c r="D94" i="4"/>
  <c r="M94" i="4"/>
  <c r="N94" i="4"/>
  <c r="C95" i="4"/>
  <c r="D95" i="4"/>
  <c r="M95" i="4"/>
  <c r="N95" i="4"/>
  <c r="C96" i="4"/>
  <c r="D96" i="4"/>
  <c r="M96" i="4"/>
  <c r="N96" i="4"/>
  <c r="C97" i="4"/>
  <c r="D97" i="4"/>
  <c r="M97" i="4"/>
  <c r="N97" i="4"/>
  <c r="C98" i="4"/>
  <c r="D98" i="4"/>
  <c r="M98" i="4"/>
  <c r="N98" i="4"/>
  <c r="C99" i="4"/>
  <c r="D99" i="4"/>
  <c r="M99" i="4"/>
  <c r="N99" i="4"/>
  <c r="C100" i="4"/>
  <c r="D100" i="4"/>
  <c r="M100" i="4"/>
  <c r="N100" i="4"/>
  <c r="C101" i="4"/>
  <c r="D101" i="4"/>
  <c r="M101" i="4"/>
  <c r="N101" i="4"/>
  <c r="C102" i="4"/>
  <c r="D102" i="4"/>
  <c r="M102" i="4"/>
  <c r="N102" i="4"/>
  <c r="C103" i="4"/>
  <c r="D103" i="4"/>
  <c r="M103" i="4"/>
  <c r="N103" i="4"/>
  <c r="C104" i="4"/>
  <c r="D104" i="4"/>
  <c r="M104" i="4"/>
  <c r="N104" i="4"/>
  <c r="C105" i="4"/>
  <c r="D105" i="4"/>
  <c r="M105" i="4"/>
  <c r="N105" i="4"/>
  <c r="C106" i="4"/>
  <c r="D106" i="4"/>
  <c r="M106" i="4"/>
  <c r="N106" i="4"/>
  <c r="C107" i="4"/>
  <c r="D107" i="4"/>
  <c r="M107" i="4"/>
  <c r="N107" i="4"/>
  <c r="C108" i="4"/>
  <c r="D108" i="4"/>
  <c r="M108" i="4"/>
  <c r="N108" i="4"/>
  <c r="C109" i="4"/>
  <c r="D109" i="4"/>
  <c r="M109" i="4"/>
  <c r="N109" i="4"/>
  <c r="C110" i="4"/>
  <c r="D110" i="4"/>
  <c r="M110" i="4"/>
  <c r="N110" i="4"/>
  <c r="C111" i="4"/>
  <c r="D111" i="4"/>
  <c r="M111" i="4"/>
  <c r="N111" i="4"/>
  <c r="C112" i="4"/>
  <c r="D112" i="4"/>
  <c r="M112" i="4"/>
  <c r="N112" i="4"/>
  <c r="C113" i="4"/>
  <c r="D113" i="4"/>
  <c r="M113" i="4"/>
  <c r="N113" i="4"/>
  <c r="C114" i="4"/>
  <c r="D114" i="4"/>
  <c r="M114" i="4"/>
  <c r="N114" i="4"/>
  <c r="C115" i="4"/>
  <c r="D115" i="4"/>
  <c r="M115" i="4"/>
  <c r="N115" i="4"/>
  <c r="C116" i="4"/>
  <c r="D116" i="4"/>
  <c r="M116" i="4"/>
  <c r="N116" i="4"/>
  <c r="C117" i="4"/>
  <c r="D117" i="4"/>
  <c r="M117" i="4"/>
  <c r="N117" i="4"/>
  <c r="C118" i="4"/>
  <c r="D118" i="4"/>
  <c r="M118" i="4"/>
  <c r="N118" i="4"/>
  <c r="C119" i="4"/>
  <c r="D119" i="4"/>
  <c r="M119" i="4"/>
  <c r="N119" i="4"/>
  <c r="C120" i="4"/>
  <c r="D120" i="4"/>
  <c r="M120" i="4"/>
  <c r="N120" i="4"/>
  <c r="C121" i="4"/>
  <c r="D121" i="4"/>
  <c r="M121" i="4"/>
  <c r="N121" i="4"/>
  <c r="C122" i="4"/>
  <c r="D122" i="4"/>
  <c r="M122" i="4"/>
  <c r="N122" i="4"/>
  <c r="C123" i="4"/>
  <c r="D123" i="4"/>
  <c r="M123" i="4"/>
  <c r="N123" i="4"/>
  <c r="C124" i="4"/>
  <c r="D124" i="4"/>
  <c r="M124" i="4"/>
  <c r="N124" i="4"/>
  <c r="C125" i="4"/>
  <c r="D125" i="4"/>
  <c r="M125" i="4"/>
  <c r="N125" i="4"/>
  <c r="C126" i="4"/>
  <c r="D126" i="4"/>
  <c r="M126" i="4"/>
  <c r="N126" i="4"/>
  <c r="C127" i="4"/>
  <c r="D127" i="4"/>
  <c r="M127" i="4"/>
  <c r="N127" i="4"/>
  <c r="C128" i="4"/>
  <c r="D128" i="4"/>
  <c r="M128" i="4"/>
  <c r="N128" i="4"/>
  <c r="C129" i="4"/>
  <c r="D129" i="4"/>
  <c r="M129" i="4"/>
  <c r="N129" i="4"/>
  <c r="C130" i="4"/>
  <c r="D130" i="4"/>
  <c r="M130" i="4"/>
  <c r="N130" i="4"/>
  <c r="C131" i="4"/>
  <c r="D131" i="4"/>
  <c r="M131" i="4"/>
  <c r="N131" i="4"/>
  <c r="C132" i="4"/>
  <c r="D132" i="4"/>
  <c r="M132" i="4"/>
  <c r="N132" i="4"/>
  <c r="C133" i="4"/>
  <c r="D133" i="4"/>
  <c r="M133" i="4"/>
  <c r="N133" i="4"/>
  <c r="C134" i="4"/>
  <c r="D134" i="4"/>
  <c r="M134" i="4"/>
  <c r="N134" i="4"/>
  <c r="C135" i="4"/>
  <c r="D135" i="4"/>
  <c r="M135" i="4"/>
  <c r="N135" i="4"/>
  <c r="C136" i="4"/>
  <c r="D136" i="4"/>
  <c r="M136" i="4"/>
  <c r="N136" i="4"/>
  <c r="C137" i="4"/>
  <c r="D137" i="4"/>
  <c r="M137" i="4"/>
  <c r="N137" i="4"/>
  <c r="C138" i="4"/>
  <c r="D138" i="4"/>
  <c r="M138" i="4"/>
  <c r="N138" i="4"/>
  <c r="C139" i="4"/>
  <c r="D139" i="4"/>
  <c r="M139" i="4"/>
  <c r="N139" i="4"/>
  <c r="C140" i="4"/>
  <c r="D140" i="4"/>
  <c r="M140" i="4"/>
  <c r="N140" i="4"/>
  <c r="C141" i="4"/>
  <c r="D141" i="4"/>
  <c r="M141" i="4"/>
  <c r="N141" i="4"/>
  <c r="C142" i="4"/>
  <c r="D142" i="4"/>
  <c r="M142" i="4"/>
  <c r="N142" i="4"/>
  <c r="C143" i="4"/>
  <c r="D143" i="4"/>
  <c r="M143" i="4"/>
  <c r="N143" i="4"/>
  <c r="C144" i="4"/>
  <c r="D144" i="4"/>
  <c r="M144" i="4"/>
  <c r="N144" i="4"/>
  <c r="C145" i="4"/>
  <c r="D145" i="4"/>
  <c r="M145" i="4"/>
  <c r="N145" i="4"/>
  <c r="C146" i="4"/>
  <c r="D146" i="4"/>
  <c r="M146" i="4"/>
  <c r="N146" i="4"/>
  <c r="C147" i="4"/>
  <c r="D147" i="4"/>
  <c r="M147" i="4"/>
  <c r="N147" i="4"/>
  <c r="C148" i="4"/>
  <c r="D148" i="4"/>
  <c r="M148" i="4"/>
  <c r="N148" i="4"/>
  <c r="C149" i="4"/>
  <c r="D149" i="4"/>
  <c r="M149" i="4"/>
  <c r="N149" i="4"/>
  <c r="C150" i="4"/>
  <c r="D150" i="4"/>
  <c r="M150" i="4"/>
  <c r="N150" i="4"/>
  <c r="C151" i="4"/>
  <c r="D151" i="4"/>
  <c r="M151" i="4"/>
  <c r="N151" i="4"/>
  <c r="C152" i="4"/>
  <c r="D152" i="4"/>
  <c r="M152" i="4"/>
  <c r="N152" i="4"/>
  <c r="C153" i="4"/>
  <c r="D153" i="4"/>
  <c r="M153" i="4"/>
  <c r="N153" i="4"/>
  <c r="C154" i="4"/>
  <c r="D154" i="4"/>
  <c r="M154" i="4"/>
  <c r="N154" i="4"/>
  <c r="C155" i="4"/>
  <c r="D155" i="4"/>
  <c r="M155" i="4"/>
  <c r="N155" i="4"/>
  <c r="C156" i="4"/>
  <c r="D156" i="4"/>
  <c r="M156" i="4"/>
  <c r="N156" i="4"/>
  <c r="C157" i="4"/>
  <c r="D157" i="4"/>
  <c r="M157" i="4"/>
  <c r="N157" i="4"/>
  <c r="C158" i="4"/>
  <c r="D158" i="4"/>
  <c r="M158" i="4"/>
  <c r="N158" i="4"/>
  <c r="C159" i="4"/>
  <c r="D159" i="4"/>
  <c r="M159" i="4"/>
  <c r="N159" i="4"/>
  <c r="C160" i="4"/>
  <c r="D160" i="4"/>
  <c r="M160" i="4"/>
  <c r="N160" i="4"/>
  <c r="C161" i="4"/>
  <c r="D161" i="4"/>
  <c r="M161" i="4"/>
  <c r="N161" i="4"/>
  <c r="C162" i="4"/>
  <c r="D162" i="4"/>
  <c r="M162" i="4"/>
  <c r="N162" i="4"/>
  <c r="C163" i="4"/>
  <c r="D163" i="4"/>
  <c r="M163" i="4"/>
  <c r="N163" i="4"/>
  <c r="C164" i="4"/>
  <c r="D164" i="4"/>
  <c r="M164" i="4"/>
  <c r="N164" i="4"/>
  <c r="C165" i="4"/>
  <c r="D165" i="4"/>
  <c r="M165" i="4"/>
  <c r="N165" i="4"/>
  <c r="C166" i="4"/>
  <c r="D166" i="4"/>
  <c r="M166" i="4"/>
  <c r="N166" i="4"/>
  <c r="C167" i="4"/>
  <c r="D167" i="4"/>
  <c r="M167" i="4"/>
  <c r="N167" i="4"/>
  <c r="C168" i="4"/>
  <c r="D168" i="4"/>
  <c r="M168" i="4"/>
  <c r="N168" i="4"/>
  <c r="C169" i="4"/>
  <c r="D169" i="4"/>
  <c r="M169" i="4"/>
  <c r="N169" i="4"/>
  <c r="C170" i="4"/>
  <c r="D170" i="4"/>
  <c r="M170" i="4"/>
  <c r="N170" i="4"/>
  <c r="C171" i="4"/>
  <c r="D171" i="4"/>
  <c r="M171" i="4"/>
  <c r="N171" i="4"/>
  <c r="C172" i="4"/>
  <c r="D172" i="4"/>
  <c r="M172" i="4"/>
  <c r="N172" i="4"/>
  <c r="C173" i="4"/>
  <c r="D173" i="4"/>
  <c r="M173" i="4"/>
  <c r="N173" i="4"/>
  <c r="C174" i="4"/>
  <c r="D174" i="4"/>
  <c r="M174" i="4"/>
  <c r="N174" i="4"/>
  <c r="C175" i="4"/>
  <c r="D175" i="4"/>
  <c r="M175" i="4"/>
  <c r="N175" i="4"/>
  <c r="C176" i="4"/>
  <c r="D176" i="4"/>
  <c r="M176" i="4"/>
  <c r="N176" i="4"/>
  <c r="C177" i="4"/>
  <c r="D177" i="4"/>
  <c r="M177" i="4"/>
  <c r="N177" i="4"/>
  <c r="C178" i="4"/>
  <c r="D178" i="4"/>
  <c r="M178" i="4"/>
  <c r="N178" i="4"/>
  <c r="C179" i="4"/>
  <c r="D179" i="4"/>
  <c r="M179" i="4"/>
  <c r="N179" i="4"/>
  <c r="C180" i="4"/>
  <c r="D180" i="4"/>
  <c r="M180" i="4"/>
  <c r="N180" i="4"/>
  <c r="C181" i="4"/>
  <c r="D181" i="4"/>
  <c r="M181" i="4"/>
  <c r="N181" i="4"/>
  <c r="C182" i="4"/>
  <c r="D182" i="4"/>
  <c r="M182" i="4"/>
  <c r="N182" i="4"/>
  <c r="C183" i="4"/>
  <c r="D183" i="4"/>
  <c r="M183" i="4"/>
  <c r="N183" i="4"/>
  <c r="C184" i="4"/>
  <c r="D184" i="4"/>
  <c r="M184" i="4"/>
  <c r="N184" i="4"/>
  <c r="C185" i="4"/>
  <c r="D185" i="4"/>
  <c r="M185" i="4"/>
  <c r="N185" i="4"/>
  <c r="C186" i="4"/>
  <c r="D186" i="4"/>
  <c r="M186" i="4"/>
  <c r="N186" i="4"/>
  <c r="C187" i="4"/>
  <c r="D187" i="4"/>
  <c r="M187" i="4"/>
  <c r="N187" i="4"/>
  <c r="C188" i="4"/>
  <c r="D188" i="4"/>
  <c r="M188" i="4"/>
  <c r="N188" i="4"/>
  <c r="C189" i="4"/>
  <c r="D189" i="4"/>
  <c r="M189" i="4"/>
  <c r="N189" i="4"/>
  <c r="C190" i="4"/>
  <c r="D190" i="4"/>
  <c r="M190" i="4"/>
  <c r="N190" i="4"/>
  <c r="C191" i="4"/>
  <c r="D191" i="4"/>
  <c r="M191" i="4"/>
  <c r="N191" i="4"/>
  <c r="C192" i="4"/>
  <c r="D192" i="4"/>
  <c r="M192" i="4"/>
  <c r="N192" i="4"/>
  <c r="C193" i="4"/>
  <c r="D193" i="4"/>
  <c r="M193" i="4"/>
  <c r="N193" i="4"/>
  <c r="C194" i="4"/>
  <c r="D194" i="4"/>
  <c r="M194" i="4"/>
  <c r="N194" i="4"/>
  <c r="C195" i="4"/>
  <c r="D195" i="4"/>
  <c r="M195" i="4"/>
  <c r="N195" i="4"/>
  <c r="C196" i="4"/>
  <c r="D196" i="4"/>
  <c r="M196" i="4"/>
  <c r="N196" i="4"/>
  <c r="C197" i="4"/>
  <c r="D197" i="4"/>
  <c r="M197" i="4"/>
  <c r="N197" i="4"/>
  <c r="C198" i="4"/>
  <c r="D198" i="4"/>
  <c r="M198" i="4"/>
  <c r="N198" i="4"/>
  <c r="C199" i="4"/>
  <c r="D199" i="4"/>
  <c r="M199" i="4"/>
  <c r="N199" i="4"/>
  <c r="C200" i="4"/>
  <c r="D200" i="4"/>
  <c r="M200" i="4"/>
  <c r="N200" i="4"/>
  <c r="C201" i="4"/>
  <c r="D201" i="4"/>
  <c r="M201" i="4"/>
  <c r="N201" i="4"/>
  <c r="C202" i="4"/>
  <c r="D202" i="4"/>
  <c r="M202" i="4"/>
  <c r="N202" i="4"/>
  <c r="C203" i="4"/>
  <c r="D203" i="4"/>
  <c r="M203" i="4"/>
  <c r="N203" i="4"/>
  <c r="C7" i="2"/>
  <c r="D7" i="2"/>
  <c r="G7" i="2"/>
  <c r="E7" i="2"/>
  <c r="A7" i="2"/>
  <c r="F7" i="2"/>
  <c r="A6" i="4"/>
  <c r="K6" i="4"/>
  <c r="C10" i="1"/>
  <c r="D13" i="1"/>
  <c r="E16" i="1"/>
  <c r="F22" i="1"/>
  <c r="G25" i="1"/>
  <c r="C29" i="1"/>
  <c r="D32" i="1"/>
  <c r="E35" i="1"/>
  <c r="F38" i="1"/>
  <c r="G41" i="1"/>
  <c r="E9" i="1"/>
  <c r="F12" i="1"/>
  <c r="G15" i="1"/>
  <c r="C22" i="1"/>
  <c r="D25" i="1"/>
  <c r="E28" i="1"/>
  <c r="F31" i="1"/>
  <c r="G34" i="1"/>
  <c r="C38" i="1"/>
  <c r="D41" i="1"/>
  <c r="C6" i="1"/>
  <c r="D11" i="1"/>
  <c r="E14" i="1"/>
  <c r="F20" i="1"/>
  <c r="G23" i="1"/>
  <c r="C27" i="1"/>
  <c r="D30" i="1"/>
  <c r="E33" i="1"/>
  <c r="F36" i="1"/>
  <c r="G39" i="1"/>
  <c r="C43" i="1"/>
  <c r="G9" i="1"/>
  <c r="C13" i="1"/>
  <c r="D16" i="1"/>
  <c r="E22" i="1"/>
  <c r="F25" i="1"/>
  <c r="G28" i="1"/>
  <c r="C32" i="1"/>
  <c r="D35" i="1"/>
  <c r="E38" i="1"/>
  <c r="F41" i="1"/>
  <c r="G10" i="1"/>
  <c r="D20" i="1"/>
  <c r="E23" i="1"/>
  <c r="G29" i="1"/>
  <c r="D36" i="1"/>
  <c r="E39" i="1"/>
  <c r="E13" i="1"/>
  <c r="G22" i="1"/>
  <c r="E32" i="1"/>
  <c r="G38" i="1"/>
  <c r="C12" i="1"/>
  <c r="F24" i="1"/>
  <c r="D34" i="1"/>
  <c r="G43" i="1"/>
  <c r="C20" i="1"/>
  <c r="F29" i="1"/>
  <c r="D39" i="1"/>
  <c r="E6" i="1"/>
  <c r="F11" i="1"/>
  <c r="G14" i="1"/>
  <c r="C21" i="1"/>
  <c r="D24" i="1"/>
  <c r="E27" i="1"/>
  <c r="F30" i="1"/>
  <c r="G33" i="1"/>
  <c r="C37" i="1"/>
  <c r="D40" i="1"/>
  <c r="E43" i="1"/>
  <c r="C11" i="1"/>
  <c r="D14" i="1"/>
  <c r="E20" i="1"/>
  <c r="F23" i="1"/>
  <c r="G26" i="1"/>
  <c r="C30" i="1"/>
  <c r="D33" i="1"/>
  <c r="E36" i="1"/>
  <c r="F39" i="1"/>
  <c r="G42" i="1"/>
  <c r="F9" i="1"/>
  <c r="G12" i="1"/>
  <c r="C16" i="1"/>
  <c r="D22" i="1"/>
  <c r="E25" i="1"/>
  <c r="F28" i="1"/>
  <c r="G31" i="1"/>
  <c r="C35" i="1"/>
  <c r="D38" i="1"/>
  <c r="E41" i="1"/>
  <c r="D6" i="1"/>
  <c r="E11" i="1"/>
  <c r="F14" i="1"/>
  <c r="G20" i="1"/>
  <c r="C24" i="1"/>
  <c r="D27" i="1"/>
  <c r="E30" i="1"/>
  <c r="F33" i="1"/>
  <c r="G36" i="1"/>
  <c r="C40" i="1"/>
  <c r="D43" i="1"/>
  <c r="C28" i="1"/>
  <c r="F37" i="1"/>
  <c r="C14" i="1"/>
  <c r="C33" i="1"/>
  <c r="F42" i="1"/>
  <c r="F16" i="1"/>
  <c r="D29" i="1"/>
  <c r="C42" i="1"/>
  <c r="D15" i="1"/>
  <c r="G27" i="1"/>
  <c r="E37" i="1"/>
  <c r="F10" i="1"/>
  <c r="D23" i="1"/>
  <c r="G32" i="1"/>
  <c r="E42" i="1"/>
  <c r="D9" i="1"/>
  <c r="E12" i="1"/>
  <c r="F15" i="1"/>
  <c r="G21" i="1"/>
  <c r="C25" i="1"/>
  <c r="D28" i="1"/>
  <c r="E31" i="1"/>
  <c r="F34" i="1"/>
  <c r="G37" i="1"/>
  <c r="C41" i="1"/>
  <c r="F6" i="1"/>
  <c r="G11" i="1"/>
  <c r="C15" i="1"/>
  <c r="D21" i="1"/>
  <c r="E24" i="1"/>
  <c r="F27" i="1"/>
  <c r="G30" i="1"/>
  <c r="C34" i="1"/>
  <c r="D37" i="1"/>
  <c r="E40" i="1"/>
  <c r="F43" i="1"/>
  <c r="E10" i="1"/>
  <c r="F13" i="1"/>
  <c r="G16" i="1"/>
  <c r="C23" i="1"/>
  <c r="D26" i="1"/>
  <c r="E29" i="1"/>
  <c r="F32" i="1"/>
  <c r="G35" i="1"/>
  <c r="C39" i="1"/>
  <c r="D42" i="1"/>
  <c r="C9" i="1"/>
  <c r="D12" i="1"/>
  <c r="E15" i="1"/>
  <c r="F21" i="1"/>
  <c r="G24" i="1"/>
  <c r="D31" i="1"/>
  <c r="E34" i="1"/>
  <c r="G40" i="1"/>
  <c r="F26" i="1"/>
  <c r="D10" i="1"/>
  <c r="C26" i="1"/>
  <c r="F35" i="1"/>
  <c r="G6" i="1"/>
  <c r="E21" i="1"/>
  <c r="C31" i="1"/>
  <c r="F40" i="1"/>
  <c r="G13" i="1"/>
  <c r="E26" i="1"/>
  <c r="C36" i="1"/>
</calcChain>
</file>

<file path=xl/sharedStrings.xml><?xml version="1.0" encoding="utf-8"?>
<sst xmlns="http://schemas.openxmlformats.org/spreadsheetml/2006/main" count="201" uniqueCount="93">
  <si>
    <t xml:space="preserve"> </t>
  </si>
  <si>
    <t>Food and Beverage Stores</t>
  </si>
  <si>
    <t>Health &amp; Personal Care Stores</t>
  </si>
  <si>
    <t>Gasoline Stations</t>
  </si>
  <si>
    <t>RSBAGAS Index</t>
  </si>
  <si>
    <t>Sporting Goods Stores</t>
  </si>
  <si>
    <t>General Merchandise Stores</t>
  </si>
  <si>
    <t>Miscellaneous Store Retailers</t>
  </si>
  <si>
    <t>Nonstore Retailers</t>
  </si>
  <si>
    <t>Food Services and Drinking Places</t>
  </si>
  <si>
    <t>Industry - NAICS (USD, Billions)</t>
  </si>
  <si>
    <t>SPECIAL AGGREGATES</t>
  </si>
  <si>
    <t>Retail Sales Excluding Food</t>
  </si>
  <si>
    <t>RSTAXFD Index</t>
  </si>
  <si>
    <t>RSBAFELC Index</t>
  </si>
  <si>
    <t>BY INDUSTRY</t>
  </si>
  <si>
    <t>Motor Vehicle and Parts Dealers</t>
  </si>
  <si>
    <t>Electronics and Appliance Stores</t>
  </si>
  <si>
    <t>RSBAELEC Index</t>
  </si>
  <si>
    <t>RSTATOTL Index</t>
  </si>
  <si>
    <t>RSTAXAUT Index</t>
  </si>
  <si>
    <t>RSTAXF&amp;A Index</t>
  </si>
  <si>
    <t>RSTAXABG Index</t>
  </si>
  <si>
    <t>RSTAGAFO Index</t>
  </si>
  <si>
    <t>RSTAXAXG Index</t>
  </si>
  <si>
    <t>RSBAAEXC Index</t>
  </si>
  <si>
    <t>Retail Sales (Nominal/Value) (USD, Billions)</t>
  </si>
  <si>
    <t>Retail Sales Excluding Motor Vehicles and Parts</t>
  </si>
  <si>
    <t>Retail Sales Excluding Food and Motor Vehicles</t>
  </si>
  <si>
    <t>Retail Sales Excluding Food Service, Gas, Build Material &amp; Motor Vehicle Dealers</t>
  </si>
  <si>
    <t>Retail Sales Excluding Autos &amp; Gas Stations</t>
  </si>
  <si>
    <t>Retail Sales Excluding Motor Parts Dealers</t>
  </si>
  <si>
    <t>Retail Sales Furniture, Home Furnishing, Electronics and Appliance stores</t>
  </si>
  <si>
    <t>RSBAFOOD Index</t>
  </si>
  <si>
    <t>RSBAGROC Index</t>
  </si>
  <si>
    <t>RSBAHLTH Index</t>
  </si>
  <si>
    <t>RSBAPHDS Index</t>
  </si>
  <si>
    <t>RSBACLOT Index</t>
  </si>
  <si>
    <t>RSBAADCS Index</t>
  </si>
  <si>
    <t>RSBAJEWE Index</t>
  </si>
  <si>
    <t>RSBASPOR Index</t>
  </si>
  <si>
    <t>RSBAGENL Index</t>
  </si>
  <si>
    <t>RSBADEPT Index</t>
  </si>
  <si>
    <t>RSBAOGMS Index</t>
  </si>
  <si>
    <t>RSBAWSUP Index</t>
  </si>
  <si>
    <t>RSBAAOGM Index</t>
  </si>
  <si>
    <t>RSBAMISC Index</t>
  </si>
  <si>
    <t>RSBANONS Index</t>
  </si>
  <si>
    <t>RSBAFDSV Index</t>
  </si>
  <si>
    <t>RSBAAUTO Index</t>
  </si>
  <si>
    <t>RSBAVEHC Index</t>
  </si>
  <si>
    <t>RSBAAPTS Index</t>
  </si>
  <si>
    <t>RSBAFURN Index</t>
  </si>
  <si>
    <t>RSBABUIL Index</t>
  </si>
  <si>
    <t>RSBABMSD Index</t>
  </si>
  <si>
    <t>Furniture and Home Furnishings Stores</t>
  </si>
  <si>
    <t>Building Material and Garden Equipment and Supplies Dealers</t>
  </si>
  <si>
    <t>Clothing and Clothing Accessories Stores</t>
  </si>
  <si>
    <t xml:space="preserve">    Automobile and Other Motor Vehicle Merchant Wholesalers</t>
  </si>
  <si>
    <t xml:space="preserve">    Automotive Parts, Accessories, and Tire Stores</t>
  </si>
  <si>
    <t xml:space="preserve">    Building Material and Supplies Dealers</t>
  </si>
  <si>
    <t xml:space="preserve">    Grocery Stores</t>
  </si>
  <si>
    <t xml:space="preserve">    Pharmacies and Drug Stores</t>
  </si>
  <si>
    <t>CHG_PCT_1M</t>
  </si>
  <si>
    <t>CHG_PCT_3M</t>
  </si>
  <si>
    <t>CHG_PCT_6M</t>
  </si>
  <si>
    <t>CHG_PCT_1YR</t>
  </si>
  <si>
    <t>CHG_PCT_2YR</t>
  </si>
  <si>
    <t>Cambios porcentuales</t>
  </si>
  <si>
    <t>1 MES</t>
  </si>
  <si>
    <t>3 MESES</t>
  </si>
  <si>
    <t>6 MESES</t>
  </si>
  <si>
    <t>1 AÑO</t>
  </si>
  <si>
    <t>2 AÑO</t>
  </si>
  <si>
    <t xml:space="preserve">   Clothing Stores</t>
  </si>
  <si>
    <t xml:space="preserve">   Jewelry Stores</t>
  </si>
  <si>
    <t xml:space="preserve">   Retail Sales Department Stores Excluding Leases</t>
  </si>
  <si>
    <t xml:space="preserve">   Other General Merchandise Stores</t>
  </si>
  <si>
    <t xml:space="preserve">       Warehouse Clubs and Supercenters</t>
  </si>
  <si>
    <t xml:space="preserve">       All Other General Merchandise Stores</t>
  </si>
  <si>
    <t>Retail Sales GAFO Department store</t>
  </si>
  <si>
    <t>Date</t>
  </si>
  <si>
    <t>PX_LAST</t>
  </si>
  <si>
    <t>RSTAYOY Index</t>
  </si>
  <si>
    <t>RSTAXFYY Index</t>
  </si>
  <si>
    <t>RSTAXYOY Index</t>
  </si>
  <si>
    <t>RSTAXFAY Index</t>
  </si>
  <si>
    <t>RSTAABG% Index</t>
  </si>
  <si>
    <t>RSTASYOY Index</t>
  </si>
  <si>
    <t>Valores</t>
  </si>
  <si>
    <t xml:space="preserve">Var anual </t>
  </si>
  <si>
    <t>Var mensual</t>
  </si>
  <si>
    <t>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</si>
</sst>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4.0209999999999999</v>
        <stp/>
        <stp>##V3_BDPV12</stp>
        <stp>RSTAXFD Index</stp>
        <stp>CHG_PCT_1YR</stp>
        <stp>[Ventas minoristas Detalle.xlsx]Hoja1!R9C6</stp>
        <tr r="F9" s="1"/>
      </tp>
      <tp>
        <v>5.8620000000000001</v>
        <stp/>
        <stp>##V3_BDPV12</stp>
        <stp>RSTAXFD Index</stp>
        <stp>CHG_PCT_2YR</stp>
        <stp>[Ventas minoristas Detalle.xlsx]Hoja1!R9C7</stp>
        <tr r="G9" s="1"/>
      </tp>
      <tp>
        <v>0.52</v>
        <stp/>
        <stp>##V3_BDPV12</stp>
        <stp>RSBAAEXC Index</stp>
        <stp>CHG_PCT_1M</stp>
        <stp>[Ventas minoristas Detalle.xlsx]Hoja1!R15C3</stp>
        <tr r="C15" s="1"/>
      </tp>
      <tp>
        <v>0.98599999999999999</v>
        <stp/>
        <stp>##V3_BDPV12</stp>
        <stp>RSBAAEXC Index</stp>
        <stp>CHG_PCT_3M</stp>
        <stp>[Ventas minoristas Detalle.xlsx]Hoja1!R15C4</stp>
        <tr r="D15" s="1"/>
      </tp>
      <tp>
        <v>2.5590000000000002</v>
        <stp/>
        <stp>##V3_BDPV12</stp>
        <stp>RSBAAEXC Index</stp>
        <stp>CHG_PCT_6M</stp>
        <stp>[Ventas minoristas Detalle.xlsx]Hoja1!R15C5</stp>
        <tr r="E15" s="1"/>
      </tp>
      <tp>
        <v>1.3759999999999999</v>
        <stp/>
        <stp>##V3_BDPV12</stp>
        <stp>RSBAHLTH Index</stp>
        <stp>CHG_PCT_3M</stp>
        <stp>[Ventas minoristas Detalle.xlsx]Hoja1!R29C4</stp>
        <tr r="D29" s="1"/>
      </tp>
      <tp>
        <v>0.04</v>
        <stp/>
        <stp>##V3_BDPV12</stp>
        <stp>RSBAHLTH Index</stp>
        <stp>CHG_PCT_1M</stp>
        <stp>[Ventas minoristas Detalle.xlsx]Hoja1!R29C3</stp>
        <tr r="C29" s="1"/>
      </tp>
      <tp>
        <v>1.32</v>
        <stp/>
        <stp>##V3_BDPV12</stp>
        <stp>RSBAHLTH Index</stp>
        <stp>CHG_PCT_6M</stp>
        <stp>[Ventas minoristas Detalle.xlsx]Hoja1!R29C5</stp>
        <tr r="E29" s="1"/>
      </tp>
      <tp>
        <v>0.17799999999999999</v>
        <stp/>
        <stp>##V3_BDPV12</stp>
        <stp>RSBAWSUP Index</stp>
        <stp>CHG_PCT_3M</stp>
        <stp>[Ventas minoristas Detalle.xlsx]Hoja1!R39C4</stp>
        <tr r="D39" s="1"/>
      </tp>
      <tp>
        <v>0.77100000000000002</v>
        <stp/>
        <stp>##V3_BDPV12</stp>
        <stp>RSBAWSUP Index</stp>
        <stp>CHG_PCT_1M</stp>
        <stp>[Ventas minoristas Detalle.xlsx]Hoja1!R39C3</stp>
        <tr r="C39" s="1"/>
      </tp>
      <tp>
        <v>1.4179999999999999</v>
        <stp/>
        <stp>##V3_BDPV12</stp>
        <stp>RSBAWSUP Index</stp>
        <stp>CHG_PCT_6M</stp>
        <stp>[Ventas minoristas Detalle.xlsx]Hoja1!R39C5</stp>
        <tr r="E39" s="1"/>
      </tp>
      <tp>
        <v>0.61799999999999999</v>
        <stp/>
        <stp>##V3_BDPV12</stp>
        <stp>RSBAJEWE Index</stp>
        <stp>CHG_PCT_6M</stp>
        <stp>[Ventas minoristas Detalle.xlsx]Hoja1!R34C5</stp>
        <tr r="E34" s="1"/>
      </tp>
      <tp>
        <v>0.65400000000000003</v>
        <stp/>
        <stp>##V3_BDPV12</stp>
        <stp>RSBAJEWE Index</stp>
        <stp>CHG_PCT_3M</stp>
        <stp>[Ventas minoristas Detalle.xlsx]Hoja1!R34C4</stp>
        <tr r="D34" s="1"/>
      </tp>
      <tp>
        <v>0.39900000000000002</v>
        <stp/>
        <stp>##V3_BDPV12</stp>
        <stp>RSBAJEWE Index</stp>
        <stp>CHG_PCT_1M</stp>
        <stp>[Ventas minoristas Detalle.xlsx]Hoja1!R34C3</stp>
        <tr r="C34" s="1"/>
      </tp>
      <tp>
        <v>1.252</v>
        <stp/>
        <stp>##V3_BDPV12</stp>
        <stp>RSTAGAFO Index</stp>
        <stp>CHG_PCT_6M</stp>
        <stp>[Ventas minoristas Detalle.xlsx]Hoja1!R13C5</stp>
        <tr r="E13" s="1"/>
      </tp>
      <tp>
        <v>0.58399999999999996</v>
        <stp/>
        <stp>##V3_BDPV12</stp>
        <stp>RSTAGAFO Index</stp>
        <stp>CHG_PCT_1M</stp>
        <stp>[Ventas minoristas Detalle.xlsx]Hoja1!R13C3</stp>
        <tr r="C13" s="1"/>
      </tp>
      <tp>
        <v>0.41299999999999998</v>
        <stp/>
        <stp>##V3_BDPV12</stp>
        <stp>RSTAGAFO Index</stp>
        <stp>CHG_PCT_3M</stp>
        <stp>[Ventas minoristas Detalle.xlsx]Hoja1!R13C4</stp>
        <tr r="D13" s="1"/>
      </tp>
      <tp>
        <v>-1.29</v>
        <stp/>
        <stp>##V3_BDPV12</stp>
        <stp>RSBAMISC Index</stp>
        <stp>CHG_PCT_1M</stp>
        <stp>[Ventas minoristas Detalle.xlsx]Hoja1!R41C3</stp>
        <tr r="C41" s="1"/>
      </tp>
      <tp>
        <v>-0.42499999999999999</v>
        <stp/>
        <stp>##V3_BDPV12</stp>
        <stp>RSBAMISC Index</stp>
        <stp>CHG_PCT_3M</stp>
        <stp>[Ventas minoristas Detalle.xlsx]Hoja1!R41C4</stp>
        <tr r="D41" s="1"/>
      </tp>
      <tp>
        <v>1.115</v>
        <stp/>
        <stp>##V3_BDPV12</stp>
        <stp>RSBAMISC Index</stp>
        <stp>CHG_PCT_6M</stp>
        <stp>[Ventas minoristas Detalle.xlsx]Hoja1!R41C5</stp>
        <tr r="E41" s="1"/>
      </tp>
      <tp>
        <v>3.1880000000000002</v>
        <stp/>
        <stp>##V3_BDPV12</stp>
        <stp>RSBAFURN Index</stp>
        <stp>CHG_PCT_6M</stp>
        <stp>[Ventas minoristas Detalle.xlsx]Hoja1!R23C5</stp>
        <tr r="E23" s="1"/>
      </tp>
      <tp>
        <v>0.36799999999999999</v>
        <stp/>
        <stp>##V3_BDPV12</stp>
        <stp>RSBAFURN Index</stp>
        <stp>CHG_PCT_1M</stp>
        <stp>[Ventas minoristas Detalle.xlsx]Hoja1!R23C3</stp>
        <tr r="C23" s="1"/>
      </tp>
      <tp>
        <v>1.8340000000000001</v>
        <stp/>
        <stp>##V3_BDPV12</stp>
        <stp>RSBAFURN Index</stp>
        <stp>CHG_PCT_3M</stp>
        <stp>[Ventas minoristas Detalle.xlsx]Hoja1!R23C4</stp>
        <tr r="D23" s="1"/>
      </tp>
      <tp>
        <v>0.214</v>
        <stp/>
        <stp>##V3_BDPV12</stp>
        <stp>RSBAFDSV Index</stp>
        <stp>CHG_PCT_6M</stp>
        <stp>[Ventas minoristas Detalle.xlsx]Hoja1!R43C5</stp>
        <tr r="E43" s="1"/>
      </tp>
      <tp>
        <v>-5.5E-2</v>
        <stp/>
        <stp>##V3_BDPV12</stp>
        <stp>RSBAFDSV Index</stp>
        <stp>CHG_PCT_1M</stp>
        <stp>[Ventas minoristas Detalle.xlsx]Hoja1!R43C3</stp>
        <tr r="C43" s="1"/>
      </tp>
      <tp>
        <v>-0.36199999999999999</v>
        <stp/>
        <stp>##V3_BDPV12</stp>
        <stp>RSBAFDSV Index</stp>
        <stp>CHG_PCT_3M</stp>
        <stp>[Ventas minoristas Detalle.xlsx]Hoja1!R43C4</stp>
        <tr r="D43" s="1"/>
      </tp>
      <tp>
        <v>-0.52500000000000002</v>
        <stp/>
        <stp>##V3_BDPV12</stp>
        <stp>RSBADEPT Index</stp>
        <stp>CHG_PCT_6M</stp>
        <stp>[Ventas minoristas Detalle.xlsx]Hoja1!R37C5</stp>
        <tr r="E37" s="1"/>
      </tp>
      <tp>
        <v>-0.374</v>
        <stp/>
        <stp>##V3_BDPV12</stp>
        <stp>RSBADEPT Index</stp>
        <stp>CHG_PCT_3M</stp>
        <stp>[Ventas minoristas Detalle.xlsx]Hoja1!R37C4</stp>
        <tr r="D37" s="1"/>
      </tp>
      <tp>
        <v>-0.95</v>
        <stp/>
        <stp>##V3_BDPV12</stp>
        <stp>RSBADEPT Index</stp>
        <stp>CHG_PCT_1M</stp>
        <stp>[Ventas minoristas Detalle.xlsx]Hoja1!R37C3</stp>
        <tr r="C37" s="1"/>
      </tp>
      <tp>
        <v>-0.04</v>
        <stp/>
        <stp>##V3_BDPV12</stp>
        <stp>RSBAAPTS Index</stp>
        <stp>CHG_PCT_1M</stp>
        <stp>[Ventas minoristas Detalle.xlsx]Hoja1!R22C3</stp>
        <tr r="C22" s="1"/>
      </tp>
      <tp>
        <v>-0.72699999999999998</v>
        <stp/>
        <stp>##V3_BDPV12</stp>
        <stp>RSBAAPTS Index</stp>
        <stp>CHG_PCT_3M</stp>
        <stp>[Ventas minoristas Detalle.xlsx]Hoja1!R22C4</stp>
        <tr r="D22" s="1"/>
      </tp>
      <tp>
        <v>0.14699999999999999</v>
        <stp/>
        <stp>##V3_BDPV12</stp>
        <stp>RSBAAPTS Index</stp>
        <stp>CHG_PCT_6M</stp>
        <stp>[Ventas minoristas Detalle.xlsx]Hoja1!R22C5</stp>
        <tr r="E22" s="1"/>
      </tp>
      <tp>
        <v>2.0299999999999998</v>
        <stp/>
        <stp>##V3_BDPV12</stp>
        <stp>RSTAXABG Index</stp>
        <stp>CHG_PCT_6M</stp>
        <stp>[Ventas minoristas Detalle.xlsx]Hoja1!R12C5</stp>
        <tr r="E12" s="1"/>
      </tp>
      <tp>
        <v>-0.03</v>
        <stp/>
        <stp>##V3_BDPV12</stp>
        <stp>RSTAXABG Index</stp>
        <stp>CHG_PCT_1M</stp>
        <stp>[Ventas minoristas Detalle.xlsx]Hoja1!R12C3</stp>
        <tr r="C12" s="1"/>
      </tp>
      <tp>
        <v>1.385</v>
        <stp/>
        <stp>##V3_BDPV12</stp>
        <stp>RSTAXABG Index</stp>
        <stp>CHG_PCT_3M</stp>
        <stp>[Ventas minoristas Detalle.xlsx]Hoja1!R12C4</stp>
        <tr r="D12" s="1"/>
      </tp>
      <tp>
        <v>3.71</v>
        <stp/>
        <stp>##V3_BDPV12</stp>
        <stp>RSBABMSD Index</stp>
        <stp>CHG_PCT_6M</stp>
        <stp>[Ventas minoristas Detalle.xlsx]Hoja1!R26C5</stp>
        <tr r="E26" s="1"/>
      </tp>
      <tp>
        <v>0.73899999999999999</v>
        <stp/>
        <stp>##V3_BDPV12</stp>
        <stp>RSBABMSD Index</stp>
        <stp>CHG_PCT_3M</stp>
        <stp>[Ventas minoristas Detalle.xlsx]Hoja1!R26C4</stp>
        <tr r="D26" s="1"/>
      </tp>
      <tp>
        <v>0.88300000000000001</v>
        <stp/>
        <stp>##V3_BDPV12</stp>
        <stp>RSBABMSD Index</stp>
        <stp>CHG_PCT_1M</stp>
        <stp>[Ventas minoristas Detalle.xlsx]Hoja1!R26C3</stp>
        <tr r="C26" s="1"/>
      </tp>
      <tp>
        <v>-0.219</v>
        <stp/>
        <stp>##V3_BDPV12</stp>
        <stp>RSBAAUTO Index</stp>
        <stp>CHG_PCT_6M</stp>
        <stp>[Ventas minoristas Detalle.xlsx]Hoja1!R20C5</stp>
        <tr r="E20" s="1"/>
      </tp>
      <tp>
        <v>-0.23100000000000001</v>
        <stp/>
        <stp>##V3_BDPV12</stp>
        <stp>RSBAAUTO Index</stp>
        <stp>CHG_PCT_1M</stp>
        <stp>[Ventas minoristas Detalle.xlsx]Hoja1!R20C3</stp>
        <tr r="C20" s="1"/>
      </tp>
      <tp>
        <v>-0.22</v>
        <stp/>
        <stp>##V3_BDPV12</stp>
        <stp>RSBAAUTO Index</stp>
        <stp>CHG_PCT_3M</stp>
        <stp>[Ventas minoristas Detalle.xlsx]Hoja1!R20C4</stp>
        <tr r="D20" s="1"/>
      </tp>
      <tp>
        <v>-0.621</v>
        <stp/>
        <stp>##V3_BDPV12</stp>
        <stp>RSBASPOR Index</stp>
        <stp>CHG_PCT_1M</stp>
        <stp>[Ventas minoristas Detalle.xlsx]Hoja1!R35C3</stp>
        <tr r="C35" s="1"/>
      </tp>
      <tp>
        <v>-1.099</v>
        <stp/>
        <stp>##V3_BDPV12</stp>
        <stp>RSBASPOR Index</stp>
        <stp>CHG_PCT_3M</stp>
        <stp>[Ventas minoristas Detalle.xlsx]Hoja1!R35C4</stp>
        <tr r="D35" s="1"/>
      </tp>
      <tp>
        <v>0.23699999999999999</v>
        <stp/>
        <stp>##V3_BDPV12</stp>
        <stp>RSBASPOR Index</stp>
        <stp>CHG_PCT_6M</stp>
        <stp>[Ventas minoristas Detalle.xlsx]Hoja1!R35C5</stp>
        <tr r="E35" s="1"/>
      </tp>
      <tp>
        <v>0.85399999999999998</v>
        <stp/>
        <stp>##V3_BDPV12</stp>
        <stp>RSBAFELC Index</stp>
        <stp>CHG_PCT_1M</stp>
        <stp>[Ventas minoristas Detalle.xlsx]Hoja1!R16C3</stp>
        <tr r="C16" s="1"/>
      </tp>
      <tp>
        <v>1.919</v>
        <stp/>
        <stp>##V3_BDPV12</stp>
        <stp>RSTAXAXG Index</stp>
        <stp>CHG_PCT_6M</stp>
        <stp>[Ventas minoristas Detalle.xlsx]Hoja1!R14C5</stp>
        <tr r="E14" s="1"/>
      </tp>
      <tp>
        <v>2.706</v>
        <stp/>
        <stp>##V3_BDPV12</stp>
        <stp>RSBAFELC Index</stp>
        <stp>CHG_PCT_3M</stp>
        <stp>[Ventas minoristas Detalle.xlsx]Hoja1!R16C4</stp>
        <tr r="D16" s="1"/>
      </tp>
      <tp>
        <v>-1.6E-2</v>
        <stp/>
        <stp>##V3_BDPV12</stp>
        <stp>RSTAXAXG Index</stp>
        <stp>CHG_PCT_1M</stp>
        <stp>[Ventas minoristas Detalle.xlsx]Hoja1!R14C3</stp>
        <tr r="C14" s="1"/>
      </tp>
      <tp>
        <v>3.3609999999999998</v>
        <stp/>
        <stp>##V3_BDPV12</stp>
        <stp>RSBAFELC Index</stp>
        <stp>CHG_PCT_6M</stp>
        <stp>[Ventas minoristas Detalle.xlsx]Hoja1!R16C5</stp>
        <tr r="E16" s="1"/>
      </tp>
      <tp>
        <v>0.84399999999999997</v>
        <stp/>
        <stp>##V3_BDPV12</stp>
        <stp>RSTAXAXG Index</stp>
        <stp>CHG_PCT_3M</stp>
        <stp>[Ventas minoristas Detalle.xlsx]Hoja1!R14C4</stp>
        <tr r="D14" s="1"/>
      </tp>
      <tp>
        <v>-0.187</v>
        <stp/>
        <stp>##V3_BDPV12</stp>
        <stp>RSBAVEHC Index</stp>
        <stp>CHG_PCT_1M</stp>
        <stp>[Ventas minoristas Detalle.xlsx]Hoja1!R21C3</stp>
        <tr r="C21" s="1"/>
      </tp>
      <tp>
        <v>-0.38200000000000001</v>
        <stp/>
        <stp>##V3_BDPV12</stp>
        <stp>RSBAVEHC Index</stp>
        <stp>CHG_PCT_3M</stp>
        <stp>[Ventas minoristas Detalle.xlsx]Hoja1!R21C4</stp>
        <tr r="D21" s="1"/>
      </tp>
      <tp>
        <v>-0.29199999999999998</v>
        <stp/>
        <stp>##V3_BDPV12</stp>
        <stp>RSBAVEHC Index</stp>
        <stp>CHG_PCT_6M</stp>
        <stp>[Ventas minoristas Detalle.xlsx]Hoja1!R21C5</stp>
        <tr r="E21" s="1"/>
      </tp>
      <tp>
        <v>1.163</v>
        <stp/>
        <stp>##V3_BDPV12</stp>
        <stp>RSBAFOOD Index</stp>
        <stp>CHG_PCT_6M</stp>
        <stp>[Ventas minoristas Detalle.xlsx]Hoja1!R27C5</stp>
        <tr r="E27" s="1"/>
      </tp>
      <tp>
        <v>0.876</v>
        <stp/>
        <stp>##V3_BDPV12</stp>
        <stp>RSBAFOOD Index</stp>
        <stp>CHG_PCT_3M</stp>
        <stp>[Ventas minoristas Detalle.xlsx]Hoja1!R27C4</stp>
        <tr r="D27" s="1"/>
      </tp>
      <tp>
        <v>7.9000000000000001E-2</v>
        <stp/>
        <stp>##V3_BDPV12</stp>
        <stp>RSBAFOOD Index</stp>
        <stp>CHG_PCT_1M</stp>
        <stp>[Ventas minoristas Detalle.xlsx]Hoja1!R27C3</stp>
        <tr r="C27" s="1"/>
      </tp>
      <tp>
        <v>1.0649999999999999</v>
        <stp/>
        <stp>##V3_BDPV12</stp>
        <stp>RSBAGENL Index</stp>
        <stp>CHG_PCT_6M</stp>
        <stp>[Ventas minoristas Detalle.xlsx]Hoja1!R36C5</stp>
        <tr r="E36" s="1"/>
      </tp>
      <tp>
        <v>0.57099999999999995</v>
        <stp/>
        <stp>##V3_BDPV12</stp>
        <stp>RSBAGENL Index</stp>
        <stp>CHG_PCT_3M</stp>
        <stp>[Ventas minoristas Detalle.xlsx]Hoja1!R36C4</stp>
        <tr r="D36" s="1"/>
      </tp>
      <tp>
        <v>-0.30099999999999999</v>
        <stp/>
        <stp>##V3_BDPV12</stp>
        <stp>RSBAGENL Index</stp>
        <stp>CHG_PCT_1M</stp>
        <stp>[Ventas minoristas Detalle.xlsx]Hoja1!R36C3</stp>
        <tr r="C36" s="1"/>
      </tp>
      <tp>
        <v>0.59</v>
        <stp/>
        <stp>##V3_BDPV12</stp>
        <stp>RSBACLOT Index</stp>
        <stp>CHG_PCT_6M</stp>
        <stp>[Ventas minoristas Detalle.xlsx]Hoja1!R32C5</stp>
        <tr r="E32" s="1"/>
      </tp>
      <tp>
        <v>2.6189999999999998</v>
        <stp/>
        <stp>##V3_BDPV12</stp>
        <stp>RSBACLOT Index</stp>
        <stp>CHG_PCT_3M</stp>
        <stp>[Ventas minoristas Detalle.xlsx]Hoja1!R32C4</stp>
        <tr r="D32" s="1"/>
      </tp>
      <tp>
        <v>0.34699999999999998</v>
        <stp/>
        <stp>##V3_BDPV12</stp>
        <stp>RSBACLOT Index</stp>
        <stp>CHG_PCT_1M</stp>
        <stp>[Ventas minoristas Detalle.xlsx]Hoja1!R32C3</stp>
        <tr r="C32" s="1"/>
      </tp>
      <tp>
        <v>0.79200000000000004</v>
        <stp/>
        <stp>##V3_BDPV12</stp>
        <stp>RSBANONS Index</stp>
        <stp>CHG_PCT_1M</stp>
        <stp>[Ventas minoristas Detalle.xlsx]Hoja1!R42C3</stp>
        <tr r="C42" s="1"/>
      </tp>
      <tp>
        <v>2.9060000000000001</v>
        <stp/>
        <stp>##V3_BDPV12</stp>
        <stp>RSBANONS Index</stp>
        <stp>CHG_PCT_3M</stp>
        <stp>[Ventas minoristas Detalle.xlsx]Hoja1!R42C4</stp>
        <tr r="D42" s="1"/>
      </tp>
      <tp>
        <v>5.7460000000000004</v>
        <stp/>
        <stp>##V3_BDPV12</stp>
        <stp>RSBANONS Index</stp>
        <stp>CHG_PCT_6M</stp>
        <stp>[Ventas minoristas Detalle.xlsx]Hoja1!R42C5</stp>
        <tr r="E42" s="1"/>
      </tp>
      <tp>
        <v>3.8529999999999998</v>
        <stp/>
        <stp>##V3_BDPV12</stp>
        <stp>RSBABUIL Index</stp>
        <stp>CHG_PCT_6M</stp>
        <stp>[Ventas minoristas Detalle.xlsx]Hoja1!R25C5</stp>
        <tr r="E25" s="1"/>
      </tp>
      <tp>
        <v>-1.204</v>
        <stp/>
        <stp>##V3_BDPV12</stp>
        <stp>RSBABUIL Index</stp>
        <stp>CHG_PCT_3M</stp>
        <stp>[Ventas minoristas Detalle.xlsx]Hoja1!R25C4</stp>
        <tr r="D25" s="1"/>
      </tp>
      <tp>
        <v>-3.0000000000000001E-3</v>
        <stp/>
        <stp>##V3_BDPV12</stp>
        <stp>RSBABUIL Index</stp>
        <stp>CHG_PCT_1M</stp>
        <stp>[Ventas minoristas Detalle.xlsx]Hoja1!R25C3</stp>
        <tr r="C25" s="1"/>
      </tp>
      <tp>
        <v>1.9039999999999999</v>
        <stp/>
        <stp>##V3_BDPV12</stp>
        <stp>RSTAXAUT Index</stp>
        <stp>CHG_PCT_6M</stp>
        <stp>[Ventas minoristas Detalle.xlsx]Hoja1!R10C5</stp>
        <tr r="E10" s="1"/>
      </tp>
      <tp>
        <v>0.40100000000000002</v>
        <stp/>
        <stp>##V3_BDPV12</stp>
        <stp>RSTAXAUT Index</stp>
        <stp>CHG_PCT_3M</stp>
        <stp>[Ventas minoristas Detalle.xlsx]Hoja1!R10C4</stp>
        <tr r="D10" s="1"/>
      </tp>
      <tp>
        <v>-0.25800000000000001</v>
        <stp/>
        <stp>##V3_BDPV12</stp>
        <stp>RSTAXAUT Index</stp>
        <stp>CHG_PCT_1M</stp>
        <stp>[Ventas minoristas Detalle.xlsx]Hoja1!R10C3</stp>
        <tr r="C10" s="1"/>
      </tp>
      <tp>
        <v>-2.847</v>
        <stp/>
        <stp>##V3_BDPV12</stp>
        <stp>RSBAELEC Index</stp>
        <stp>CHG_PCT_1M</stp>
        <stp>[Ventas minoristas Detalle.xlsx]Hoja1!R24C3</stp>
        <tr r="C24" s="1"/>
      </tp>
      <tp>
        <v>1.9929999999999999</v>
        <stp/>
        <stp>##V3_BDPV12</stp>
        <stp>RSBAELEC Index</stp>
        <stp>CHG_PCT_3M</stp>
        <stp>[Ventas minoristas Detalle.xlsx]Hoja1!R24C4</stp>
        <tr r="D24" s="1"/>
      </tp>
      <tp>
        <v>1.6339999999999999</v>
        <stp/>
        <stp>##V3_BDPV12</stp>
        <stp>RSBAELEC Index</stp>
        <stp>CHG_PCT_6M</stp>
        <stp>[Ventas minoristas Detalle.xlsx]Hoja1!R24C5</stp>
        <tr r="E24" s="1"/>
      </tp>
      <tp>
        <v>0.52200000000000002</v>
        <stp/>
        <stp>##V3_BDPV12</stp>
        <stp>RSBAADCS Index</stp>
        <stp>CHG_PCT_1M</stp>
        <stp>[Ventas minoristas Detalle.xlsx]Hoja1!R33C3</stp>
        <tr r="C33" s="1"/>
      </tp>
      <tp>
        <v>-0.66800000000000004</v>
        <stp/>
        <stp>##V3_BDPV12</stp>
        <stp>RSBAADCS Index</stp>
        <stp>CHG_PCT_3M</stp>
        <stp>[Ventas minoristas Detalle.xlsx]Hoja1!R33C4</stp>
        <tr r="D33" s="1"/>
      </tp>
      <tp>
        <v>0.29599999999999999</v>
        <stp/>
        <stp>##V3_BDPV12</stp>
        <stp>RSBAADCS Index</stp>
        <stp>CHG_PCT_6M</stp>
        <stp>[Ventas minoristas Detalle.xlsx]Hoja1!R33C5</stp>
        <tr r="E33" s="1"/>
      </tp>
      <tp>
        <v>5.8000000000000003E-2</v>
        <stp/>
        <stp>##V3_BDPV12</stp>
        <stp>RSBAGROC Index</stp>
        <stp>CHG_PCT_1M</stp>
        <stp>[Ventas minoristas Detalle.xlsx]Hoja1!R28C3</stp>
        <tr r="C28" s="1"/>
      </tp>
      <tp>
        <v>0.78400000000000003</v>
        <stp/>
        <stp>##V3_BDPV12</stp>
        <stp>RSBAGROC Index</stp>
        <stp>CHG_PCT_3M</stp>
        <stp>[Ventas minoristas Detalle.xlsx]Hoja1!R28C4</stp>
        <tr r="D28" s="1"/>
      </tp>
      <tp>
        <v>1.228</v>
        <stp/>
        <stp>##V3_BDPV12</stp>
        <stp>RSBAGROC Index</stp>
        <stp>CHG_PCT_6M</stp>
        <stp>[Ventas minoristas Detalle.xlsx]Hoja1!R28C5</stp>
        <tr r="E28" s="1"/>
      </tp>
      <tp>
        <v>4.6429999999999998</v>
        <stp/>
        <stp>##V3_BDPV12</stp>
        <stp>RSBAAOGM Index</stp>
        <stp>CHG_PCT_6M</stp>
        <stp>[Ventas minoristas Detalle.xlsx]Hoja1!R40C5</stp>
        <tr r="E40" s="1"/>
      </tp>
      <tp>
        <v>0.56799999999999995</v>
        <stp/>
        <stp>##V3_BDPV12</stp>
        <stp>RSBAAOGM Index</stp>
        <stp>CHG_PCT_3M</stp>
        <stp>[Ventas minoristas Detalle.xlsx]Hoja1!R40C4</stp>
        <tr r="D40" s="1"/>
      </tp>
      <tp>
        <v>1.44</v>
        <stp/>
        <stp>##V3_BDPV12</stp>
        <stp>RSBAAOGM Index</stp>
        <stp>CHG_PCT_1M</stp>
        <stp>[Ventas minoristas Detalle.xlsx]Hoja1!R40C3</stp>
        <tr r="C40" s="1"/>
      </tp>
      <tp>
        <v>0.86399999999999999</v>
        <stp/>
        <stp>##V3_BDPV12</stp>
        <stp>RSBAOGMS Index</stp>
        <stp>CHG_PCT_1M</stp>
        <stp>[Ventas minoristas Detalle.xlsx]Hoja1!R38C3</stp>
        <tr r="C38" s="1"/>
      </tp>
      <tp>
        <v>0.23200000000000001</v>
        <stp/>
        <stp>##V3_BDPV12</stp>
        <stp>RSBAOGMS Index</stp>
        <stp>CHG_PCT_3M</stp>
        <stp>[Ventas minoristas Detalle.xlsx]Hoja1!R38C4</stp>
        <tr r="D38" s="1"/>
      </tp>
      <tp>
        <v>1.855</v>
        <stp/>
        <stp>##V3_BDPV12</stp>
        <stp>RSBAOGMS Index</stp>
        <stp>CHG_PCT_6M</stp>
        <stp>[Ventas minoristas Detalle.xlsx]Hoja1!R38C5</stp>
        <tr r="E38" s="1"/>
      </tp>
      <tp>
        <v>0.86499999999999999</v>
        <stp/>
        <stp>##V3_BDPV12</stp>
        <stp>RSBAPHDS Index</stp>
        <stp>CHG_PCT_1M</stp>
        <stp>[Ventas minoristas Detalle.xlsx]Hoja1!R30C3</stp>
        <tr r="C30" s="1"/>
      </tp>
      <tp>
        <v>1.823</v>
        <stp/>
        <stp>##V3_BDPV12</stp>
        <stp>RSBAPHDS Index</stp>
        <stp>CHG_PCT_3M</stp>
        <stp>[Ventas minoristas Detalle.xlsx]Hoja1!R30C4</stp>
        <tr r="D30" s="1"/>
      </tp>
      <tp>
        <v>1.746</v>
        <stp/>
        <stp>##V3_BDPV12</stp>
        <stp>RSBAPHDS Index</stp>
        <stp>CHG_PCT_6M</stp>
        <stp>[Ventas minoristas Detalle.xlsx]Hoja1!R30C5</stp>
        <tr r="E30" s="1"/>
      </tp>
    </main>
    <main first="bloomberg.rtd">
      <tp>
        <v>-5.625</v>
        <stp/>
        <stp>##V3_BDPV12</stp>
        <stp>RSBAELEC Index</stp>
        <stp>CHG_PCT_2YR</stp>
        <stp>[Ventas minoristas Detalle.xlsx]Hoja1!R24C7</stp>
        <tr r="G24" s="1"/>
      </tp>
      <tp>
        <v>7.3079999999999998</v>
        <stp/>
        <stp>##V3_BDPV12</stp>
        <stp>RSBAAEXC Index</stp>
        <stp>CHG_PCT_2YR</stp>
        <stp>[Ventas minoristas Detalle.xlsx]Hoja1!R15C7</stp>
        <tr r="G15" s="1"/>
      </tp>
      <tp>
        <v>3.4569999999999999</v>
        <stp/>
        <stp>##V3_BDPV12</stp>
        <stp>RSBAFELC Index</stp>
        <stp>CHG_PCT_1YR</stp>
        <stp>[Ventas minoristas Detalle.xlsx]Hoja1!R16C6</stp>
        <tr r="F16" s="1"/>
      </tp>
      <tp>
        <v>36556</v>
        <stp/>
        <stp>##V3_BDHV12</stp>
        <stp>RSTATOTL Index</stp>
        <stp>PX_LAST</stp>
        <stp>1/1/2000</stp>
        <stp/>
        <stp>[Ventas minoristas Detalle.xlsx]Hoja4!R6C1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A6" s="4"/>
      </tp>
      <tp>
        <v>2.9470000000000001</v>
        <stp/>
        <stp>##V3_BDPV12</stp>
        <stp>RSTAXABG Index</stp>
        <stp>CHG_PCT_1YR</stp>
        <stp>[Ventas minoristas Detalle.xlsx]Hoja1!R12C6</stp>
        <tr r="F12" s="1"/>
      </tp>
      <tp>
        <v>4.9509999999999996</v>
        <stp/>
        <stp>##V3_BDPV12</stp>
        <stp>RSBAAEXC Index</stp>
        <stp>CHG_PCT_1YR</stp>
        <stp>[Ventas minoristas Detalle.xlsx]Hoja1!R15C6</stp>
        <tr r="F15" s="1"/>
      </tp>
      <tp>
        <v>2.5590000000000002</v>
        <stp/>
        <stp>##V3_BDPV12</stp>
        <stp>RSBAFELC Index</stp>
        <stp>CHG_PCT_2YR</stp>
        <stp>[Ventas minoristas Detalle.xlsx]Hoja1!R16C7</stp>
        <tr r="G16" s="1"/>
      </tp>
      <tp>
        <v>6.5229999999999997</v>
        <stp/>
        <stp>##V3_BDPV12</stp>
        <stp>RSTAXABG Index</stp>
        <stp>CHG_PCT_2YR</stp>
        <stp>[Ventas minoristas Detalle.xlsx]Hoja1!R12C7</stp>
        <tr r="G12" s="1"/>
      </tp>
      <tp>
        <v>-1.8090000000000002</v>
        <stp/>
        <stp>##V3_BDPV12</stp>
        <stp>RSBAELEC Index</stp>
        <stp>CHG_PCT_1YR</stp>
        <stp>[Ventas minoristas Detalle.xlsx]Hoja1!R24C6</stp>
        <tr r="F24" s="1"/>
      </tp>
      <tp>
        <v>4.7789999999999999</v>
        <stp/>
        <stp>##V3_BDPV12</stp>
        <stp>RSBAFOOD Index</stp>
        <stp>CHG_PCT_2YR</stp>
        <stp>[Ventas minoristas Detalle.xlsx]Hoja1!R27C7</stp>
        <tr r="G27" s="1"/>
      </tp>
      <tp>
        <v>3.113</v>
        <stp/>
        <stp>##V3_BDPV12</stp>
        <stp>RSTAXF&amp;A Index</stp>
        <stp>CHG_PCT_1YR</stp>
        <stp>[Ventas minoristas Detalle.xlsx]Hoja1!R11C6</stp>
        <tr r="F11" s="1"/>
      </tp>
      <tp>
        <v>7.633</v>
        <stp/>
        <stp>##V3_BDPV12</stp>
        <stp>RSTAXAXG Index</stp>
        <stp>CHG_PCT_2YR</stp>
        <stp>[Ventas minoristas Detalle.xlsx]Hoja1!R14C7</stp>
        <tr r="G14" s="1"/>
      </tp>
      <tp>
        <v>38383</v>
        <stp/>
        <stp>##V3_BDHV12</stp>
        <stp>RSTAYOY Index</stp>
        <stp>PX_LAST</stp>
        <stp>1/1/2005</stp>
        <stp/>
        <stp>[Ventas minoristas Detalle.xlsx]Hoja2!R7C1</stp>
        <stp>Dir=V</stp>
        <stp>Dts=S</stp>
        <stp>Sort=A</stp>
        <stp>Quote=C</stp>
        <stp>QtTyp=Y</stp>
        <stp>Days=T</stp>
        <stp>Per=cm</stp>
        <stp>DtFmt=D</stp>
        <stp>UseDPDF=Y</stp>
        <stp>cols=2;rows=149</stp>
        <tr r="A7" s="2"/>
      </tp>
      <tp>
        <v>13.528</v>
        <stp/>
        <stp>##V3_BDPV12</stp>
        <stp>RSBABMSD Index</stp>
        <stp>CHG_PCT_2YR</stp>
        <stp>[Ventas minoristas Detalle.xlsx]Hoja1!R26C7</stp>
        <tr r="G26" s="1"/>
      </tp>
      <tp>
        <v>0.41799999999999998</v>
        <stp/>
        <stp>##V3_BDPV12</stp>
        <stp>RSBAHLTH Index</stp>
        <stp>CHG_PCT_1YR</stp>
        <stp>[Ventas minoristas Detalle.xlsx]Hoja1!R29C6</stp>
        <tr r="F29" s="1"/>
      </tp>
      <tp>
        <v>3.629</v>
        <stp/>
        <stp>##V3_BDPV12</stp>
        <stp>RSBAJEWE Index</stp>
        <stp>CHG_PCT_1YR</stp>
        <stp>[Ventas minoristas Detalle.xlsx]Hoja1!R34C6</stp>
        <tr r="F34" s="1"/>
      </tp>
      <tp>
        <v>8.7729999999999997</v>
        <stp/>
        <stp>##V3_BDPV12</stp>
        <stp>RSBAMISC Index</stp>
        <stp>CHG_PCT_2YR</stp>
        <stp>[Ventas minoristas Detalle.xlsx]Hoja1!R41C7</stp>
        <tr r="G41" s="1"/>
      </tp>
      <tp>
        <v>5.7409999999999997</v>
        <stp/>
        <stp>##V3_BDPV12</stp>
        <stp>RSBAVEHC Index</stp>
        <stp>CHG_PCT_2YR</stp>
        <stp>[Ventas minoristas Detalle.xlsx]Hoja1!R21C7</stp>
        <tr r="G21" s="1"/>
      </tp>
      <tp>
        <v>7.577</v>
        <stp/>
        <stp>##V3_BDPV12</stp>
        <stp>RSBABMSD Index</stp>
        <stp>CHG_PCT_1YR</stp>
        <stp>[Ventas minoristas Detalle.xlsx]Hoja1!R26C6</stp>
        <tr r="F26" s="1"/>
      </tp>
      <tp>
        <v>7.1260000000000003</v>
        <stp/>
        <stp>##V3_BDPV12</stp>
        <stp>RSBAHLTH Index</stp>
        <stp>CHG_PCT_2YR</stp>
        <stp>[Ventas minoristas Detalle.xlsx]Hoja1!R29C7</stp>
        <tr r="G29" s="1"/>
      </tp>
      <tp>
        <v>5.3230000000000004</v>
        <stp/>
        <stp>##V3_BDPV12</stp>
        <stp>RSBAJEWE Index</stp>
        <stp>CHG_PCT_2YR</stp>
        <stp>[Ventas minoristas Detalle.xlsx]Hoja1!R34C7</stp>
        <tr r="G34" s="1"/>
      </tp>
      <tp>
        <v>3.423</v>
        <stp/>
        <stp>##V3_BDPV12</stp>
        <stp>RSBAMISC Index</stp>
        <stp>CHG_PCT_1YR</stp>
        <stp>[Ventas minoristas Detalle.xlsx]Hoja1!R41C6</stp>
        <tr r="F41" s="1"/>
      </tp>
      <tp>
        <v>4.0839999999999996</v>
        <stp/>
        <stp>##V3_BDPV12</stp>
        <stp>RSBAVEHC Index</stp>
        <stp>CHG_PCT_1YR</stp>
        <stp>[Ventas minoristas Detalle.xlsx]Hoja1!R21C6</stp>
        <tr r="F21" s="1"/>
      </tp>
      <tp>
        <v>2.3940000000000001</v>
        <stp/>
        <stp>##V3_BDPV12</stp>
        <stp>RSBAFOOD Index</stp>
        <stp>CHG_PCT_1YR</stp>
        <stp>[Ventas minoristas Detalle.xlsx]Hoja1!R27C6</stp>
        <tr r="F27" s="1"/>
      </tp>
      <tp>
        <v>6.0540000000000003</v>
        <stp/>
        <stp>##V3_BDPV12</stp>
        <stp>RSTAXF&amp;A Index</stp>
        <stp>CHG_PCT_2YR</stp>
        <stp>[Ventas minoristas Detalle.xlsx]Hoja1!R11C7</stp>
        <tr r="G11" s="1"/>
      </tp>
      <tp>
        <v>3.5880000000000001</v>
        <stp/>
        <stp>##V3_BDPV12</stp>
        <stp>RSTAXAXG Index</stp>
        <stp>CHG_PCT_1YR</stp>
        <stp>[Ventas minoristas Detalle.xlsx]Hoja1!R14C6</stp>
        <tr r="F14" s="1"/>
      </tp>
      <tp>
        <v>-3.5579999999999998</v>
        <stp/>
        <stp>##V3_BDPV12</stp>
        <stp>RSBAGAS Index</stp>
        <stp>CHG_PCT_2YR</stp>
        <stp>[Ventas minoristas Detalle.xlsx]Hoja1!R31C7</stp>
        <tr r="G31" s="1"/>
      </tp>
      <tp>
        <v>5.2309999999999999</v>
        <stp/>
        <stp>##V3_BDPV12</stp>
        <stp>RSBAAUTO Index</stp>
        <stp>CHG_PCT_2YR</stp>
        <stp>[Ventas minoristas Detalle.xlsx]Hoja1!R20C7</stp>
        <tr r="G20" s="1"/>
      </tp>
      <tp>
        <v>1.21</v>
        <stp/>
        <stp>##V3_BDPV12</stp>
        <stp>RSTAGAFO Index</stp>
        <stp>CHG_PCT_1YR</stp>
        <stp>[Ventas minoristas Detalle.xlsx]Hoja1!R13C6</stp>
        <tr r="F13" s="1"/>
      </tp>
      <tp>
        <v>6.6050000000000004</v>
        <stp/>
        <stp>##V3_BDPV12</stp>
        <stp>RSBAAOGM Index</stp>
        <stp>CHG_PCT_1YR</stp>
        <stp>[Ventas minoristas Detalle.xlsx]Hoja1!R40C6</stp>
        <tr r="F40" s="1"/>
      </tp>
      <tp>
        <v>4.3949999999999996</v>
        <stp/>
        <stp>##V3_BDPV12</stp>
        <stp>RSBAFURN Index</stp>
        <stp>CHG_PCT_1YR</stp>
        <stp>[Ventas minoristas Detalle.xlsx]Hoja1!R23C6</stp>
        <tr r="F23" s="1"/>
      </tp>
      <tp>
        <v>9.2349999999999994</v>
        <stp/>
        <stp>##V3_BDPV12</stp>
        <stp>RSBAAOGM Index</stp>
        <stp>CHG_PCT_2YR</stp>
        <stp>[Ventas minoristas Detalle.xlsx]Hoja1!R40C7</stp>
        <tr r="G40" s="1"/>
      </tp>
      <tp>
        <v>5.5949999999999998</v>
        <stp/>
        <stp>##V3_BDPV12</stp>
        <stp>RSBAFURN Index</stp>
        <stp>CHG_PCT_2YR</stp>
        <stp>[Ventas minoristas Detalle.xlsx]Hoja1!R23C7</stp>
        <tr r="G23" s="1"/>
      </tp>
      <tp>
        <v>6.202</v>
        <stp/>
        <stp>##V3_BDPV12</stp>
        <stp>RSBAGAS Index</stp>
        <stp>CHG_PCT_1YR</stp>
        <stp>[Ventas minoristas Detalle.xlsx]Hoja1!R31C6</stp>
        <tr r="F31" s="1"/>
      </tp>
      <tp>
        <v>3.7389999999999999</v>
        <stp/>
        <stp>##V3_BDPV12</stp>
        <stp>RSBAAUTO Index</stp>
        <stp>CHG_PCT_1YR</stp>
        <stp>[Ventas minoristas Detalle.xlsx]Hoja1!R20C6</stp>
        <tr r="F20" s="1"/>
      </tp>
      <tp>
        <v>1.907</v>
        <stp/>
        <stp>##V3_BDPV12</stp>
        <stp>RSTAGAFO Index</stp>
        <stp>CHG_PCT_2YR</stp>
        <stp>[Ventas minoristas Detalle.xlsx]Hoja1!R13C7</stp>
        <tr r="G13" s="1"/>
      </tp>
      <tp>
        <v>4.5049999999999999</v>
        <stp/>
        <stp>##V3_BDPV12</stp>
        <stp>RSBAGROC Index</stp>
        <stp>CHG_PCT_2YR</stp>
        <stp>[Ventas minoristas Detalle.xlsx]Hoja1!R28C7</stp>
        <tr r="G28" s="1"/>
      </tp>
      <tp>
        <v>10.824</v>
        <stp/>
        <stp>##V3_BDPV12</stp>
        <stp>RSBABUIL Index</stp>
        <stp>CHG_PCT_1YR</stp>
        <stp>[Ventas minoristas Detalle.xlsx]Hoja1!R25C6</stp>
        <tr r="F25" s="1"/>
      </tp>
      <tp>
        <v>1.0920000000000001</v>
        <stp/>
        <stp>##V3_BDPV12</stp>
        <stp>RSBAGENL Index</stp>
        <stp>CHG_PCT_2YR</stp>
        <stp>[Ventas minoristas Detalle.xlsx]Hoja1!R36C7</stp>
        <tr r="G36" s="1"/>
      </tp>
      <tp>
        <v>13.516</v>
        <stp/>
        <stp>##V3_BDPV12</stp>
        <stp>RSBABUIL Index</stp>
        <stp>CHG_PCT_2YR</stp>
        <stp>[Ventas minoristas Detalle.xlsx]Hoja1!R25C7</stp>
        <tr r="G25" s="1"/>
      </tp>
      <tp>
        <v>1.3120000000000001</v>
        <stp/>
        <stp>##V3_BDPV12</stp>
        <stp>RSBAGENL Index</stp>
        <stp>CHG_PCT_1YR</stp>
        <stp>[Ventas minoristas Detalle.xlsx]Hoja1!R36C6</stp>
        <tr r="F36" s="1"/>
      </tp>
      <tp>
        <v>2.198</v>
        <stp/>
        <stp>##V3_BDPV12</stp>
        <stp>RSBAGROC Index</stp>
        <stp>CHG_PCT_1YR</stp>
        <stp>[Ventas minoristas Detalle.xlsx]Hoja1!R28C6</stp>
        <tr r="F28" s="1"/>
      </tp>
      <tp>
        <v>-0.70399999999999996</v>
        <stp/>
        <stp>##V3_BDPV12</stp>
        <stp>RSBASPOR Index</stp>
        <stp>CHG_PCT_2YR</stp>
        <stp>[Ventas minoristas Detalle.xlsx]Hoja1!R35C7</stp>
        <tr r="G35" s="1"/>
      </tp>
      <tp>
        <v>3.8380000000000001</v>
        <stp/>
        <stp>##V3_BDPV12</stp>
        <stp>RSTAXAUT Index</stp>
        <stp>CHG_PCT_1YR</stp>
        <stp>[Ventas minoristas Detalle.xlsx]Hoja1!R10C6</stp>
        <tr r="F10" s="1"/>
      </tp>
      <tp>
        <v>0.24099999999999999</v>
        <stp/>
        <stp>##V3_BDPV12</stp>
        <stp>RSBACLOT Index</stp>
        <stp>CHG_PCT_2YR</stp>
        <stp>[Ventas minoristas Detalle.xlsx]Hoja1!R32C7</stp>
        <tr r="G32" s="1"/>
      </tp>
      <tp>
        <v>2.3319999999999999</v>
        <stp/>
        <stp>##V3_BDPV12</stp>
        <stp>RSBAFDSV Index</stp>
        <stp>CHG_PCT_1YR</stp>
        <stp>[Ventas minoristas Detalle.xlsx]Hoja1!R43C6</stp>
        <tr r="F43" s="1"/>
      </tp>
      <tp>
        <v>1.04</v>
        <stp/>
        <stp>##V3_BDPV12</stp>
        <stp>RSBACLOT Index</stp>
        <stp>CHG_PCT_1YR</stp>
        <stp>[Ventas minoristas Detalle.xlsx]Hoja1!R32C6</stp>
        <tr r="F32" s="1"/>
      </tp>
      <tp>
        <v>8.59</v>
        <stp/>
        <stp>##V3_BDPV12</stp>
        <stp>RSBAFDSV Index</stp>
        <stp>CHG_PCT_2YR</stp>
        <stp>[Ventas minoristas Detalle.xlsx]Hoja1!R43C7</stp>
        <tr r="G43" s="1"/>
      </tp>
      <tp>
        <v>-4.726</v>
        <stp/>
        <stp>##V3_BDPV12</stp>
        <stp>RSBASPOR Index</stp>
        <stp>CHG_PCT_1YR</stp>
        <stp>[Ventas minoristas Detalle.xlsx]Hoja1!R35C6</stp>
        <tr r="F35" s="1"/>
      </tp>
      <tp>
        <v>6.4240000000000004</v>
        <stp/>
        <stp>##V3_BDPV12</stp>
        <stp>RSTAXAUT Index</stp>
        <stp>CHG_PCT_2YR</stp>
        <stp>[Ventas minoristas Detalle.xlsx]Hoja1!R10C7</stp>
        <tr r="G10" s="1"/>
      </tp>
      <tp>
        <v>1.43</v>
        <stp/>
        <stp>##V3_BDPV12</stp>
        <stp>RSBAADCS Index</stp>
        <stp>CHG_PCT_1YR</stp>
        <stp>[Ventas minoristas Detalle.xlsx]Hoja1!R33C6</stp>
        <tr r="F33" s="1"/>
      </tp>
      <tp>
        <v>-9.6709999999999994</v>
        <stp/>
        <stp>##V3_BDPV12</stp>
        <stp>RSBADEPT Index</stp>
        <stp>CHG_PCT_2YR</stp>
        <stp>[Ventas minoristas Detalle.xlsx]Hoja1!R37C7</stp>
        <tr r="G37" s="1"/>
      </tp>
      <tp>
        <v>5.1740000000000004</v>
        <stp/>
        <stp>##V3_BDPV12</stp>
        <stp>RSBAPHDS Index</stp>
        <stp>CHG_PCT_2YR</stp>
        <stp>[Ventas minoristas Detalle.xlsx]Hoja1!R30C7</stp>
        <tr r="G30" s="1"/>
      </tp>
      <tp>
        <v>0.69699999999999995</v>
        <stp/>
        <stp>##V3_BDPV12</stp>
        <stp>RSBAAPTS Index</stp>
        <stp>CHG_PCT_1YR</stp>
        <stp>[Ventas minoristas Detalle.xlsx]Hoja1!R22C6</stp>
        <tr r="F22" s="1"/>
      </tp>
      <tp>
        <v>10.151</v>
        <stp/>
        <stp>##V3_BDPV12</stp>
        <stp>RSBANONS Index</stp>
        <stp>CHG_PCT_1YR</stp>
        <stp>[Ventas minoristas Detalle.xlsx]Hoja1!R42C6</stp>
        <tr r="F42" s="1"/>
      </tp>
      <tp>
        <v>1.2270000000000001</v>
        <stp/>
        <stp>##V3_BDPV12</stp>
        <stp>RSBAAPTS Index</stp>
        <stp>CHG_PCT_2YR</stp>
        <stp>[Ventas minoristas Detalle.xlsx]Hoja1!R22C7</stp>
        <tr r="G22" s="1"/>
      </tp>
      <tp>
        <v>23.837</v>
        <stp/>
        <stp>##V3_BDPV12</stp>
        <stp>RSBANONS Index</stp>
        <stp>CHG_PCT_2YR</stp>
        <stp>[Ventas minoristas Detalle.xlsx]Hoja1!R42C7</stp>
        <tr r="G42" s="1"/>
      </tp>
      <tp>
        <v>-0.307</v>
        <stp/>
        <stp>##V3_BDPV12</stp>
        <stp>RSBAADCS Index</stp>
        <stp>CHG_PCT_2YR</stp>
        <stp>[Ventas minoristas Detalle.xlsx]Hoja1!R33C7</stp>
        <tr r="G33" s="1"/>
      </tp>
      <tp>
        <v>-3.7480000000000002</v>
        <stp/>
        <stp>##V3_BDPV12</stp>
        <stp>RSBADEPT Index</stp>
        <stp>CHG_PCT_1YR</stp>
        <stp>[Ventas minoristas Detalle.xlsx]Hoja1!R37C6</stp>
        <tr r="F37" s="1"/>
      </tp>
      <tp>
        <v>-0.751</v>
        <stp/>
        <stp>##V3_BDPV12</stp>
        <stp>RSBAPHDS Index</stp>
        <stp>CHG_PCT_1YR</stp>
        <stp>[Ventas minoristas Detalle.xlsx]Hoja1!R30C6</stp>
        <tr r="F30" s="1"/>
      </tp>
      <tp>
        <v>4.702</v>
        <stp/>
        <stp>##V3_BDHV12</stp>
        <stp>RSTASYOY Index</stp>
        <stp>PX_LAST</stp>
        <stp>1/1/2005</stp>
        <stp/>
        <stp>[Ventas minoristas Detalle.xlsx]Hoja2!R7C7</stp>
        <stp>Dir=V</stp>
        <stp>Dts=H</stp>
        <stp>Sort=A</stp>
        <stp>Quote=C</stp>
        <stp>QtTyp=Y</stp>
        <stp>Days=T</stp>
        <stp>Per=cm</stp>
        <stp>DtFmt=D</stp>
        <stp>UseDPDF=Y</stp>
        <stp>cols=1;rows=148</stp>
        <tr r="G7" s="2"/>
      </tp>
      <tp>
        <v>7</v>
        <stp/>
        <stp>##V3_BDHV12</stp>
        <stp>RSTAXYOY Index</stp>
        <stp>PX_LAST</stp>
        <stp>1/1/2005</stp>
        <stp/>
        <stp>[Ventas minoristas Detalle.xlsx]Hoja2!R7C4</stp>
        <stp>Dir=V</stp>
        <stp>Dts=H</stp>
        <stp>Sort=A</stp>
        <stp>Quote=C</stp>
        <stp>QtTyp=Y</stp>
        <stp>Days=T</stp>
        <stp>Per=cm</stp>
        <stp>DtFmt=D</stp>
        <stp>UseDPDF=Y</stp>
        <stp>cols=1;rows=149</stp>
        <tr r="D7" s="2"/>
      </tp>
      <tp>
        <v>6.5</v>
        <stp/>
        <stp>##V3_BDHV12</stp>
        <stp>RSTAXFYY Index</stp>
        <stp>PX_LAST</stp>
        <stp>1/1/2005</stp>
        <stp/>
        <stp>[Ventas minoristas Detalle.xlsx]Hoja2!R7C3</stp>
        <stp>Dir=V</stp>
        <stp>Dts=H</stp>
        <stp>Sort=A</stp>
        <stp>Quote=C</stp>
        <stp>QtTyp=Y</stp>
        <stp>Days=T</stp>
        <stp>Per=cm</stp>
        <stp>DtFmt=D</stp>
        <stp>UseDPDF=Y</stp>
        <stp>cols=1;rows=149</stp>
        <tr r="C7" s="2"/>
      </tp>
      <tp>
        <v>7.2</v>
        <stp/>
        <stp>##V3_BDHV12</stp>
        <stp>RSTAXFAY Index</stp>
        <stp>PX_LAST</stp>
        <stp>1/1/2005</stp>
        <stp/>
        <stp>[Ventas minoristas Detalle.xlsx]Hoja2!R7C5</stp>
        <stp>Dir=V</stp>
        <stp>Dts=H</stp>
        <stp>Sort=A</stp>
        <stp>Quote=C</stp>
        <stp>QtTyp=Y</stp>
        <stp>Days=T</stp>
        <stp>Per=cm</stp>
        <stp>DtFmt=D</stp>
        <stp>UseDPDF=Y</stp>
        <stp>cols=1;rows=149</stp>
        <tr r="E7" s="2"/>
      </tp>
      <tp>
        <v>5.76</v>
        <stp/>
        <stp>##V3_BDPV12</stp>
        <stp>RSBAOGMS Index</stp>
        <stp>CHG_PCT_2YR</stp>
        <stp>[Ventas minoristas Detalle.xlsx]Hoja1!R38C7</stp>
        <tr r="G38" s="1"/>
      </tp>
      <tp>
        <v>2.282</v>
        <stp/>
        <stp>##V3_BDPV12</stp>
        <stp>RSBAWSUP Index</stp>
        <stp>CHG_PCT_1YR</stp>
        <stp>[Ventas minoristas Detalle.xlsx]Hoja1!R39C6</stp>
        <tr r="F39" s="1"/>
      </tp>
      <tp>
        <v>5.2169999999999996</v>
        <stp/>
        <stp>##V3_BDPV12</stp>
        <stp>RSBAWSUP Index</stp>
        <stp>CHG_PCT_2YR</stp>
        <stp>[Ventas minoristas Detalle.xlsx]Hoja1!R39C7</stp>
        <tr r="G39" s="1"/>
      </tp>
      <tp>
        <v>2.863</v>
        <stp/>
        <stp>##V3_BDPV12</stp>
        <stp>RSBAOGMS Index</stp>
        <stp>CHG_PCT_1YR</stp>
        <stp>[Ventas minoristas Detalle.xlsx]Hoja1!R38C6</stp>
        <tr r="F38" s="1"/>
      </tp>
      <tp>
        <v>6.1779999999999999</v>
        <stp/>
        <stp>##V3_BDPV12</stp>
        <stp>RSTATOTL Index</stp>
        <stp>CHG_PCT_2YR</stp>
        <stp>[Ventas minoristas Detalle.xlsx]Hoja1!R6C7</stp>
        <tr r="G6" s="1"/>
      </tp>
      <tp>
        <v>3.8180000000000001</v>
        <stp/>
        <stp>##V3_BDPV12</stp>
        <stp>RSTATOTL Index</stp>
        <stp>CHG_PCT_1YR</stp>
        <stp>[Ventas minoristas Detalle.xlsx]Hoja1!R6C6</stp>
        <tr r="F6" s="1"/>
      </tp>
    </main>
    <main first="bloomberg.rtd">
      <tp>
        <v>0.27400000000000002</v>
        <stp/>
        <stp>##V3_BDPV12</stp>
        <stp>RSTATOTL Index</stp>
        <stp>CHG_PCT_3M</stp>
        <stp>[Ventas minoristas Detalle.xlsx]Hoja1!R6C4</stp>
        <tr r="D6" s="1"/>
      </tp>
      <tp>
        <v>-0.253</v>
        <stp/>
        <stp>##V3_BDPV12</stp>
        <stp>RSTATOTL Index</stp>
        <stp>CHG_PCT_1M</stp>
        <stp>[Ventas minoristas Detalle.xlsx]Hoja1!R6C3</stp>
        <tr r="C6" s="1"/>
      </tp>
      <tp>
        <v>1.4630000000000001</v>
        <stp/>
        <stp>##V3_BDPV12</stp>
        <stp>RSTATOTL Index</stp>
        <stp>CHG_PCT_6M</stp>
        <stp>[Ventas minoristas Detalle.xlsx]Hoja1!R6C5</stp>
        <tr r="E6" s="1"/>
      </tp>
      <tp>
        <v>5.2</v>
        <stp/>
        <stp>##V3_BDHV12</stp>
        <stp>RSTAABG% Index</stp>
        <stp>PX_LAST</stp>
        <stp>1/1/2005</stp>
        <stp/>
        <stp>[Ventas minoristas Detalle.xlsx]Hoja2!R7C6</stp>
        <stp>Dir=V</stp>
        <stp>Dts=H</stp>
        <stp>Sort=A</stp>
        <stp>Quote=C</stp>
        <stp>QtTyp=Y</stp>
        <stp>Days=T</stp>
        <stp>Per=cm</stp>
        <stp>DtFmt=D</stp>
        <stp>UseDPDF=Y</stp>
        <stp>cols=1;rows=149</stp>
        <tr r="F7" s="2"/>
      </tp>
      <tp>
        <v>0.36</v>
        <stp/>
        <stp>##V3_BDPV12</stp>
        <stp>RSTAXFD Index</stp>
        <stp>CHG_PCT_3M</stp>
        <stp>[Ventas minoristas Detalle.xlsx]Hoja1!R9C4</stp>
        <tr r="D9" s="1"/>
      </tp>
      <tp>
        <v>1.6339999999999999</v>
        <stp/>
        <stp>##V3_BDPV12</stp>
        <stp>RSTAXFD Index</stp>
        <stp>CHG_PCT_6M</stp>
        <stp>[Ventas minoristas Detalle.xlsx]Hoja1!R9C5</stp>
        <tr r="E9" s="1"/>
      </tp>
      <tp>
        <v>-0.27900000000000003</v>
        <stp/>
        <stp>##V3_BDPV12</stp>
        <stp>RSTAXFD Index</stp>
        <stp>CHG_PCT_1M</stp>
        <stp>[Ventas minoristas Detalle.xlsx]Hoja1!R9C3</stp>
        <tr r="C9" s="1"/>
      </tp>
      <tp>
        <v>36556</v>
        <stp/>
        <stp>##V3_BDHV12</stp>
        <stp>RSBAELEC Index</stp>
        <stp>PX_LAST</stp>
        <stp>1/1/2000</stp>
        <stp/>
        <stp>[Ventas minoristas Detalle.xlsx]Hoja4!R6C11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K6" s="4"/>
      </tp>
      <tp>
        <v>1.764</v>
        <stp/>
        <stp>##V3_BDPV12</stp>
        <stp>RSBAGAS Index</stp>
        <stp>CHG_PCT_6M</stp>
        <stp>[Ventas minoristas Detalle.xlsx]Hoja1!R31C5</stp>
        <tr r="E31" s="1"/>
      </tp>
      <tp>
        <v>-2.4390000000000001</v>
        <stp/>
        <stp>##V3_BDPV12</stp>
        <stp>RSBAGAS Index</stp>
        <stp>CHG_PCT_1M</stp>
        <stp>[Ventas minoristas Detalle.xlsx]Hoja1!R31C3</stp>
        <tr r="C31" s="1"/>
      </tp>
      <tp>
        <v>-3.5</v>
        <stp/>
        <stp>##V3_BDPV12</stp>
        <stp>RSBAGAS Index</stp>
        <stp>CHG_PCT_3M</stp>
        <stp>[Ventas minoristas Detalle.xlsx]Hoja1!R31C4</stp>
        <tr r="D31" s="1"/>
      </tp>
      <tp>
        <v>0.53600000000000003</v>
        <stp/>
        <stp>##V3_BDPV12</stp>
        <stp>RSTAXF&amp;A Index</stp>
        <stp>CHG_PCT_3M</stp>
        <stp>[Ventas minoristas Detalle.xlsx]Hoja1!R11C4</stp>
        <tr r="D11" s="1"/>
      </tp>
      <tp>
        <v>-0.29399999999999998</v>
        <stp/>
        <stp>##V3_BDPV12</stp>
        <stp>RSTAXF&amp;A Index</stp>
        <stp>CHG_PCT_1M</stp>
        <stp>[Ventas minoristas Detalle.xlsx]Hoja1!R11C3</stp>
        <tr r="C11" s="1"/>
      </tp>
      <tp>
        <v>2.2050000000000001</v>
        <stp/>
        <stp>##V3_BDPV12</stp>
        <stp>RSTAXF&amp;A Index</stp>
        <stp>CHG_PCT_6M</stp>
        <stp>[Ventas minoristas Detalle.xlsx]Hoja1!R11C5</stp>
        <tr r="E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Hoja2!$A$8:$A$200</c:f>
              <c:numCache>
                <c:formatCode>m/d/yyyy</c:formatCode>
                <c:ptCount val="193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  <c:pt idx="146">
                  <c:v>42855</c:v>
                </c:pt>
                <c:pt idx="147">
                  <c:v>42886</c:v>
                </c:pt>
              </c:numCache>
            </c:numRef>
          </c:cat>
          <c:val>
            <c:numRef>
              <c:f>Hoja2!$B$8:$B$200</c:f>
              <c:numCache>
                <c:formatCode>General</c:formatCode>
                <c:ptCount val="193"/>
                <c:pt idx="0">
                  <c:v>6.9</c:v>
                </c:pt>
                <c:pt idx="1">
                  <c:v>5.2</c:v>
                </c:pt>
                <c:pt idx="2">
                  <c:v>7.5</c:v>
                </c:pt>
                <c:pt idx="3">
                  <c:v>4.9000000000000004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7.6</c:v>
                </c:pt>
                <c:pt idx="7">
                  <c:v>5.9</c:v>
                </c:pt>
                <c:pt idx="8">
                  <c:v>5.4</c:v>
                </c:pt>
                <c:pt idx="9">
                  <c:v>5.9</c:v>
                </c:pt>
                <c:pt idx="10">
                  <c:v>4.7</c:v>
                </c:pt>
                <c:pt idx="11">
                  <c:v>8.6</c:v>
                </c:pt>
                <c:pt idx="12">
                  <c:v>6.5</c:v>
                </c:pt>
                <c:pt idx="13">
                  <c:v>6.8</c:v>
                </c:pt>
                <c:pt idx="14">
                  <c:v>6.1</c:v>
                </c:pt>
                <c:pt idx="15">
                  <c:v>6.6</c:v>
                </c:pt>
                <c:pt idx="16">
                  <c:v>4</c:v>
                </c:pt>
                <c:pt idx="17">
                  <c:v>3.6</c:v>
                </c:pt>
                <c:pt idx="18">
                  <c:v>5.0999999999999996</c:v>
                </c:pt>
                <c:pt idx="19">
                  <c:v>4.4000000000000004</c:v>
                </c:pt>
                <c:pt idx="20">
                  <c:v>4.0999999999999996</c:v>
                </c:pt>
                <c:pt idx="21">
                  <c:v>3.4</c:v>
                </c:pt>
                <c:pt idx="22">
                  <c:v>4.8</c:v>
                </c:pt>
                <c:pt idx="23">
                  <c:v>1.7</c:v>
                </c:pt>
                <c:pt idx="24">
                  <c:v>2.6</c:v>
                </c:pt>
                <c:pt idx="25">
                  <c:v>3.3</c:v>
                </c:pt>
                <c:pt idx="26">
                  <c:v>2.4</c:v>
                </c:pt>
                <c:pt idx="27">
                  <c:v>4</c:v>
                </c:pt>
                <c:pt idx="28">
                  <c:v>2.9</c:v>
                </c:pt>
                <c:pt idx="29">
                  <c:v>2.9</c:v>
                </c:pt>
                <c:pt idx="30">
                  <c:v>2.9</c:v>
                </c:pt>
                <c:pt idx="31">
                  <c:v>4</c:v>
                </c:pt>
                <c:pt idx="32">
                  <c:v>4.7</c:v>
                </c:pt>
                <c:pt idx="33">
                  <c:v>5.4</c:v>
                </c:pt>
                <c:pt idx="34">
                  <c:v>3</c:v>
                </c:pt>
                <c:pt idx="35">
                  <c:v>3.2</c:v>
                </c:pt>
                <c:pt idx="36">
                  <c:v>2.1</c:v>
                </c:pt>
                <c:pt idx="37">
                  <c:v>1.4</c:v>
                </c:pt>
                <c:pt idx="38">
                  <c:v>1.9</c:v>
                </c:pt>
                <c:pt idx="39">
                  <c:v>1.3</c:v>
                </c:pt>
                <c:pt idx="40">
                  <c:v>2.2999999999999998</c:v>
                </c:pt>
                <c:pt idx="41">
                  <c:v>1.4</c:v>
                </c:pt>
                <c:pt idx="42">
                  <c:v>0.3</c:v>
                </c:pt>
                <c:pt idx="43">
                  <c:v>-1.8</c:v>
                </c:pt>
                <c:pt idx="44">
                  <c:v>-6</c:v>
                </c:pt>
                <c:pt idx="45">
                  <c:v>-10.199999999999999</c:v>
                </c:pt>
                <c:pt idx="46">
                  <c:v>-11.4</c:v>
                </c:pt>
                <c:pt idx="47">
                  <c:v>-10.199999999999999</c:v>
                </c:pt>
                <c:pt idx="48">
                  <c:v>-9.6999999999999993</c:v>
                </c:pt>
                <c:pt idx="49">
                  <c:v>-11.5</c:v>
                </c:pt>
                <c:pt idx="50">
                  <c:v>-11.2</c:v>
                </c:pt>
                <c:pt idx="51">
                  <c:v>-11.1</c:v>
                </c:pt>
                <c:pt idx="52">
                  <c:v>-9.8000000000000007</c:v>
                </c:pt>
                <c:pt idx="53">
                  <c:v>-9.1999999999999993</c:v>
                </c:pt>
                <c:pt idx="54">
                  <c:v>-6.8</c:v>
                </c:pt>
                <c:pt idx="55">
                  <c:v>-7.6</c:v>
                </c:pt>
                <c:pt idx="56">
                  <c:v>-3.2</c:v>
                </c:pt>
                <c:pt idx="57">
                  <c:v>1.4</c:v>
                </c:pt>
                <c:pt idx="58">
                  <c:v>4.2</c:v>
                </c:pt>
                <c:pt idx="59">
                  <c:v>2.8</c:v>
                </c:pt>
                <c:pt idx="60">
                  <c:v>3.3</c:v>
                </c:pt>
                <c:pt idx="61">
                  <c:v>7.5</c:v>
                </c:pt>
                <c:pt idx="62">
                  <c:v>7.8</c:v>
                </c:pt>
                <c:pt idx="63">
                  <c:v>6</c:v>
                </c:pt>
                <c:pt idx="64">
                  <c:v>4.2</c:v>
                </c:pt>
                <c:pt idx="65">
                  <c:v>4.2</c:v>
                </c:pt>
                <c:pt idx="66">
                  <c:v>2.8</c:v>
                </c:pt>
                <c:pt idx="67">
                  <c:v>6.2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7.4</c:v>
                </c:pt>
                <c:pt idx="72">
                  <c:v>8.1</c:v>
                </c:pt>
                <c:pt idx="73">
                  <c:v>6.7</c:v>
                </c:pt>
                <c:pt idx="74">
                  <c:v>6.6</c:v>
                </c:pt>
                <c:pt idx="75">
                  <c:v>7.4</c:v>
                </c:pt>
                <c:pt idx="76">
                  <c:v>8.3000000000000007</c:v>
                </c:pt>
                <c:pt idx="77">
                  <c:v>8</c:v>
                </c:pt>
                <c:pt idx="78">
                  <c:v>7.7</c:v>
                </c:pt>
                <c:pt idx="79">
                  <c:v>7.8</c:v>
                </c:pt>
                <c:pt idx="80">
                  <c:v>7.3</c:v>
                </c:pt>
                <c:pt idx="81">
                  <c:v>6.6</c:v>
                </c:pt>
                <c:pt idx="82">
                  <c:v>6.1</c:v>
                </c:pt>
                <c:pt idx="83">
                  <c:v>6.3</c:v>
                </c:pt>
                <c:pt idx="84">
                  <c:v>6.7</c:v>
                </c:pt>
                <c:pt idx="85">
                  <c:v>6.2</c:v>
                </c:pt>
                <c:pt idx="86">
                  <c:v>5.0999999999999996</c:v>
                </c:pt>
                <c:pt idx="87">
                  <c:v>5</c:v>
                </c:pt>
                <c:pt idx="88">
                  <c:v>3.3</c:v>
                </c:pt>
                <c:pt idx="89">
                  <c:v>3.8</c:v>
                </c:pt>
                <c:pt idx="90">
                  <c:v>4.7</c:v>
                </c:pt>
                <c:pt idx="91">
                  <c:v>4.7</c:v>
                </c:pt>
                <c:pt idx="92">
                  <c:v>4</c:v>
                </c:pt>
                <c:pt idx="93">
                  <c:v>4</c:v>
                </c:pt>
                <c:pt idx="94">
                  <c:v>4.5</c:v>
                </c:pt>
                <c:pt idx="95">
                  <c:v>4.3</c:v>
                </c:pt>
                <c:pt idx="96">
                  <c:v>4.0999999999999996</c:v>
                </c:pt>
                <c:pt idx="97">
                  <c:v>3</c:v>
                </c:pt>
                <c:pt idx="98">
                  <c:v>3.1</c:v>
                </c:pt>
                <c:pt idx="99">
                  <c:v>3.7</c:v>
                </c:pt>
                <c:pt idx="100">
                  <c:v>5.0999999999999996</c:v>
                </c:pt>
                <c:pt idx="101">
                  <c:v>5.3</c:v>
                </c:pt>
                <c:pt idx="102">
                  <c:v>3.9</c:v>
                </c:pt>
                <c:pt idx="103">
                  <c:v>2.9</c:v>
                </c:pt>
                <c:pt idx="104">
                  <c:v>3.4</c:v>
                </c:pt>
                <c:pt idx="105">
                  <c:v>3.3</c:v>
                </c:pt>
                <c:pt idx="106">
                  <c:v>3.3</c:v>
                </c:pt>
                <c:pt idx="107">
                  <c:v>1.6</c:v>
                </c:pt>
                <c:pt idx="108">
                  <c:v>1.8</c:v>
                </c:pt>
                <c:pt idx="109">
                  <c:v>3.8</c:v>
                </c:pt>
                <c:pt idx="110">
                  <c:v>5.0999999999999996</c:v>
                </c:pt>
                <c:pt idx="111">
                  <c:v>4.9000000000000004</c:v>
                </c:pt>
                <c:pt idx="112">
                  <c:v>4.5999999999999996</c:v>
                </c:pt>
                <c:pt idx="113">
                  <c:v>4.2</c:v>
                </c:pt>
                <c:pt idx="114">
                  <c:v>5.3</c:v>
                </c:pt>
                <c:pt idx="115">
                  <c:v>5.0999999999999996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3.9</c:v>
                </c:pt>
                <c:pt idx="119">
                  <c:v>4.0999999999999996</c:v>
                </c:pt>
                <c:pt idx="120">
                  <c:v>2.4</c:v>
                </c:pt>
                <c:pt idx="121">
                  <c:v>2.9</c:v>
                </c:pt>
                <c:pt idx="122">
                  <c:v>2</c:v>
                </c:pt>
                <c:pt idx="123">
                  <c:v>2.7</c:v>
                </c:pt>
                <c:pt idx="124">
                  <c:v>2.6</c:v>
                </c:pt>
                <c:pt idx="125">
                  <c:v>3.1</c:v>
                </c:pt>
                <c:pt idx="126">
                  <c:v>2.2999999999999998</c:v>
                </c:pt>
                <c:pt idx="127">
                  <c:v>2.5</c:v>
                </c:pt>
                <c:pt idx="128">
                  <c:v>1.9</c:v>
                </c:pt>
                <c:pt idx="129">
                  <c:v>1.9</c:v>
                </c:pt>
                <c:pt idx="130">
                  <c:v>3.1</c:v>
                </c:pt>
                <c:pt idx="131">
                  <c:v>2.8</c:v>
                </c:pt>
                <c:pt idx="132">
                  <c:v>3.9</c:v>
                </c:pt>
                <c:pt idx="133">
                  <c:v>2</c:v>
                </c:pt>
                <c:pt idx="134">
                  <c:v>2.7</c:v>
                </c:pt>
                <c:pt idx="135">
                  <c:v>2.2999999999999998</c:v>
                </c:pt>
                <c:pt idx="136">
                  <c:v>3</c:v>
                </c:pt>
                <c:pt idx="137">
                  <c:v>2.2999999999999998</c:v>
                </c:pt>
                <c:pt idx="138">
                  <c:v>2.1</c:v>
                </c:pt>
                <c:pt idx="139">
                  <c:v>3.2</c:v>
                </c:pt>
                <c:pt idx="140">
                  <c:v>4</c:v>
                </c:pt>
                <c:pt idx="141">
                  <c:v>3.7</c:v>
                </c:pt>
                <c:pt idx="142">
                  <c:v>4</c:v>
                </c:pt>
                <c:pt idx="143">
                  <c:v>5.6</c:v>
                </c:pt>
                <c:pt idx="144">
                  <c:v>4.7</c:v>
                </c:pt>
                <c:pt idx="145">
                  <c:v>4.8</c:v>
                </c:pt>
                <c:pt idx="146">
                  <c:v>4.5999999999999996</c:v>
                </c:pt>
                <c:pt idx="147">
                  <c:v>3.8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Hoja2!$A$8:$A$200</c:f>
              <c:numCache>
                <c:formatCode>m/d/yyyy</c:formatCode>
                <c:ptCount val="193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  <c:pt idx="146">
                  <c:v>42855</c:v>
                </c:pt>
                <c:pt idx="147">
                  <c:v>42886</c:v>
                </c:pt>
              </c:numCache>
            </c:numRef>
          </c:cat>
          <c:val>
            <c:numRef>
              <c:f>Hoja2!$C$8:$C$200</c:f>
              <c:numCache>
                <c:formatCode>General</c:formatCode>
                <c:ptCount val="193"/>
                <c:pt idx="0">
                  <c:v>7</c:v>
                </c:pt>
                <c:pt idx="1">
                  <c:v>5.2</c:v>
                </c:pt>
                <c:pt idx="2">
                  <c:v>7.5</c:v>
                </c:pt>
                <c:pt idx="3">
                  <c:v>4.7</c:v>
                </c:pt>
                <c:pt idx="4">
                  <c:v>9.4</c:v>
                </c:pt>
                <c:pt idx="5">
                  <c:v>9.1999999999999993</c:v>
                </c:pt>
                <c:pt idx="6">
                  <c:v>7.6</c:v>
                </c:pt>
                <c:pt idx="7">
                  <c:v>5.9</c:v>
                </c:pt>
                <c:pt idx="8">
                  <c:v>5.3</c:v>
                </c:pt>
                <c:pt idx="9">
                  <c:v>5.8</c:v>
                </c:pt>
                <c:pt idx="10">
                  <c:v>4.5999999999999996</c:v>
                </c:pt>
                <c:pt idx="11">
                  <c:v>8.6</c:v>
                </c:pt>
                <c:pt idx="12">
                  <c:v>6.6</c:v>
                </c:pt>
                <c:pt idx="13">
                  <c:v>6.6</c:v>
                </c:pt>
                <c:pt idx="14">
                  <c:v>6.1</c:v>
                </c:pt>
                <c:pt idx="15">
                  <c:v>6.6</c:v>
                </c:pt>
                <c:pt idx="16">
                  <c:v>3.9</c:v>
                </c:pt>
                <c:pt idx="17">
                  <c:v>3.4</c:v>
                </c:pt>
                <c:pt idx="18">
                  <c:v>4.9000000000000004</c:v>
                </c:pt>
                <c:pt idx="19">
                  <c:v>4.0999999999999996</c:v>
                </c:pt>
                <c:pt idx="20">
                  <c:v>3.8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1.5</c:v>
                </c:pt>
                <c:pt idx="24">
                  <c:v>2.4</c:v>
                </c:pt>
                <c:pt idx="25">
                  <c:v>3.1</c:v>
                </c:pt>
                <c:pt idx="26">
                  <c:v>2.1</c:v>
                </c:pt>
                <c:pt idx="27">
                  <c:v>3.9</c:v>
                </c:pt>
                <c:pt idx="28">
                  <c:v>2.5</c:v>
                </c:pt>
                <c:pt idx="29">
                  <c:v>2.4</c:v>
                </c:pt>
                <c:pt idx="30">
                  <c:v>2.7</c:v>
                </c:pt>
                <c:pt idx="31">
                  <c:v>3.9</c:v>
                </c:pt>
                <c:pt idx="32">
                  <c:v>4.5999999999999996</c:v>
                </c:pt>
                <c:pt idx="33">
                  <c:v>5.4</c:v>
                </c:pt>
                <c:pt idx="34">
                  <c:v>2.9</c:v>
                </c:pt>
                <c:pt idx="35">
                  <c:v>3.2</c:v>
                </c:pt>
                <c:pt idx="36">
                  <c:v>2</c:v>
                </c:pt>
                <c:pt idx="37">
                  <c:v>1.3</c:v>
                </c:pt>
                <c:pt idx="38">
                  <c:v>1.7</c:v>
                </c:pt>
                <c:pt idx="39">
                  <c:v>1.1000000000000001</c:v>
                </c:pt>
                <c:pt idx="40">
                  <c:v>2.2000000000000002</c:v>
                </c:pt>
                <c:pt idx="41">
                  <c:v>1.3</c:v>
                </c:pt>
                <c:pt idx="42">
                  <c:v>0</c:v>
                </c:pt>
                <c:pt idx="43">
                  <c:v>-2.2000000000000002</c:v>
                </c:pt>
                <c:pt idx="44">
                  <c:v>-6.8</c:v>
                </c:pt>
                <c:pt idx="45">
                  <c:v>-11.5</c:v>
                </c:pt>
                <c:pt idx="46">
                  <c:v>-12.6</c:v>
                </c:pt>
                <c:pt idx="47">
                  <c:v>-11.5</c:v>
                </c:pt>
                <c:pt idx="48">
                  <c:v>-11</c:v>
                </c:pt>
                <c:pt idx="49">
                  <c:v>-12.7</c:v>
                </c:pt>
                <c:pt idx="50">
                  <c:v>-12.5</c:v>
                </c:pt>
                <c:pt idx="51">
                  <c:v>-12.2</c:v>
                </c:pt>
                <c:pt idx="52">
                  <c:v>-10.8</c:v>
                </c:pt>
                <c:pt idx="53">
                  <c:v>-10.1</c:v>
                </c:pt>
                <c:pt idx="54">
                  <c:v>-7.4</c:v>
                </c:pt>
                <c:pt idx="55">
                  <c:v>-8.3000000000000007</c:v>
                </c:pt>
                <c:pt idx="56">
                  <c:v>-3.4</c:v>
                </c:pt>
                <c:pt idx="57">
                  <c:v>1.7</c:v>
                </c:pt>
                <c:pt idx="58">
                  <c:v>4.9000000000000004</c:v>
                </c:pt>
                <c:pt idx="59">
                  <c:v>3.3</c:v>
                </c:pt>
                <c:pt idx="60">
                  <c:v>3.6</c:v>
                </c:pt>
                <c:pt idx="61">
                  <c:v>8.1</c:v>
                </c:pt>
                <c:pt idx="62">
                  <c:v>8.5</c:v>
                </c:pt>
                <c:pt idx="63">
                  <c:v>6.4</c:v>
                </c:pt>
                <c:pt idx="64">
                  <c:v>4.3</c:v>
                </c:pt>
                <c:pt idx="65">
                  <c:v>4.3</c:v>
                </c:pt>
                <c:pt idx="66">
                  <c:v>2.6</c:v>
                </c:pt>
                <c:pt idx="67">
                  <c:v>6.3</c:v>
                </c:pt>
                <c:pt idx="68">
                  <c:v>6.6</c:v>
                </c:pt>
                <c:pt idx="69">
                  <c:v>6.8</c:v>
                </c:pt>
                <c:pt idx="70">
                  <c:v>6.9</c:v>
                </c:pt>
                <c:pt idx="71">
                  <c:v>7.7</c:v>
                </c:pt>
                <c:pt idx="72">
                  <c:v>8.4</c:v>
                </c:pt>
                <c:pt idx="73">
                  <c:v>6.9</c:v>
                </c:pt>
                <c:pt idx="74">
                  <c:v>6.8</c:v>
                </c:pt>
                <c:pt idx="75">
                  <c:v>7.5</c:v>
                </c:pt>
                <c:pt idx="76">
                  <c:v>8.4</c:v>
                </c:pt>
                <c:pt idx="77">
                  <c:v>8.1999999999999993</c:v>
                </c:pt>
                <c:pt idx="78">
                  <c:v>7.9</c:v>
                </c:pt>
                <c:pt idx="79">
                  <c:v>8</c:v>
                </c:pt>
                <c:pt idx="80">
                  <c:v>7.4</c:v>
                </c:pt>
                <c:pt idx="81">
                  <c:v>6.6</c:v>
                </c:pt>
                <c:pt idx="82">
                  <c:v>6.1</c:v>
                </c:pt>
                <c:pt idx="83">
                  <c:v>6</c:v>
                </c:pt>
                <c:pt idx="84">
                  <c:v>6.7</c:v>
                </c:pt>
                <c:pt idx="85">
                  <c:v>6.2</c:v>
                </c:pt>
                <c:pt idx="86">
                  <c:v>4.8</c:v>
                </c:pt>
                <c:pt idx="87">
                  <c:v>4.9000000000000004</c:v>
                </c:pt>
                <c:pt idx="88">
                  <c:v>3.1</c:v>
                </c:pt>
                <c:pt idx="89">
                  <c:v>3.6</c:v>
                </c:pt>
                <c:pt idx="90">
                  <c:v>4.7</c:v>
                </c:pt>
                <c:pt idx="91">
                  <c:v>4.7</c:v>
                </c:pt>
                <c:pt idx="92">
                  <c:v>4</c:v>
                </c:pt>
                <c:pt idx="93">
                  <c:v>3.9</c:v>
                </c:pt>
                <c:pt idx="94">
                  <c:v>4.2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2.8</c:v>
                </c:pt>
                <c:pt idx="98">
                  <c:v>3.2</c:v>
                </c:pt>
                <c:pt idx="99">
                  <c:v>3.7</c:v>
                </c:pt>
                <c:pt idx="100">
                  <c:v>5.4</c:v>
                </c:pt>
                <c:pt idx="101">
                  <c:v>5.5</c:v>
                </c:pt>
                <c:pt idx="102">
                  <c:v>4</c:v>
                </c:pt>
                <c:pt idx="103">
                  <c:v>2.9</c:v>
                </c:pt>
                <c:pt idx="104">
                  <c:v>3.2</c:v>
                </c:pt>
                <c:pt idx="105">
                  <c:v>3.1</c:v>
                </c:pt>
                <c:pt idx="106">
                  <c:v>3.3</c:v>
                </c:pt>
                <c:pt idx="107">
                  <c:v>1.6</c:v>
                </c:pt>
                <c:pt idx="108">
                  <c:v>1.6</c:v>
                </c:pt>
                <c:pt idx="109">
                  <c:v>3.8</c:v>
                </c:pt>
                <c:pt idx="110">
                  <c:v>5.0999999999999996</c:v>
                </c:pt>
                <c:pt idx="111">
                  <c:v>4.7</c:v>
                </c:pt>
                <c:pt idx="112">
                  <c:v>4.4000000000000004</c:v>
                </c:pt>
                <c:pt idx="113">
                  <c:v>3.9</c:v>
                </c:pt>
                <c:pt idx="114">
                  <c:v>5</c:v>
                </c:pt>
                <c:pt idx="115">
                  <c:v>4.7</c:v>
                </c:pt>
                <c:pt idx="116">
                  <c:v>4.5999999999999996</c:v>
                </c:pt>
                <c:pt idx="117">
                  <c:v>4.9000000000000004</c:v>
                </c:pt>
                <c:pt idx="118">
                  <c:v>3.2</c:v>
                </c:pt>
                <c:pt idx="119">
                  <c:v>3.4</c:v>
                </c:pt>
                <c:pt idx="120">
                  <c:v>1.6</c:v>
                </c:pt>
                <c:pt idx="121">
                  <c:v>2.2000000000000002</c:v>
                </c:pt>
                <c:pt idx="122">
                  <c:v>1.1000000000000001</c:v>
                </c:pt>
                <c:pt idx="123">
                  <c:v>2</c:v>
                </c:pt>
                <c:pt idx="124">
                  <c:v>1.8</c:v>
                </c:pt>
                <c:pt idx="125">
                  <c:v>2.5</c:v>
                </c:pt>
                <c:pt idx="126">
                  <c:v>1.5</c:v>
                </c:pt>
                <c:pt idx="127">
                  <c:v>1.9</c:v>
                </c:pt>
                <c:pt idx="128">
                  <c:v>1.3</c:v>
                </c:pt>
                <c:pt idx="129">
                  <c:v>1.3</c:v>
                </c:pt>
                <c:pt idx="130">
                  <c:v>2.5</c:v>
                </c:pt>
                <c:pt idx="131">
                  <c:v>2.5</c:v>
                </c:pt>
                <c:pt idx="132">
                  <c:v>3.4</c:v>
                </c:pt>
                <c:pt idx="133">
                  <c:v>1.5</c:v>
                </c:pt>
                <c:pt idx="134">
                  <c:v>2.2999999999999998</c:v>
                </c:pt>
                <c:pt idx="135">
                  <c:v>1.8</c:v>
                </c:pt>
                <c:pt idx="136">
                  <c:v>2.5</c:v>
                </c:pt>
                <c:pt idx="137">
                  <c:v>1.9</c:v>
                </c:pt>
                <c:pt idx="138">
                  <c:v>1.7</c:v>
                </c:pt>
                <c:pt idx="139">
                  <c:v>2.8</c:v>
                </c:pt>
                <c:pt idx="140">
                  <c:v>3.8</c:v>
                </c:pt>
                <c:pt idx="141">
                  <c:v>3.4</c:v>
                </c:pt>
                <c:pt idx="142">
                  <c:v>4.2</c:v>
                </c:pt>
                <c:pt idx="143">
                  <c:v>5.5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4.8</c:v>
                </c:pt>
                <c:pt idx="147">
                  <c:v>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Hoja2!$A$8:$A$200</c:f>
              <c:numCache>
                <c:formatCode>m/d/yyyy</c:formatCode>
                <c:ptCount val="193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  <c:pt idx="146">
                  <c:v>42855</c:v>
                </c:pt>
                <c:pt idx="147">
                  <c:v>42886</c:v>
                </c:pt>
              </c:numCache>
            </c:numRef>
          </c:cat>
          <c:val>
            <c:numRef>
              <c:f>Hoja2!$D$8:$D$200</c:f>
              <c:numCache>
                <c:formatCode>General</c:formatCode>
                <c:ptCount val="193"/>
                <c:pt idx="0">
                  <c:v>7.9</c:v>
                </c:pt>
                <c:pt idx="1">
                  <c:v>5.9</c:v>
                </c:pt>
                <c:pt idx="2">
                  <c:v>8.1</c:v>
                </c:pt>
                <c:pt idx="3">
                  <c:v>6.1</c:v>
                </c:pt>
                <c:pt idx="4">
                  <c:v>7.5</c:v>
                </c:pt>
                <c:pt idx="5">
                  <c:v>7.2</c:v>
                </c:pt>
                <c:pt idx="6">
                  <c:v>8.8000000000000007</c:v>
                </c:pt>
                <c:pt idx="7">
                  <c:v>9.3000000000000007</c:v>
                </c:pt>
                <c:pt idx="8">
                  <c:v>9.3000000000000007</c:v>
                </c:pt>
                <c:pt idx="9">
                  <c:v>7.7</c:v>
                </c:pt>
                <c:pt idx="10">
                  <c:v>6.9</c:v>
                </c:pt>
                <c:pt idx="11">
                  <c:v>9.3000000000000007</c:v>
                </c:pt>
                <c:pt idx="12">
                  <c:v>8.3000000000000007</c:v>
                </c:pt>
                <c:pt idx="13">
                  <c:v>8.5</c:v>
                </c:pt>
                <c:pt idx="14">
                  <c:v>7.4</c:v>
                </c:pt>
                <c:pt idx="15">
                  <c:v>8.1</c:v>
                </c:pt>
                <c:pt idx="16">
                  <c:v>6.8</c:v>
                </c:pt>
                <c:pt idx="17">
                  <c:v>6.8</c:v>
                </c:pt>
                <c:pt idx="18">
                  <c:v>6</c:v>
                </c:pt>
                <c:pt idx="19">
                  <c:v>4</c:v>
                </c:pt>
                <c:pt idx="20">
                  <c:v>2.4</c:v>
                </c:pt>
                <c:pt idx="21">
                  <c:v>3.4</c:v>
                </c:pt>
                <c:pt idx="22">
                  <c:v>5.3</c:v>
                </c:pt>
                <c:pt idx="23">
                  <c:v>2.7</c:v>
                </c:pt>
                <c:pt idx="24">
                  <c:v>2.7</c:v>
                </c:pt>
                <c:pt idx="25">
                  <c:v>3.8</c:v>
                </c:pt>
                <c:pt idx="26">
                  <c:v>2.6</c:v>
                </c:pt>
                <c:pt idx="27">
                  <c:v>4</c:v>
                </c:pt>
                <c:pt idx="28">
                  <c:v>3.8</c:v>
                </c:pt>
                <c:pt idx="29">
                  <c:v>4.0999999999999996</c:v>
                </c:pt>
                <c:pt idx="30">
                  <c:v>3.2</c:v>
                </c:pt>
                <c:pt idx="31">
                  <c:v>4.2</c:v>
                </c:pt>
                <c:pt idx="32">
                  <c:v>5.0999999999999996</c:v>
                </c:pt>
                <c:pt idx="33">
                  <c:v>6.8</c:v>
                </c:pt>
                <c:pt idx="34">
                  <c:v>4.5</c:v>
                </c:pt>
                <c:pt idx="35">
                  <c:v>4.7</c:v>
                </c:pt>
                <c:pt idx="36">
                  <c:v>3.9</c:v>
                </c:pt>
                <c:pt idx="37">
                  <c:v>3.1</c:v>
                </c:pt>
                <c:pt idx="38">
                  <c:v>4.5</c:v>
                </c:pt>
                <c:pt idx="39">
                  <c:v>4.4000000000000004</c:v>
                </c:pt>
                <c:pt idx="40">
                  <c:v>5.5</c:v>
                </c:pt>
                <c:pt idx="41">
                  <c:v>5.4</c:v>
                </c:pt>
                <c:pt idx="42">
                  <c:v>4.3</c:v>
                </c:pt>
                <c:pt idx="43">
                  <c:v>2.7</c:v>
                </c:pt>
                <c:pt idx="44">
                  <c:v>-0.4</c:v>
                </c:pt>
                <c:pt idx="45">
                  <c:v>-5.9</c:v>
                </c:pt>
                <c:pt idx="46">
                  <c:v>-7.9</c:v>
                </c:pt>
                <c:pt idx="47">
                  <c:v>-6.8</c:v>
                </c:pt>
                <c:pt idx="48">
                  <c:v>-6</c:v>
                </c:pt>
                <c:pt idx="49">
                  <c:v>-8</c:v>
                </c:pt>
                <c:pt idx="50">
                  <c:v>-8.3000000000000007</c:v>
                </c:pt>
                <c:pt idx="51">
                  <c:v>-8.6</c:v>
                </c:pt>
                <c:pt idx="52">
                  <c:v>-8.5</c:v>
                </c:pt>
                <c:pt idx="53">
                  <c:v>-9</c:v>
                </c:pt>
                <c:pt idx="54">
                  <c:v>-7.4</c:v>
                </c:pt>
                <c:pt idx="55">
                  <c:v>-6.3</c:v>
                </c:pt>
                <c:pt idx="56">
                  <c:v>-3.8</c:v>
                </c:pt>
                <c:pt idx="57">
                  <c:v>0.8</c:v>
                </c:pt>
                <c:pt idx="58">
                  <c:v>4</c:v>
                </c:pt>
                <c:pt idx="59">
                  <c:v>2.9</c:v>
                </c:pt>
                <c:pt idx="60">
                  <c:v>3.4</c:v>
                </c:pt>
                <c:pt idx="61">
                  <c:v>6</c:v>
                </c:pt>
                <c:pt idx="62">
                  <c:v>6.3</c:v>
                </c:pt>
                <c:pt idx="63">
                  <c:v>4.4000000000000004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4</c:v>
                </c:pt>
                <c:pt idx="68">
                  <c:v>4.8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5.7</c:v>
                </c:pt>
                <c:pt idx="72">
                  <c:v>5.7</c:v>
                </c:pt>
                <c:pt idx="73">
                  <c:v>5.9</c:v>
                </c:pt>
                <c:pt idx="74">
                  <c:v>6.3</c:v>
                </c:pt>
                <c:pt idx="75">
                  <c:v>7.5</c:v>
                </c:pt>
                <c:pt idx="76">
                  <c:v>8.1999999999999993</c:v>
                </c:pt>
                <c:pt idx="77">
                  <c:v>8.4</c:v>
                </c:pt>
                <c:pt idx="78">
                  <c:v>8.1</c:v>
                </c:pt>
                <c:pt idx="79">
                  <c:v>7.6</c:v>
                </c:pt>
                <c:pt idx="80">
                  <c:v>7.2</c:v>
                </c:pt>
                <c:pt idx="81">
                  <c:v>6.5</c:v>
                </c:pt>
                <c:pt idx="82">
                  <c:v>5.3</c:v>
                </c:pt>
                <c:pt idx="83">
                  <c:v>5.9</c:v>
                </c:pt>
                <c:pt idx="84">
                  <c:v>6.5</c:v>
                </c:pt>
                <c:pt idx="85">
                  <c:v>5.8</c:v>
                </c:pt>
                <c:pt idx="86">
                  <c:v>4.3</c:v>
                </c:pt>
                <c:pt idx="87">
                  <c:v>3.6</c:v>
                </c:pt>
                <c:pt idx="88">
                  <c:v>2.1</c:v>
                </c:pt>
                <c:pt idx="89">
                  <c:v>2.5</c:v>
                </c:pt>
                <c:pt idx="90">
                  <c:v>3.2</c:v>
                </c:pt>
                <c:pt idx="91">
                  <c:v>3.7</c:v>
                </c:pt>
                <c:pt idx="92">
                  <c:v>3.3</c:v>
                </c:pt>
                <c:pt idx="93">
                  <c:v>3.2</c:v>
                </c:pt>
                <c:pt idx="94">
                  <c:v>3.8</c:v>
                </c:pt>
                <c:pt idx="95">
                  <c:v>3.3</c:v>
                </c:pt>
                <c:pt idx="96">
                  <c:v>3.2</c:v>
                </c:pt>
                <c:pt idx="97">
                  <c:v>2.1</c:v>
                </c:pt>
                <c:pt idx="98">
                  <c:v>2.2000000000000002</c:v>
                </c:pt>
                <c:pt idx="99">
                  <c:v>2.7</c:v>
                </c:pt>
                <c:pt idx="100">
                  <c:v>3.6</c:v>
                </c:pt>
                <c:pt idx="101">
                  <c:v>3.8</c:v>
                </c:pt>
                <c:pt idx="102">
                  <c:v>2.5</c:v>
                </c:pt>
                <c:pt idx="103">
                  <c:v>2.2000000000000002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1.6</c:v>
                </c:pt>
                <c:pt idx="108">
                  <c:v>1.5</c:v>
                </c:pt>
                <c:pt idx="109">
                  <c:v>2.9</c:v>
                </c:pt>
                <c:pt idx="110">
                  <c:v>4.2</c:v>
                </c:pt>
                <c:pt idx="111">
                  <c:v>4.2</c:v>
                </c:pt>
                <c:pt idx="112">
                  <c:v>4.5</c:v>
                </c:pt>
                <c:pt idx="113">
                  <c:v>3.9</c:v>
                </c:pt>
                <c:pt idx="114">
                  <c:v>4.9000000000000004</c:v>
                </c:pt>
                <c:pt idx="115">
                  <c:v>4.4000000000000004</c:v>
                </c:pt>
                <c:pt idx="116">
                  <c:v>4.5</c:v>
                </c:pt>
                <c:pt idx="117">
                  <c:v>4.5</c:v>
                </c:pt>
                <c:pt idx="118">
                  <c:v>3</c:v>
                </c:pt>
                <c:pt idx="119">
                  <c:v>2.2999999999999998</c:v>
                </c:pt>
                <c:pt idx="120">
                  <c:v>1.3</c:v>
                </c:pt>
                <c:pt idx="121">
                  <c:v>1.8</c:v>
                </c:pt>
                <c:pt idx="122">
                  <c:v>0.9</c:v>
                </c:pt>
                <c:pt idx="123">
                  <c:v>1.6</c:v>
                </c:pt>
                <c:pt idx="124">
                  <c:v>1.4</c:v>
                </c:pt>
                <c:pt idx="125">
                  <c:v>2.2999999999999998</c:v>
                </c:pt>
                <c:pt idx="126">
                  <c:v>1.4</c:v>
                </c:pt>
                <c:pt idx="127">
                  <c:v>1.1000000000000001</c:v>
                </c:pt>
                <c:pt idx="128">
                  <c:v>0.6</c:v>
                </c:pt>
                <c:pt idx="129">
                  <c:v>0.7</c:v>
                </c:pt>
                <c:pt idx="130">
                  <c:v>2.1</c:v>
                </c:pt>
                <c:pt idx="131">
                  <c:v>2.2999999999999998</c:v>
                </c:pt>
                <c:pt idx="132">
                  <c:v>2.8</c:v>
                </c:pt>
                <c:pt idx="133">
                  <c:v>2.1</c:v>
                </c:pt>
                <c:pt idx="134">
                  <c:v>2.8</c:v>
                </c:pt>
                <c:pt idx="135">
                  <c:v>2.5</c:v>
                </c:pt>
                <c:pt idx="136">
                  <c:v>3.3</c:v>
                </c:pt>
                <c:pt idx="137">
                  <c:v>1.9</c:v>
                </c:pt>
                <c:pt idx="138">
                  <c:v>1.9</c:v>
                </c:pt>
                <c:pt idx="139">
                  <c:v>3</c:v>
                </c:pt>
                <c:pt idx="140">
                  <c:v>3.7</c:v>
                </c:pt>
                <c:pt idx="141">
                  <c:v>3.6</c:v>
                </c:pt>
                <c:pt idx="142">
                  <c:v>3.2</c:v>
                </c:pt>
                <c:pt idx="143">
                  <c:v>5.4</c:v>
                </c:pt>
                <c:pt idx="144">
                  <c:v>5</c:v>
                </c:pt>
                <c:pt idx="145">
                  <c:v>4.9000000000000004</c:v>
                </c:pt>
                <c:pt idx="146">
                  <c:v>4.7</c:v>
                </c:pt>
                <c:pt idx="147">
                  <c:v>3.8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Hoja2!$A$8:$A$200</c:f>
              <c:numCache>
                <c:formatCode>m/d/yyyy</c:formatCode>
                <c:ptCount val="193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  <c:pt idx="146">
                  <c:v>42855</c:v>
                </c:pt>
                <c:pt idx="147">
                  <c:v>42886</c:v>
                </c:pt>
              </c:numCache>
            </c:numRef>
          </c:cat>
          <c:val>
            <c:numRef>
              <c:f>Hoja2!$E$8:$E$200</c:f>
              <c:numCache>
                <c:formatCode>General</c:formatCode>
                <c:ptCount val="193"/>
                <c:pt idx="0">
                  <c:v>8</c:v>
                </c:pt>
                <c:pt idx="1">
                  <c:v>6</c:v>
                </c:pt>
                <c:pt idx="2">
                  <c:v>8.1999999999999993</c:v>
                </c:pt>
                <c:pt idx="3">
                  <c:v>6.1</c:v>
                </c:pt>
                <c:pt idx="4">
                  <c:v>7.6</c:v>
                </c:pt>
                <c:pt idx="5">
                  <c:v>7.3</c:v>
                </c:pt>
                <c:pt idx="6">
                  <c:v>9</c:v>
                </c:pt>
                <c:pt idx="7">
                  <c:v>9.8000000000000007</c:v>
                </c:pt>
                <c:pt idx="8">
                  <c:v>9.6999999999999993</c:v>
                </c:pt>
                <c:pt idx="9">
                  <c:v>7.8</c:v>
                </c:pt>
                <c:pt idx="10">
                  <c:v>7</c:v>
                </c:pt>
                <c:pt idx="11">
                  <c:v>9.3000000000000007</c:v>
                </c:pt>
                <c:pt idx="12">
                  <c:v>8.6</c:v>
                </c:pt>
                <c:pt idx="13">
                  <c:v>8.5</c:v>
                </c:pt>
                <c:pt idx="14">
                  <c:v>7.6</c:v>
                </c:pt>
                <c:pt idx="15">
                  <c:v>8.3000000000000007</c:v>
                </c:pt>
                <c:pt idx="16">
                  <c:v>7</c:v>
                </c:pt>
                <c:pt idx="17">
                  <c:v>7.1</c:v>
                </c:pt>
                <c:pt idx="18">
                  <c:v>5.9</c:v>
                </c:pt>
                <c:pt idx="19">
                  <c:v>3.6</c:v>
                </c:pt>
                <c:pt idx="20">
                  <c:v>1.8</c:v>
                </c:pt>
                <c:pt idx="21">
                  <c:v>3.1</c:v>
                </c:pt>
                <c:pt idx="22">
                  <c:v>4.8</c:v>
                </c:pt>
                <c:pt idx="23">
                  <c:v>2.5</c:v>
                </c:pt>
                <c:pt idx="24">
                  <c:v>2.5</c:v>
                </c:pt>
                <c:pt idx="25">
                  <c:v>3.6</c:v>
                </c:pt>
                <c:pt idx="26">
                  <c:v>2.2000000000000002</c:v>
                </c:pt>
                <c:pt idx="27">
                  <c:v>3.9</c:v>
                </c:pt>
                <c:pt idx="28">
                  <c:v>3.4</c:v>
                </c:pt>
                <c:pt idx="29">
                  <c:v>3.6</c:v>
                </c:pt>
                <c:pt idx="30">
                  <c:v>2.9</c:v>
                </c:pt>
                <c:pt idx="31">
                  <c:v>4.0999999999999996</c:v>
                </c:pt>
                <c:pt idx="32">
                  <c:v>5.0999999999999996</c:v>
                </c:pt>
                <c:pt idx="33">
                  <c:v>7.1</c:v>
                </c:pt>
                <c:pt idx="34">
                  <c:v>4.7</c:v>
                </c:pt>
                <c:pt idx="35">
                  <c:v>4.8</c:v>
                </c:pt>
                <c:pt idx="36">
                  <c:v>4</c:v>
                </c:pt>
                <c:pt idx="37">
                  <c:v>3.1</c:v>
                </c:pt>
                <c:pt idx="38">
                  <c:v>4.7</c:v>
                </c:pt>
                <c:pt idx="39">
                  <c:v>4.5</c:v>
                </c:pt>
                <c:pt idx="40">
                  <c:v>5.9</c:v>
                </c:pt>
                <c:pt idx="41">
                  <c:v>5.8</c:v>
                </c:pt>
                <c:pt idx="42">
                  <c:v>4.5</c:v>
                </c:pt>
                <c:pt idx="43">
                  <c:v>2.8</c:v>
                </c:pt>
                <c:pt idx="44">
                  <c:v>-0.7</c:v>
                </c:pt>
                <c:pt idx="45">
                  <c:v>-6.9</c:v>
                </c:pt>
                <c:pt idx="46">
                  <c:v>-8.9</c:v>
                </c:pt>
                <c:pt idx="47">
                  <c:v>-7.9</c:v>
                </c:pt>
                <c:pt idx="48">
                  <c:v>-7.1</c:v>
                </c:pt>
                <c:pt idx="49">
                  <c:v>-9.1</c:v>
                </c:pt>
                <c:pt idx="50">
                  <c:v>-9.5</c:v>
                </c:pt>
                <c:pt idx="51">
                  <c:v>-9.6999999999999993</c:v>
                </c:pt>
                <c:pt idx="52">
                  <c:v>-9.6</c:v>
                </c:pt>
                <c:pt idx="53">
                  <c:v>-10.1</c:v>
                </c:pt>
                <c:pt idx="54">
                  <c:v>-8.1999999999999993</c:v>
                </c:pt>
                <c:pt idx="55">
                  <c:v>-6.8</c:v>
                </c:pt>
                <c:pt idx="56">
                  <c:v>-4.0999999999999996</c:v>
                </c:pt>
                <c:pt idx="57">
                  <c:v>1.1000000000000001</c:v>
                </c:pt>
                <c:pt idx="58">
                  <c:v>4.8</c:v>
                </c:pt>
                <c:pt idx="59">
                  <c:v>3.6</c:v>
                </c:pt>
                <c:pt idx="60">
                  <c:v>3.7</c:v>
                </c:pt>
                <c:pt idx="61">
                  <c:v>6.6</c:v>
                </c:pt>
                <c:pt idx="62">
                  <c:v>6.9</c:v>
                </c:pt>
                <c:pt idx="63">
                  <c:v>4.8</c:v>
                </c:pt>
                <c:pt idx="64">
                  <c:v>3.4</c:v>
                </c:pt>
                <c:pt idx="65">
                  <c:v>3.3</c:v>
                </c:pt>
                <c:pt idx="66">
                  <c:v>3.2</c:v>
                </c:pt>
                <c:pt idx="67">
                  <c:v>3.8</c:v>
                </c:pt>
                <c:pt idx="68">
                  <c:v>4.7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5.7</c:v>
                </c:pt>
                <c:pt idx="72">
                  <c:v>5.7</c:v>
                </c:pt>
                <c:pt idx="73">
                  <c:v>6</c:v>
                </c:pt>
                <c:pt idx="74">
                  <c:v>6.5</c:v>
                </c:pt>
                <c:pt idx="75">
                  <c:v>7.7</c:v>
                </c:pt>
                <c:pt idx="76">
                  <c:v>8.4</c:v>
                </c:pt>
                <c:pt idx="77">
                  <c:v>8.6999999999999993</c:v>
                </c:pt>
                <c:pt idx="78">
                  <c:v>8.5</c:v>
                </c:pt>
                <c:pt idx="79">
                  <c:v>7.7</c:v>
                </c:pt>
                <c:pt idx="80">
                  <c:v>7.3</c:v>
                </c:pt>
                <c:pt idx="81">
                  <c:v>6.5</c:v>
                </c:pt>
                <c:pt idx="82">
                  <c:v>5.2</c:v>
                </c:pt>
                <c:pt idx="83">
                  <c:v>5.6</c:v>
                </c:pt>
                <c:pt idx="84">
                  <c:v>6.5</c:v>
                </c:pt>
                <c:pt idx="85">
                  <c:v>5.8</c:v>
                </c:pt>
                <c:pt idx="86">
                  <c:v>3.9</c:v>
                </c:pt>
                <c:pt idx="87">
                  <c:v>3.3</c:v>
                </c:pt>
                <c:pt idx="88">
                  <c:v>1.7</c:v>
                </c:pt>
                <c:pt idx="89">
                  <c:v>2.1</c:v>
                </c:pt>
                <c:pt idx="90">
                  <c:v>2.9</c:v>
                </c:pt>
                <c:pt idx="91">
                  <c:v>3.5</c:v>
                </c:pt>
                <c:pt idx="92">
                  <c:v>3.2</c:v>
                </c:pt>
                <c:pt idx="93">
                  <c:v>2.9</c:v>
                </c:pt>
                <c:pt idx="94">
                  <c:v>3.4</c:v>
                </c:pt>
                <c:pt idx="95">
                  <c:v>3</c:v>
                </c:pt>
                <c:pt idx="96">
                  <c:v>3.1</c:v>
                </c:pt>
                <c:pt idx="97">
                  <c:v>1.7</c:v>
                </c:pt>
                <c:pt idx="98">
                  <c:v>2.1</c:v>
                </c:pt>
                <c:pt idx="99">
                  <c:v>2.6</c:v>
                </c:pt>
                <c:pt idx="100">
                  <c:v>3.7</c:v>
                </c:pt>
                <c:pt idx="101">
                  <c:v>3.9</c:v>
                </c:pt>
                <c:pt idx="102">
                  <c:v>2.4</c:v>
                </c:pt>
                <c:pt idx="103">
                  <c:v>2.1</c:v>
                </c:pt>
                <c:pt idx="104">
                  <c:v>1.9</c:v>
                </c:pt>
                <c:pt idx="105">
                  <c:v>1.8</c:v>
                </c:pt>
                <c:pt idx="106">
                  <c:v>2.8</c:v>
                </c:pt>
                <c:pt idx="107">
                  <c:v>1.6</c:v>
                </c:pt>
                <c:pt idx="108">
                  <c:v>1.3</c:v>
                </c:pt>
                <c:pt idx="109">
                  <c:v>2.7</c:v>
                </c:pt>
                <c:pt idx="110">
                  <c:v>4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3.5</c:v>
                </c:pt>
                <c:pt idx="114">
                  <c:v>4.5</c:v>
                </c:pt>
                <c:pt idx="115">
                  <c:v>3.9</c:v>
                </c:pt>
                <c:pt idx="116">
                  <c:v>4</c:v>
                </c:pt>
                <c:pt idx="117">
                  <c:v>4.3</c:v>
                </c:pt>
                <c:pt idx="118">
                  <c:v>2</c:v>
                </c:pt>
                <c:pt idx="119">
                  <c:v>1.1000000000000001</c:v>
                </c:pt>
                <c:pt idx="120">
                  <c:v>0.2</c:v>
                </c:pt>
                <c:pt idx="121">
                  <c:v>0.7</c:v>
                </c:pt>
                <c:pt idx="122">
                  <c:v>-0.4</c:v>
                </c:pt>
                <c:pt idx="123">
                  <c:v>0.5</c:v>
                </c:pt>
                <c:pt idx="124">
                  <c:v>0.3</c:v>
                </c:pt>
                <c:pt idx="125">
                  <c:v>1.3</c:v>
                </c:pt>
                <c:pt idx="126">
                  <c:v>0.3</c:v>
                </c:pt>
                <c:pt idx="127">
                  <c:v>0.1</c:v>
                </c:pt>
                <c:pt idx="128">
                  <c:v>-0.3</c:v>
                </c:pt>
                <c:pt idx="129">
                  <c:v>-0.3</c:v>
                </c:pt>
                <c:pt idx="130">
                  <c:v>1.3</c:v>
                </c:pt>
                <c:pt idx="131">
                  <c:v>1.8</c:v>
                </c:pt>
                <c:pt idx="132">
                  <c:v>1.9</c:v>
                </c:pt>
                <c:pt idx="133">
                  <c:v>1.4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2.8</c:v>
                </c:pt>
                <c:pt idx="137">
                  <c:v>1.4</c:v>
                </c:pt>
                <c:pt idx="138">
                  <c:v>1.3</c:v>
                </c:pt>
                <c:pt idx="139">
                  <c:v>2.5</c:v>
                </c:pt>
                <c:pt idx="140">
                  <c:v>3.5</c:v>
                </c:pt>
                <c:pt idx="141">
                  <c:v>3.3</c:v>
                </c:pt>
                <c:pt idx="142">
                  <c:v>3.3</c:v>
                </c:pt>
                <c:pt idx="143">
                  <c:v>5.3</c:v>
                </c:pt>
                <c:pt idx="144">
                  <c:v>5.3</c:v>
                </c:pt>
                <c:pt idx="145">
                  <c:v>5</c:v>
                </c:pt>
                <c:pt idx="146">
                  <c:v>5</c:v>
                </c:pt>
                <c:pt idx="147">
                  <c:v>4.0999999999999996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Hoja2!$A$8:$A$200</c:f>
              <c:numCache>
                <c:formatCode>m/d/yyyy</c:formatCode>
                <c:ptCount val="193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  <c:pt idx="146">
                  <c:v>42855</c:v>
                </c:pt>
                <c:pt idx="147">
                  <c:v>42886</c:v>
                </c:pt>
              </c:numCache>
            </c:numRef>
          </c:cat>
          <c:val>
            <c:numRef>
              <c:f>Hoja2!$F$8:$F$200</c:f>
              <c:numCache>
                <c:formatCode>General</c:formatCode>
                <c:ptCount val="193"/>
                <c:pt idx="0">
                  <c:v>6.2</c:v>
                </c:pt>
                <c:pt idx="1">
                  <c:v>4.7</c:v>
                </c:pt>
                <c:pt idx="2">
                  <c:v>6.7</c:v>
                </c:pt>
                <c:pt idx="3">
                  <c:v>5.4</c:v>
                </c:pt>
                <c:pt idx="4">
                  <c:v>7</c:v>
                </c:pt>
                <c:pt idx="5">
                  <c:v>5.8</c:v>
                </c:pt>
                <c:pt idx="6">
                  <c:v>6.4</c:v>
                </c:pt>
                <c:pt idx="7">
                  <c:v>6.2</c:v>
                </c:pt>
                <c:pt idx="8">
                  <c:v>6.7</c:v>
                </c:pt>
                <c:pt idx="9">
                  <c:v>6.4</c:v>
                </c:pt>
                <c:pt idx="10">
                  <c:v>5.9</c:v>
                </c:pt>
                <c:pt idx="11">
                  <c:v>6.6</c:v>
                </c:pt>
                <c:pt idx="12">
                  <c:v>6</c:v>
                </c:pt>
                <c:pt idx="13">
                  <c:v>6.7</c:v>
                </c:pt>
                <c:pt idx="14">
                  <c:v>5.3</c:v>
                </c:pt>
                <c:pt idx="15">
                  <c:v>6.1</c:v>
                </c:pt>
                <c:pt idx="16">
                  <c:v>5.2</c:v>
                </c:pt>
                <c:pt idx="17">
                  <c:v>5.5</c:v>
                </c:pt>
                <c:pt idx="18">
                  <c:v>5.0999999999999996</c:v>
                </c:pt>
                <c:pt idx="19">
                  <c:v>5.6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5.4</c:v>
                </c:pt>
                <c:pt idx="23">
                  <c:v>4.4000000000000004</c:v>
                </c:pt>
                <c:pt idx="24">
                  <c:v>4.0999999999999996</c:v>
                </c:pt>
                <c:pt idx="25">
                  <c:v>4.8</c:v>
                </c:pt>
                <c:pt idx="26">
                  <c:v>3.9</c:v>
                </c:pt>
                <c:pt idx="27">
                  <c:v>4.5999999999999996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4.5999999999999996</c:v>
                </c:pt>
                <c:pt idx="31">
                  <c:v>3.8</c:v>
                </c:pt>
                <c:pt idx="32">
                  <c:v>3.9</c:v>
                </c:pt>
                <c:pt idx="33">
                  <c:v>4.9000000000000004</c:v>
                </c:pt>
                <c:pt idx="34">
                  <c:v>3.3</c:v>
                </c:pt>
                <c:pt idx="35">
                  <c:v>2.9</c:v>
                </c:pt>
                <c:pt idx="36">
                  <c:v>2.1</c:v>
                </c:pt>
                <c:pt idx="37">
                  <c:v>1.6</c:v>
                </c:pt>
                <c:pt idx="38">
                  <c:v>3.3</c:v>
                </c:pt>
                <c:pt idx="39">
                  <c:v>3.5</c:v>
                </c:pt>
                <c:pt idx="40">
                  <c:v>3.5</c:v>
                </c:pt>
                <c:pt idx="41">
                  <c:v>3.1</c:v>
                </c:pt>
                <c:pt idx="42">
                  <c:v>2.2000000000000002</c:v>
                </c:pt>
                <c:pt idx="43">
                  <c:v>0.5</c:v>
                </c:pt>
                <c:pt idx="44">
                  <c:v>-0.7</c:v>
                </c:pt>
                <c:pt idx="45">
                  <c:v>-2.2999999999999998</c:v>
                </c:pt>
                <c:pt idx="46">
                  <c:v>-3.4</c:v>
                </c:pt>
                <c:pt idx="47">
                  <c:v>-1.9</c:v>
                </c:pt>
                <c:pt idx="48">
                  <c:v>-1.4</c:v>
                </c:pt>
                <c:pt idx="49">
                  <c:v>-3.2</c:v>
                </c:pt>
                <c:pt idx="50">
                  <c:v>-3.8</c:v>
                </c:pt>
                <c:pt idx="51">
                  <c:v>-4.5</c:v>
                </c:pt>
                <c:pt idx="52">
                  <c:v>-4.5999999999999996</c:v>
                </c:pt>
                <c:pt idx="53">
                  <c:v>-4.8</c:v>
                </c:pt>
                <c:pt idx="54">
                  <c:v>-3.6</c:v>
                </c:pt>
                <c:pt idx="55">
                  <c:v>-1.9</c:v>
                </c:pt>
                <c:pt idx="56">
                  <c:v>-0.6</c:v>
                </c:pt>
                <c:pt idx="57">
                  <c:v>0</c:v>
                </c:pt>
                <c:pt idx="58">
                  <c:v>2</c:v>
                </c:pt>
                <c:pt idx="59">
                  <c:v>1.1000000000000001</c:v>
                </c:pt>
                <c:pt idx="60">
                  <c:v>2</c:v>
                </c:pt>
                <c:pt idx="61">
                  <c:v>4</c:v>
                </c:pt>
                <c:pt idx="62">
                  <c:v>3.6</c:v>
                </c:pt>
                <c:pt idx="63">
                  <c:v>3.2</c:v>
                </c:pt>
                <c:pt idx="64">
                  <c:v>3.5</c:v>
                </c:pt>
                <c:pt idx="65">
                  <c:v>3.2</c:v>
                </c:pt>
                <c:pt idx="66">
                  <c:v>3.6</c:v>
                </c:pt>
                <c:pt idx="67">
                  <c:v>3.8</c:v>
                </c:pt>
                <c:pt idx="68">
                  <c:v>3.7</c:v>
                </c:pt>
                <c:pt idx="69">
                  <c:v>4.9000000000000004</c:v>
                </c:pt>
                <c:pt idx="70">
                  <c:v>4.0999999999999996</c:v>
                </c:pt>
                <c:pt idx="71">
                  <c:v>4.8</c:v>
                </c:pt>
                <c:pt idx="72">
                  <c:v>4.4000000000000004</c:v>
                </c:pt>
                <c:pt idx="73">
                  <c:v>4.5</c:v>
                </c:pt>
                <c:pt idx="74">
                  <c:v>5.3</c:v>
                </c:pt>
                <c:pt idx="75">
                  <c:v>5.3</c:v>
                </c:pt>
                <c:pt idx="76">
                  <c:v>5.9</c:v>
                </c:pt>
                <c:pt idx="77">
                  <c:v>6</c:v>
                </c:pt>
                <c:pt idx="78">
                  <c:v>5.7</c:v>
                </c:pt>
                <c:pt idx="79">
                  <c:v>5.5</c:v>
                </c:pt>
                <c:pt idx="80">
                  <c:v>5.7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4.9000000000000004</c:v>
                </c:pt>
                <c:pt idx="85">
                  <c:v>4.5</c:v>
                </c:pt>
                <c:pt idx="86">
                  <c:v>3.4</c:v>
                </c:pt>
                <c:pt idx="87">
                  <c:v>3.9</c:v>
                </c:pt>
                <c:pt idx="88">
                  <c:v>2.7</c:v>
                </c:pt>
                <c:pt idx="89">
                  <c:v>3.4</c:v>
                </c:pt>
                <c:pt idx="90">
                  <c:v>3</c:v>
                </c:pt>
                <c:pt idx="91">
                  <c:v>3</c:v>
                </c:pt>
                <c:pt idx="92">
                  <c:v>2.4</c:v>
                </c:pt>
                <c:pt idx="93">
                  <c:v>2.6</c:v>
                </c:pt>
                <c:pt idx="94">
                  <c:v>3.7</c:v>
                </c:pt>
                <c:pt idx="95">
                  <c:v>3.3</c:v>
                </c:pt>
                <c:pt idx="96">
                  <c:v>2.7</c:v>
                </c:pt>
                <c:pt idx="97">
                  <c:v>2.1</c:v>
                </c:pt>
                <c:pt idx="98">
                  <c:v>2.4</c:v>
                </c:pt>
                <c:pt idx="99">
                  <c:v>2.4</c:v>
                </c:pt>
                <c:pt idx="100">
                  <c:v>2.8</c:v>
                </c:pt>
                <c:pt idx="101">
                  <c:v>2.7</c:v>
                </c:pt>
                <c:pt idx="102">
                  <c:v>2.6</c:v>
                </c:pt>
                <c:pt idx="103">
                  <c:v>2.8</c:v>
                </c:pt>
                <c:pt idx="104">
                  <c:v>3.4</c:v>
                </c:pt>
                <c:pt idx="105">
                  <c:v>3.1</c:v>
                </c:pt>
                <c:pt idx="106">
                  <c:v>3</c:v>
                </c:pt>
                <c:pt idx="107">
                  <c:v>1.5</c:v>
                </c:pt>
                <c:pt idx="108">
                  <c:v>2.4</c:v>
                </c:pt>
                <c:pt idx="109">
                  <c:v>3.7</c:v>
                </c:pt>
                <c:pt idx="110">
                  <c:v>4.3</c:v>
                </c:pt>
                <c:pt idx="111">
                  <c:v>4.0999999999999996</c:v>
                </c:pt>
                <c:pt idx="112">
                  <c:v>4.5999999999999996</c:v>
                </c:pt>
                <c:pt idx="113">
                  <c:v>4.3</c:v>
                </c:pt>
                <c:pt idx="114">
                  <c:v>5.0999999999999996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5.3</c:v>
                </c:pt>
                <c:pt idx="118">
                  <c:v>4.5</c:v>
                </c:pt>
                <c:pt idx="119">
                  <c:v>5.3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3.4</c:v>
                </c:pt>
                <c:pt idx="123">
                  <c:v>3.8</c:v>
                </c:pt>
                <c:pt idx="124">
                  <c:v>3.2</c:v>
                </c:pt>
                <c:pt idx="125">
                  <c:v>3.8</c:v>
                </c:pt>
                <c:pt idx="126">
                  <c:v>3</c:v>
                </c:pt>
                <c:pt idx="127">
                  <c:v>3.5</c:v>
                </c:pt>
                <c:pt idx="128">
                  <c:v>2.7</c:v>
                </c:pt>
                <c:pt idx="129">
                  <c:v>2.4</c:v>
                </c:pt>
                <c:pt idx="130">
                  <c:v>2.9</c:v>
                </c:pt>
                <c:pt idx="131">
                  <c:v>2.7</c:v>
                </c:pt>
                <c:pt idx="132">
                  <c:v>3.4</c:v>
                </c:pt>
                <c:pt idx="133">
                  <c:v>2.4</c:v>
                </c:pt>
                <c:pt idx="134">
                  <c:v>3.5</c:v>
                </c:pt>
                <c:pt idx="135">
                  <c:v>3.5</c:v>
                </c:pt>
                <c:pt idx="136">
                  <c:v>3.9</c:v>
                </c:pt>
                <c:pt idx="137">
                  <c:v>2.8</c:v>
                </c:pt>
                <c:pt idx="138">
                  <c:v>2.7</c:v>
                </c:pt>
                <c:pt idx="139">
                  <c:v>2.8</c:v>
                </c:pt>
                <c:pt idx="140">
                  <c:v>3.4</c:v>
                </c:pt>
                <c:pt idx="141">
                  <c:v>2.9</c:v>
                </c:pt>
                <c:pt idx="142">
                  <c:v>2.8</c:v>
                </c:pt>
                <c:pt idx="143">
                  <c:v>3.8</c:v>
                </c:pt>
                <c:pt idx="144">
                  <c:v>2.8</c:v>
                </c:pt>
                <c:pt idx="145">
                  <c:v>3.7</c:v>
                </c:pt>
                <c:pt idx="146">
                  <c:v>3.5</c:v>
                </c:pt>
                <c:pt idx="147">
                  <c:v>2.9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Hoja2!$A$8:$A$200</c:f>
              <c:numCache>
                <c:formatCode>m/d/yyyy</c:formatCode>
                <c:ptCount val="193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  <c:pt idx="146">
                  <c:v>42855</c:v>
                </c:pt>
                <c:pt idx="147">
                  <c:v>42886</c:v>
                </c:pt>
              </c:numCache>
            </c:numRef>
          </c:cat>
          <c:val>
            <c:numRef>
              <c:f>Hoja2!$G$8:$G$200</c:f>
              <c:numCache>
                <c:formatCode>General</c:formatCode>
                <c:ptCount val="193"/>
                <c:pt idx="0">
                  <c:v>5.9610000000000003</c:v>
                </c:pt>
                <c:pt idx="1">
                  <c:v>3.8029999999999999</c:v>
                </c:pt>
                <c:pt idx="2">
                  <c:v>6.8259999999999996</c:v>
                </c:pt>
                <c:pt idx="3">
                  <c:v>5.2370000000000001</c:v>
                </c:pt>
                <c:pt idx="4">
                  <c:v>7.3579999999999997</c:v>
                </c:pt>
                <c:pt idx="5">
                  <c:v>5.4889999999999999</c:v>
                </c:pt>
                <c:pt idx="6">
                  <c:v>6.2110000000000003</c:v>
                </c:pt>
                <c:pt idx="7">
                  <c:v>5.6390000000000002</c:v>
                </c:pt>
                <c:pt idx="8">
                  <c:v>6.8239999999999998</c:v>
                </c:pt>
                <c:pt idx="9">
                  <c:v>6.4059999999999997</c:v>
                </c:pt>
                <c:pt idx="10">
                  <c:v>5.1669999999999998</c:v>
                </c:pt>
                <c:pt idx="11">
                  <c:v>7.6859999999999999</c:v>
                </c:pt>
                <c:pt idx="12">
                  <c:v>5.423</c:v>
                </c:pt>
                <c:pt idx="13">
                  <c:v>6.0460000000000003</c:v>
                </c:pt>
                <c:pt idx="14">
                  <c:v>5.0979999999999999</c:v>
                </c:pt>
                <c:pt idx="15">
                  <c:v>4.8479999999999999</c:v>
                </c:pt>
                <c:pt idx="16">
                  <c:v>3.992</c:v>
                </c:pt>
                <c:pt idx="17">
                  <c:v>4.5289999999999999</c:v>
                </c:pt>
                <c:pt idx="18">
                  <c:v>3.8839999999999999</c:v>
                </c:pt>
                <c:pt idx="19">
                  <c:v>5.9779999999999998</c:v>
                </c:pt>
                <c:pt idx="20">
                  <c:v>3.169</c:v>
                </c:pt>
                <c:pt idx="21">
                  <c:v>3.24</c:v>
                </c:pt>
                <c:pt idx="22">
                  <c:v>5.4989999999999997</c:v>
                </c:pt>
                <c:pt idx="23">
                  <c:v>3.407</c:v>
                </c:pt>
                <c:pt idx="24">
                  <c:v>2.298</c:v>
                </c:pt>
                <c:pt idx="25">
                  <c:v>4.4710000000000001</c:v>
                </c:pt>
                <c:pt idx="26">
                  <c:v>2.399</c:v>
                </c:pt>
                <c:pt idx="27">
                  <c:v>3.855</c:v>
                </c:pt>
                <c:pt idx="28">
                  <c:v>2.931</c:v>
                </c:pt>
                <c:pt idx="29">
                  <c:v>4.1059999999999999</c:v>
                </c:pt>
                <c:pt idx="30">
                  <c:v>4.085</c:v>
                </c:pt>
                <c:pt idx="31">
                  <c:v>1.6919999999999999</c:v>
                </c:pt>
                <c:pt idx="32">
                  <c:v>2.407</c:v>
                </c:pt>
                <c:pt idx="33">
                  <c:v>3.855</c:v>
                </c:pt>
                <c:pt idx="34">
                  <c:v>1.6379999999999999</c:v>
                </c:pt>
                <c:pt idx="35">
                  <c:v>0.54700000000000004</c:v>
                </c:pt>
                <c:pt idx="36">
                  <c:v>1.1719999999999999</c:v>
                </c:pt>
                <c:pt idx="37">
                  <c:v>-0.41199999999999998</c:v>
                </c:pt>
                <c:pt idx="38">
                  <c:v>1.4339999999999999</c:v>
                </c:pt>
                <c:pt idx="39">
                  <c:v>2.2879999999999998</c:v>
                </c:pt>
                <c:pt idx="40">
                  <c:v>2.7450000000000001</c:v>
                </c:pt>
                <c:pt idx="41">
                  <c:v>1.359</c:v>
                </c:pt>
                <c:pt idx="42">
                  <c:v>0.23599999999999999</c:v>
                </c:pt>
                <c:pt idx="43">
                  <c:v>-2.1880000000000002</c:v>
                </c:pt>
                <c:pt idx="44">
                  <c:v>-3.4169999999999998</c:v>
                </c:pt>
                <c:pt idx="45">
                  <c:v>-4.3479999999999999</c:v>
                </c:pt>
                <c:pt idx="46">
                  <c:v>-5.7409999999999997</c:v>
                </c:pt>
                <c:pt idx="47">
                  <c:v>-3.5629999999999997</c:v>
                </c:pt>
                <c:pt idx="48">
                  <c:v>-2.8759999999999999</c:v>
                </c:pt>
                <c:pt idx="49">
                  <c:v>-5.6660000000000004</c:v>
                </c:pt>
                <c:pt idx="50">
                  <c:v>-5.7960000000000003</c:v>
                </c:pt>
                <c:pt idx="51">
                  <c:v>-6.7889999999999997</c:v>
                </c:pt>
                <c:pt idx="52">
                  <c:v>-7.4950000000000001</c:v>
                </c:pt>
                <c:pt idx="53">
                  <c:v>-7.2140000000000004</c:v>
                </c:pt>
                <c:pt idx="54">
                  <c:v>-5.5369999999999999</c:v>
                </c:pt>
                <c:pt idx="55">
                  <c:v>-2.7949999999999999</c:v>
                </c:pt>
                <c:pt idx="56">
                  <c:v>-1.2690000000000001</c:v>
                </c:pt>
                <c:pt idx="57">
                  <c:v>-2.0960000000000001</c:v>
                </c:pt>
                <c:pt idx="58">
                  <c:v>0.24199999999999999</c:v>
                </c:pt>
                <c:pt idx="59">
                  <c:v>-0.53400000000000003</c:v>
                </c:pt>
                <c:pt idx="60">
                  <c:v>0.45400000000000001</c:v>
                </c:pt>
                <c:pt idx="61">
                  <c:v>3.496</c:v>
                </c:pt>
                <c:pt idx="62">
                  <c:v>2.8769999999999998</c:v>
                </c:pt>
                <c:pt idx="63">
                  <c:v>1.895</c:v>
                </c:pt>
                <c:pt idx="64">
                  <c:v>2.5099999999999998</c:v>
                </c:pt>
                <c:pt idx="65">
                  <c:v>2.444</c:v>
                </c:pt>
                <c:pt idx="66">
                  <c:v>2.1429999999999998</c:v>
                </c:pt>
                <c:pt idx="67">
                  <c:v>2.2480000000000002</c:v>
                </c:pt>
                <c:pt idx="68">
                  <c:v>2.1539999999999999</c:v>
                </c:pt>
                <c:pt idx="69">
                  <c:v>4.5620000000000003</c:v>
                </c:pt>
                <c:pt idx="70">
                  <c:v>2.8490000000000002</c:v>
                </c:pt>
                <c:pt idx="71">
                  <c:v>2.0299999999999998</c:v>
                </c:pt>
                <c:pt idx="72">
                  <c:v>2.4609999999999999</c:v>
                </c:pt>
                <c:pt idx="73">
                  <c:v>2.9779999999999998</c:v>
                </c:pt>
                <c:pt idx="74">
                  <c:v>3.802</c:v>
                </c:pt>
                <c:pt idx="75">
                  <c:v>3.681</c:v>
                </c:pt>
                <c:pt idx="76">
                  <c:v>4.5730000000000004</c:v>
                </c:pt>
                <c:pt idx="77">
                  <c:v>4.266</c:v>
                </c:pt>
                <c:pt idx="78">
                  <c:v>3.9459999999999997</c:v>
                </c:pt>
                <c:pt idx="79">
                  <c:v>5.1639999999999997</c:v>
                </c:pt>
                <c:pt idx="80">
                  <c:v>4.3940000000000001</c:v>
                </c:pt>
                <c:pt idx="81">
                  <c:v>2.7439999999999998</c:v>
                </c:pt>
                <c:pt idx="82">
                  <c:v>3.5949999999999998</c:v>
                </c:pt>
                <c:pt idx="83">
                  <c:v>5.032</c:v>
                </c:pt>
                <c:pt idx="84">
                  <c:v>4.9139999999999997</c:v>
                </c:pt>
                <c:pt idx="85">
                  <c:v>4.29</c:v>
                </c:pt>
                <c:pt idx="86">
                  <c:v>2.165</c:v>
                </c:pt>
                <c:pt idx="87">
                  <c:v>3.266</c:v>
                </c:pt>
                <c:pt idx="88">
                  <c:v>2.3069999999999999</c:v>
                </c:pt>
                <c:pt idx="89">
                  <c:v>2.9630000000000001</c:v>
                </c:pt>
                <c:pt idx="90">
                  <c:v>2.762</c:v>
                </c:pt>
                <c:pt idx="91">
                  <c:v>1.8279999999999998</c:v>
                </c:pt>
                <c:pt idx="92">
                  <c:v>1.724</c:v>
                </c:pt>
                <c:pt idx="93">
                  <c:v>1.9379999999999999</c:v>
                </c:pt>
                <c:pt idx="94">
                  <c:v>3.1930000000000001</c:v>
                </c:pt>
                <c:pt idx="95">
                  <c:v>2.5019999999999998</c:v>
                </c:pt>
                <c:pt idx="96">
                  <c:v>1.496</c:v>
                </c:pt>
                <c:pt idx="97">
                  <c:v>0.876</c:v>
                </c:pt>
                <c:pt idx="98">
                  <c:v>2.2650000000000001</c:v>
                </c:pt>
                <c:pt idx="99">
                  <c:v>1.8260000000000001</c:v>
                </c:pt>
                <c:pt idx="100">
                  <c:v>2.3210000000000002</c:v>
                </c:pt>
                <c:pt idx="101">
                  <c:v>2.38</c:v>
                </c:pt>
                <c:pt idx="102">
                  <c:v>1.9929999999999999</c:v>
                </c:pt>
                <c:pt idx="103">
                  <c:v>2.0550000000000002</c:v>
                </c:pt>
                <c:pt idx="104">
                  <c:v>3.331</c:v>
                </c:pt>
                <c:pt idx="105">
                  <c:v>2.2970000000000002</c:v>
                </c:pt>
                <c:pt idx="106">
                  <c:v>0.7</c:v>
                </c:pt>
                <c:pt idx="107">
                  <c:v>-0.79500000000000004</c:v>
                </c:pt>
                <c:pt idx="108">
                  <c:v>0.624</c:v>
                </c:pt>
                <c:pt idx="109">
                  <c:v>1.5169999999999999</c:v>
                </c:pt>
                <c:pt idx="110">
                  <c:v>2.593</c:v>
                </c:pt>
                <c:pt idx="111">
                  <c:v>2.0790000000000002</c:v>
                </c:pt>
                <c:pt idx="112">
                  <c:v>1.7029999999999998</c:v>
                </c:pt>
                <c:pt idx="113">
                  <c:v>1.917</c:v>
                </c:pt>
                <c:pt idx="114">
                  <c:v>3.24</c:v>
                </c:pt>
                <c:pt idx="115">
                  <c:v>2.456</c:v>
                </c:pt>
                <c:pt idx="116">
                  <c:v>2.0259999999999998</c:v>
                </c:pt>
                <c:pt idx="117">
                  <c:v>3.5070000000000001</c:v>
                </c:pt>
                <c:pt idx="118">
                  <c:v>3.5300000000000002</c:v>
                </c:pt>
                <c:pt idx="119">
                  <c:v>3.823</c:v>
                </c:pt>
                <c:pt idx="120">
                  <c:v>1.7010000000000001</c:v>
                </c:pt>
                <c:pt idx="121">
                  <c:v>2.2839999999999998</c:v>
                </c:pt>
                <c:pt idx="122">
                  <c:v>0.78500000000000003</c:v>
                </c:pt>
                <c:pt idx="123">
                  <c:v>2.5470000000000002</c:v>
                </c:pt>
                <c:pt idx="124">
                  <c:v>2.0750000000000002</c:v>
                </c:pt>
                <c:pt idx="125">
                  <c:v>1.958</c:v>
                </c:pt>
                <c:pt idx="126">
                  <c:v>1.048</c:v>
                </c:pt>
                <c:pt idx="127">
                  <c:v>1.6859999999999999</c:v>
                </c:pt>
                <c:pt idx="128">
                  <c:v>0.74099999999999999</c:v>
                </c:pt>
                <c:pt idx="129">
                  <c:v>0.218</c:v>
                </c:pt>
                <c:pt idx="130">
                  <c:v>1.274</c:v>
                </c:pt>
                <c:pt idx="131">
                  <c:v>-0.183</c:v>
                </c:pt>
                <c:pt idx="132">
                  <c:v>1.62</c:v>
                </c:pt>
                <c:pt idx="133">
                  <c:v>0.39400000000000002</c:v>
                </c:pt>
                <c:pt idx="134">
                  <c:v>0.68899999999999995</c:v>
                </c:pt>
                <c:pt idx="135">
                  <c:v>-0.20300000000000001</c:v>
                </c:pt>
                <c:pt idx="136">
                  <c:v>0.47699999999999998</c:v>
                </c:pt>
                <c:pt idx="137">
                  <c:v>-0.36399999999999999</c:v>
                </c:pt>
                <c:pt idx="138">
                  <c:v>-0.51900000000000002</c:v>
                </c:pt>
                <c:pt idx="139">
                  <c:v>-0.81499999999999995</c:v>
                </c:pt>
                <c:pt idx="140">
                  <c:v>-0.129</c:v>
                </c:pt>
                <c:pt idx="141">
                  <c:v>-0.496</c:v>
                </c:pt>
                <c:pt idx="142">
                  <c:v>-1.385</c:v>
                </c:pt>
                <c:pt idx="143">
                  <c:v>1.87</c:v>
                </c:pt>
                <c:pt idx="144">
                  <c:v>-0.379</c:v>
                </c:pt>
                <c:pt idx="145">
                  <c:v>0.55900000000000005</c:v>
                </c:pt>
                <c:pt idx="146">
                  <c:v>1.21</c:v>
                </c:pt>
                <c:pt idx="147">
                  <c:v>2.0523333333333298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52224"/>
        <c:axId val="312453760"/>
      </c:lineChart>
      <c:dateAx>
        <c:axId val="31245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312453760"/>
        <c:crosses val="autoZero"/>
        <c:auto val="1"/>
        <c:lblOffset val="100"/>
        <c:baseTimeUnit val="months"/>
      </c:dateAx>
      <c:valAx>
        <c:axId val="312453760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4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7174103237095"/>
          <c:y val="5.1400554097404488E-2"/>
          <c:w val="0.78638429571303592"/>
          <c:h val="0.64153142315543887"/>
        </c:manualLayout>
      </c:layout>
      <c:areaChart>
        <c:grouping val="standard"/>
        <c:varyColors val="0"/>
        <c:ser>
          <c:idx val="0"/>
          <c:order val="0"/>
          <c:tx>
            <c:strRef>
              <c:f>Hoja4!$B$4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Hoja4!$A$7:$A$500</c:f>
              <c:numCache>
                <c:formatCode>m/d/yyyy</c:formatCode>
                <c:ptCount val="494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Hoja4!$B$7:$B$500</c:f>
              <c:numCache>
                <c:formatCode>General</c:formatCode>
                <c:ptCount val="494"/>
                <c:pt idx="0">
                  <c:v>272.02</c:v>
                </c:pt>
                <c:pt idx="1">
                  <c:v>275.214</c:v>
                </c:pt>
                <c:pt idx="2">
                  <c:v>271.00400000000002</c:v>
                </c:pt>
                <c:pt idx="3">
                  <c:v>271.41800000000001</c:v>
                </c:pt>
                <c:pt idx="4">
                  <c:v>273.44</c:v>
                </c:pt>
                <c:pt idx="5">
                  <c:v>272.63799999999998</c:v>
                </c:pt>
                <c:pt idx="6">
                  <c:v>272.94299999999998</c:v>
                </c:pt>
                <c:pt idx="7">
                  <c:v>277.52300000000002</c:v>
                </c:pt>
                <c:pt idx="8">
                  <c:v>276.97300000000001</c:v>
                </c:pt>
                <c:pt idx="9">
                  <c:v>275.923</c:v>
                </c:pt>
                <c:pt idx="10">
                  <c:v>275.73599999999999</c:v>
                </c:pt>
                <c:pt idx="11">
                  <c:v>278.916</c:v>
                </c:pt>
                <c:pt idx="12">
                  <c:v>278.79899999999998</c:v>
                </c:pt>
                <c:pt idx="13">
                  <c:v>276.46800000000002</c:v>
                </c:pt>
                <c:pt idx="14">
                  <c:v>280.80399999999997</c:v>
                </c:pt>
                <c:pt idx="15">
                  <c:v>281.54000000000002</c:v>
                </c:pt>
                <c:pt idx="16">
                  <c:v>280.399</c:v>
                </c:pt>
                <c:pt idx="17">
                  <c:v>279.52199999999999</c:v>
                </c:pt>
                <c:pt idx="18">
                  <c:v>281.423</c:v>
                </c:pt>
                <c:pt idx="19">
                  <c:v>276.09500000000003</c:v>
                </c:pt>
                <c:pt idx="20">
                  <c:v>294.613</c:v>
                </c:pt>
                <c:pt idx="21">
                  <c:v>286.95999999999998</c:v>
                </c:pt>
                <c:pt idx="22">
                  <c:v>283.70800000000003</c:v>
                </c:pt>
                <c:pt idx="23">
                  <c:v>283.577</c:v>
                </c:pt>
                <c:pt idx="24">
                  <c:v>285.06099999999998</c:v>
                </c:pt>
                <c:pt idx="25">
                  <c:v>284.26299999999998</c:v>
                </c:pt>
                <c:pt idx="26">
                  <c:v>288.82</c:v>
                </c:pt>
                <c:pt idx="27">
                  <c:v>284.99400000000003</c:v>
                </c:pt>
                <c:pt idx="28">
                  <c:v>287.40100000000001</c:v>
                </c:pt>
                <c:pt idx="29">
                  <c:v>290.42700000000002</c:v>
                </c:pt>
                <c:pt idx="30">
                  <c:v>292.58199999999999</c:v>
                </c:pt>
                <c:pt idx="31">
                  <c:v>288.43400000000003</c:v>
                </c:pt>
                <c:pt idx="32">
                  <c:v>289.63400000000001</c:v>
                </c:pt>
                <c:pt idx="33">
                  <c:v>291.47500000000002</c:v>
                </c:pt>
                <c:pt idx="34">
                  <c:v>293.81900000000002</c:v>
                </c:pt>
                <c:pt idx="35">
                  <c:v>295.29399999999998</c:v>
                </c:pt>
                <c:pt idx="36">
                  <c:v>291.178</c:v>
                </c:pt>
                <c:pt idx="37">
                  <c:v>296.34699999999998</c:v>
                </c:pt>
                <c:pt idx="38">
                  <c:v>295.64299999999997</c:v>
                </c:pt>
                <c:pt idx="39">
                  <c:v>296.39499999999998</c:v>
                </c:pt>
                <c:pt idx="40">
                  <c:v>299.66199999999998</c:v>
                </c:pt>
                <c:pt idx="41">
                  <c:v>302.78800000000001</c:v>
                </c:pt>
                <c:pt idx="42">
                  <c:v>307.745</c:v>
                </c:pt>
                <c:pt idx="43">
                  <c:v>305.916</c:v>
                </c:pt>
                <c:pt idx="44">
                  <c:v>304.82400000000001</c:v>
                </c:pt>
                <c:pt idx="45">
                  <c:v>308.55099999999999</c:v>
                </c:pt>
                <c:pt idx="46">
                  <c:v>307.36200000000002</c:v>
                </c:pt>
                <c:pt idx="47">
                  <c:v>309.22500000000002</c:v>
                </c:pt>
                <c:pt idx="48">
                  <c:v>311.42700000000002</c:v>
                </c:pt>
                <c:pt idx="49">
                  <c:v>316.935</c:v>
                </c:pt>
                <c:pt idx="50">
                  <c:v>313.53100000000001</c:v>
                </c:pt>
                <c:pt idx="51">
                  <c:v>318.96199999999999</c:v>
                </c:pt>
                <c:pt idx="52">
                  <c:v>314.971</c:v>
                </c:pt>
                <c:pt idx="53">
                  <c:v>318.53199999999998</c:v>
                </c:pt>
                <c:pt idx="54">
                  <c:v>318.94499999999999</c:v>
                </c:pt>
                <c:pt idx="55">
                  <c:v>324.60700000000003</c:v>
                </c:pt>
                <c:pt idx="56">
                  <c:v>326.68</c:v>
                </c:pt>
                <c:pt idx="57">
                  <c:v>327.83699999999999</c:v>
                </c:pt>
                <c:pt idx="58">
                  <c:v>331.87700000000001</c:v>
                </c:pt>
                <c:pt idx="59">
                  <c:v>328.95699999999999</c:v>
                </c:pt>
                <c:pt idx="60">
                  <c:v>332.98</c:v>
                </c:pt>
                <c:pt idx="61">
                  <c:v>333.29300000000001</c:v>
                </c:pt>
                <c:pt idx="62">
                  <c:v>337.00299999999999</c:v>
                </c:pt>
                <c:pt idx="63">
                  <c:v>334.45400000000001</c:v>
                </c:pt>
                <c:pt idx="64">
                  <c:v>343.95499999999998</c:v>
                </c:pt>
                <c:pt idx="65">
                  <c:v>346.69</c:v>
                </c:pt>
                <c:pt idx="66">
                  <c:v>343.11</c:v>
                </c:pt>
                <c:pt idx="67">
                  <c:v>343.63299999999998</c:v>
                </c:pt>
                <c:pt idx="68">
                  <c:v>344.31900000000002</c:v>
                </c:pt>
                <c:pt idx="69">
                  <c:v>347.23899999999998</c:v>
                </c:pt>
                <c:pt idx="70">
                  <c:v>347.52600000000001</c:v>
                </c:pt>
                <c:pt idx="71">
                  <c:v>357.36</c:v>
                </c:pt>
                <c:pt idx="72">
                  <c:v>354.73500000000001</c:v>
                </c:pt>
                <c:pt idx="73">
                  <c:v>355.82600000000002</c:v>
                </c:pt>
                <c:pt idx="74">
                  <c:v>357.601</c:v>
                </c:pt>
                <c:pt idx="75">
                  <c:v>356.524</c:v>
                </c:pt>
                <c:pt idx="76">
                  <c:v>357.75400000000002</c:v>
                </c:pt>
                <c:pt idx="77">
                  <c:v>359.08699999999999</c:v>
                </c:pt>
                <c:pt idx="78">
                  <c:v>360.51400000000001</c:v>
                </c:pt>
                <c:pt idx="79">
                  <c:v>358.702</c:v>
                </c:pt>
                <c:pt idx="80">
                  <c:v>358.39800000000002</c:v>
                </c:pt>
                <c:pt idx="81">
                  <c:v>359.20800000000003</c:v>
                </c:pt>
                <c:pt idx="82">
                  <c:v>364.27</c:v>
                </c:pt>
                <c:pt idx="83">
                  <c:v>363.52</c:v>
                </c:pt>
                <c:pt idx="84">
                  <c:v>364.09</c:v>
                </c:pt>
                <c:pt idx="85">
                  <c:v>367.41399999999999</c:v>
                </c:pt>
                <c:pt idx="86">
                  <c:v>366.28</c:v>
                </c:pt>
                <c:pt idx="87">
                  <c:v>370.86700000000002</c:v>
                </c:pt>
                <c:pt idx="88">
                  <c:v>368.08</c:v>
                </c:pt>
                <c:pt idx="89">
                  <c:v>369.5</c:v>
                </c:pt>
                <c:pt idx="90">
                  <c:v>371.01900000000001</c:v>
                </c:pt>
                <c:pt idx="91">
                  <c:v>372.93599999999998</c:v>
                </c:pt>
                <c:pt idx="92">
                  <c:v>375.21699999999998</c:v>
                </c:pt>
                <c:pt idx="93">
                  <c:v>378.48099999999999</c:v>
                </c:pt>
                <c:pt idx="94">
                  <c:v>375.25599999999997</c:v>
                </c:pt>
                <c:pt idx="95">
                  <c:v>375.28</c:v>
                </c:pt>
                <c:pt idx="96">
                  <c:v>371.73399999999998</c:v>
                </c:pt>
                <c:pt idx="97">
                  <c:v>372.65600000000001</c:v>
                </c:pt>
                <c:pt idx="98">
                  <c:v>373.08600000000001</c:v>
                </c:pt>
                <c:pt idx="99">
                  <c:v>375.851</c:v>
                </c:pt>
                <c:pt idx="100">
                  <c:v>376.37799999999999</c:v>
                </c:pt>
                <c:pt idx="101">
                  <c:v>374.83699999999999</c:v>
                </c:pt>
                <c:pt idx="102">
                  <c:v>372.11200000000002</c:v>
                </c:pt>
                <c:pt idx="103">
                  <c:v>366.37700000000001</c:v>
                </c:pt>
                <c:pt idx="104">
                  <c:v>352.76799999999997</c:v>
                </c:pt>
                <c:pt idx="105">
                  <c:v>339.77600000000001</c:v>
                </c:pt>
                <c:pt idx="106">
                  <c:v>332.30700000000002</c:v>
                </c:pt>
                <c:pt idx="107">
                  <c:v>336.91800000000001</c:v>
                </c:pt>
                <c:pt idx="108">
                  <c:v>335.69799999999998</c:v>
                </c:pt>
                <c:pt idx="109">
                  <c:v>329.947</c:v>
                </c:pt>
                <c:pt idx="110">
                  <c:v>331.31299999999999</c:v>
                </c:pt>
                <c:pt idx="111">
                  <c:v>334.315</c:v>
                </c:pt>
                <c:pt idx="112">
                  <c:v>339.53500000000003</c:v>
                </c:pt>
                <c:pt idx="113">
                  <c:v>340.22899999999998</c:v>
                </c:pt>
                <c:pt idx="114">
                  <c:v>346.65699999999998</c:v>
                </c:pt>
                <c:pt idx="115">
                  <c:v>338.42700000000002</c:v>
                </c:pt>
                <c:pt idx="116">
                  <c:v>341.57799999999997</c:v>
                </c:pt>
                <c:pt idx="117">
                  <c:v>344.57900000000001</c:v>
                </c:pt>
                <c:pt idx="118">
                  <c:v>346.21499999999997</c:v>
                </c:pt>
                <c:pt idx="119">
                  <c:v>346.25200000000001</c:v>
                </c:pt>
                <c:pt idx="120">
                  <c:v>346.83499999999998</c:v>
                </c:pt>
                <c:pt idx="121">
                  <c:v>354.56400000000002</c:v>
                </c:pt>
                <c:pt idx="122">
                  <c:v>357.09500000000003</c:v>
                </c:pt>
                <c:pt idx="123">
                  <c:v>354.267</c:v>
                </c:pt>
                <c:pt idx="124">
                  <c:v>353.81099999999998</c:v>
                </c:pt>
                <c:pt idx="125">
                  <c:v>354.45699999999999</c:v>
                </c:pt>
                <c:pt idx="126">
                  <c:v>356.505</c:v>
                </c:pt>
                <c:pt idx="127">
                  <c:v>359.32600000000002</c:v>
                </c:pt>
                <c:pt idx="128">
                  <c:v>363.73599999999999</c:v>
                </c:pt>
                <c:pt idx="129">
                  <c:v>367.33</c:v>
                </c:pt>
                <c:pt idx="130">
                  <c:v>369.29399999999998</c:v>
                </c:pt>
                <c:pt idx="131">
                  <c:v>372.04700000000003</c:v>
                </c:pt>
                <c:pt idx="132">
                  <c:v>374.97</c:v>
                </c:pt>
                <c:pt idx="133">
                  <c:v>378.47199999999998</c:v>
                </c:pt>
                <c:pt idx="134">
                  <c:v>380.79599999999999</c:v>
                </c:pt>
                <c:pt idx="135">
                  <c:v>380.40199999999999</c:v>
                </c:pt>
                <c:pt idx="136">
                  <c:v>383.072</c:v>
                </c:pt>
                <c:pt idx="137">
                  <c:v>382.93</c:v>
                </c:pt>
                <c:pt idx="138">
                  <c:v>383.822</c:v>
                </c:pt>
                <c:pt idx="139">
                  <c:v>387.40199999999999</c:v>
                </c:pt>
                <c:pt idx="140">
                  <c:v>390.29899999999998</c:v>
                </c:pt>
                <c:pt idx="141">
                  <c:v>391.57100000000003</c:v>
                </c:pt>
                <c:pt idx="142">
                  <c:v>391.74400000000003</c:v>
                </c:pt>
                <c:pt idx="143">
                  <c:v>395.31700000000001</c:v>
                </c:pt>
                <c:pt idx="144">
                  <c:v>400.04199999999997</c:v>
                </c:pt>
                <c:pt idx="145">
                  <c:v>401.85899999999998</c:v>
                </c:pt>
                <c:pt idx="146">
                  <c:v>400.077</c:v>
                </c:pt>
                <c:pt idx="147">
                  <c:v>399.37</c:v>
                </c:pt>
                <c:pt idx="148">
                  <c:v>395.78199999999998</c:v>
                </c:pt>
                <c:pt idx="149">
                  <c:v>397.34699999999998</c:v>
                </c:pt>
                <c:pt idx="150">
                  <c:v>401.904</c:v>
                </c:pt>
                <c:pt idx="151">
                  <c:v>405.65800000000002</c:v>
                </c:pt>
                <c:pt idx="152">
                  <c:v>405.87700000000001</c:v>
                </c:pt>
                <c:pt idx="153">
                  <c:v>407.38600000000002</c:v>
                </c:pt>
                <c:pt idx="154">
                  <c:v>409.34300000000002</c:v>
                </c:pt>
                <c:pt idx="155">
                  <c:v>412.125</c:v>
                </c:pt>
                <c:pt idx="156">
                  <c:v>416.60300000000001</c:v>
                </c:pt>
                <c:pt idx="157">
                  <c:v>413.84800000000001</c:v>
                </c:pt>
                <c:pt idx="158">
                  <c:v>412.65499999999997</c:v>
                </c:pt>
                <c:pt idx="159">
                  <c:v>414.18200000000002</c:v>
                </c:pt>
                <c:pt idx="160">
                  <c:v>415.77699999999999</c:v>
                </c:pt>
                <c:pt idx="161">
                  <c:v>418.22199999999998</c:v>
                </c:pt>
                <c:pt idx="162">
                  <c:v>417.50299999999999</c:v>
                </c:pt>
                <c:pt idx="163">
                  <c:v>417.565</c:v>
                </c:pt>
                <c:pt idx="164">
                  <c:v>419.69299999999998</c:v>
                </c:pt>
                <c:pt idx="165">
                  <c:v>421.03300000000002</c:v>
                </c:pt>
                <c:pt idx="166">
                  <c:v>423.005</c:v>
                </c:pt>
                <c:pt idx="167">
                  <c:v>418.8</c:v>
                </c:pt>
                <c:pt idx="168">
                  <c:v>424.11700000000002</c:v>
                </c:pt>
                <c:pt idx="169">
                  <c:v>429.72</c:v>
                </c:pt>
                <c:pt idx="170">
                  <c:v>433.67500000000001</c:v>
                </c:pt>
                <c:pt idx="171">
                  <c:v>434.334</c:v>
                </c:pt>
                <c:pt idx="172">
                  <c:v>435.09399999999999</c:v>
                </c:pt>
                <c:pt idx="173">
                  <c:v>435.68799999999999</c:v>
                </c:pt>
                <c:pt idx="174">
                  <c:v>439.55399999999997</c:v>
                </c:pt>
                <c:pt idx="175">
                  <c:v>438.68700000000001</c:v>
                </c:pt>
                <c:pt idx="176">
                  <c:v>440.39600000000002</c:v>
                </c:pt>
                <c:pt idx="177">
                  <c:v>442.10599999999999</c:v>
                </c:pt>
                <c:pt idx="178">
                  <c:v>439.32299999999998</c:v>
                </c:pt>
                <c:pt idx="179">
                  <c:v>435.92899999999997</c:v>
                </c:pt>
                <c:pt idx="180">
                  <c:v>434.15300000000002</c:v>
                </c:pt>
                <c:pt idx="181">
                  <c:v>442.22500000000002</c:v>
                </c:pt>
                <c:pt idx="182">
                  <c:v>442.18299999999999</c:v>
                </c:pt>
                <c:pt idx="183">
                  <c:v>446.238</c:v>
                </c:pt>
                <c:pt idx="184">
                  <c:v>446.238</c:v>
                </c:pt>
                <c:pt idx="185">
                  <c:v>449.40300000000002</c:v>
                </c:pt>
                <c:pt idx="186">
                  <c:v>449.59199999999998</c:v>
                </c:pt>
                <c:pt idx="187">
                  <c:v>449.49599999999998</c:v>
                </c:pt>
                <c:pt idx="188">
                  <c:v>448.61599999999999</c:v>
                </c:pt>
                <c:pt idx="189">
                  <c:v>450.50900000000001</c:v>
                </c:pt>
                <c:pt idx="190">
                  <c:v>452.75599999999997</c:v>
                </c:pt>
                <c:pt idx="191">
                  <c:v>448.17099999999999</c:v>
                </c:pt>
                <c:pt idx="192">
                  <c:v>451.209</c:v>
                </c:pt>
                <c:pt idx="193">
                  <c:v>451.274</c:v>
                </c:pt>
                <c:pt idx="194">
                  <c:v>454.23099999999999</c:v>
                </c:pt>
                <c:pt idx="195">
                  <c:v>456.38400000000001</c:v>
                </c:pt>
                <c:pt idx="196">
                  <c:v>459.43099999999998</c:v>
                </c:pt>
                <c:pt idx="197">
                  <c:v>459.52</c:v>
                </c:pt>
                <c:pt idx="198">
                  <c:v>459.22199999999998</c:v>
                </c:pt>
                <c:pt idx="199">
                  <c:v>463.72800000000001</c:v>
                </c:pt>
                <c:pt idx="200">
                  <c:v>466.39299999999997</c:v>
                </c:pt>
                <c:pt idx="201">
                  <c:v>466.97399999999999</c:v>
                </c:pt>
                <c:pt idx="202">
                  <c:v>470.99599999999998</c:v>
                </c:pt>
                <c:pt idx="203">
                  <c:v>473.464</c:v>
                </c:pt>
                <c:pt idx="204">
                  <c:v>472.51299999999998</c:v>
                </c:pt>
                <c:pt idx="205">
                  <c:v>472.99099999999999</c:v>
                </c:pt>
                <c:pt idx="206">
                  <c:v>475.00900000000001</c:v>
                </c:pt>
                <c:pt idx="207">
                  <c:v>473.80799999999999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27488"/>
        <c:axId val="325333376"/>
      </c:areaChart>
      <c:barChart>
        <c:barDir val="col"/>
        <c:grouping val="clustered"/>
        <c:varyColors val="0"/>
        <c:ser>
          <c:idx val="2"/>
          <c:order val="2"/>
          <c:tx>
            <c:strRef>
              <c:f>Hoja4!$D$4</c:f>
              <c:strCache>
                <c:ptCount val="1"/>
                <c:pt idx="0">
                  <c:v>Var mensual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Hoja4!$A$7:$A$191</c:f>
              <c:numCache>
                <c:formatCode>m/d/yyyy</c:formatCode>
                <c:ptCount val="18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</c:numCache>
            </c:numRef>
          </c:cat>
          <c:val>
            <c:numRef>
              <c:f>Hoja4!$D$7:$D$500</c:f>
              <c:numCache>
                <c:formatCode>General</c:formatCode>
                <c:ptCount val="494"/>
                <c:pt idx="0">
                  <c:v>1.4655471463047798</c:v>
                </c:pt>
                <c:pt idx="1">
                  <c:v>1.1741783692375662</c:v>
                </c:pt>
                <c:pt idx="2">
                  <c:v>-1.529718691636317</c:v>
                </c:pt>
                <c:pt idx="3">
                  <c:v>0.15276527283729635</c:v>
                </c:pt>
                <c:pt idx="4">
                  <c:v>0.74497638329071858</c:v>
                </c:pt>
                <c:pt idx="5">
                  <c:v>-0.29330017554125565</c:v>
                </c:pt>
                <c:pt idx="6">
                  <c:v>0.11186995209766515</c:v>
                </c:pt>
                <c:pt idx="7">
                  <c:v>1.6780060305631839</c:v>
                </c:pt>
                <c:pt idx="8">
                  <c:v>-0.19818177232158174</c:v>
                </c:pt>
                <c:pt idx="9">
                  <c:v>-0.3790983236633183</c:v>
                </c:pt>
                <c:pt idx="10">
                  <c:v>-6.7772530742271631E-2</c:v>
                </c:pt>
                <c:pt idx="11">
                  <c:v>1.1532770476107679</c:v>
                </c:pt>
                <c:pt idx="12">
                  <c:v>-4.1948113410494869E-2</c:v>
                </c:pt>
                <c:pt idx="13">
                  <c:v>-0.83608621264780192</c:v>
                </c:pt>
                <c:pt idx="14">
                  <c:v>1.5683551080052593</c:v>
                </c:pt>
                <c:pt idx="15">
                  <c:v>0.2621045284255441</c:v>
                </c:pt>
                <c:pt idx="16">
                  <c:v>-0.40527100944803829</c:v>
                </c:pt>
                <c:pt idx="17">
                  <c:v>-0.3127685904728672</c:v>
                </c:pt>
                <c:pt idx="18">
                  <c:v>0.68008958149985421</c:v>
                </c:pt>
                <c:pt idx="19">
                  <c:v>-1.8932354498388482</c:v>
                </c:pt>
                <c:pt idx="20">
                  <c:v>6.7071116825730082</c:v>
                </c:pt>
                <c:pt idx="21">
                  <c:v>-2.5976450462131706</c:v>
                </c:pt>
                <c:pt idx="22">
                  <c:v>-1.1332589908000901</c:v>
                </c:pt>
                <c:pt idx="23">
                  <c:v>-4.6174235481566406E-2</c:v>
                </c:pt>
                <c:pt idx="24">
                  <c:v>0.52331465527881704</c:v>
                </c:pt>
                <c:pt idx="25">
                  <c:v>-0.27994008299977446</c:v>
                </c:pt>
                <c:pt idx="26">
                  <c:v>1.603092910438586</c:v>
                </c:pt>
                <c:pt idx="27">
                  <c:v>-1.3247005055051497</c:v>
                </c:pt>
                <c:pt idx="28">
                  <c:v>0.84457918412317312</c:v>
                </c:pt>
                <c:pt idx="29">
                  <c:v>1.0528842975494168</c:v>
                </c:pt>
                <c:pt idx="30">
                  <c:v>0.74201090119030422</c:v>
                </c:pt>
                <c:pt idx="31">
                  <c:v>-1.4177222112091492</c:v>
                </c:pt>
                <c:pt idx="32">
                  <c:v>0.41603971792507632</c:v>
                </c:pt>
                <c:pt idx="33">
                  <c:v>0.63562979484452775</c:v>
                </c:pt>
                <c:pt idx="34">
                  <c:v>0.80418560768504843</c:v>
                </c:pt>
                <c:pt idx="35">
                  <c:v>0.50200974069067872</c:v>
                </c:pt>
                <c:pt idx="36">
                  <c:v>-1.3938650971574096</c:v>
                </c:pt>
                <c:pt idx="37">
                  <c:v>1.7752027969145878</c:v>
                </c:pt>
                <c:pt idx="38">
                  <c:v>-0.23755934765663511</c:v>
                </c:pt>
                <c:pt idx="39">
                  <c:v>0.25436083384351438</c:v>
                </c:pt>
                <c:pt idx="40">
                  <c:v>1.1022453145296041</c:v>
                </c:pt>
                <c:pt idx="41">
                  <c:v>1.0431753108502306</c:v>
                </c:pt>
                <c:pt idx="42">
                  <c:v>1.6371190403846825</c:v>
                </c:pt>
                <c:pt idx="43">
                  <c:v>-0.59432322214820754</c:v>
                </c:pt>
                <c:pt idx="44">
                  <c:v>-0.35696073431922271</c:v>
                </c:pt>
                <c:pt idx="45">
                  <c:v>1.2226727554260686</c:v>
                </c:pt>
                <c:pt idx="46">
                  <c:v>-0.38534958564385713</c:v>
                </c:pt>
                <c:pt idx="47">
                  <c:v>0.60612567591309396</c:v>
                </c:pt>
                <c:pt idx="48">
                  <c:v>0.71210283773950334</c:v>
                </c:pt>
                <c:pt idx="49">
                  <c:v>1.7686327775048305</c:v>
                </c:pt>
                <c:pt idx="50">
                  <c:v>-1.0740372631612094</c:v>
                </c:pt>
                <c:pt idx="51">
                  <c:v>1.7322051089047052</c:v>
                </c:pt>
                <c:pt idx="52">
                  <c:v>-1.2512462299584248</c:v>
                </c:pt>
                <c:pt idx="53">
                  <c:v>1.1305802756444105</c:v>
                </c:pt>
                <c:pt idx="54">
                  <c:v>0.12965730287695099</c:v>
                </c:pt>
                <c:pt idx="55">
                  <c:v>1.7752277038360909</c:v>
                </c:pt>
                <c:pt idx="56">
                  <c:v>0.63861839085417316</c:v>
                </c:pt>
                <c:pt idx="57">
                  <c:v>0.35416921758295583</c:v>
                </c:pt>
                <c:pt idx="58">
                  <c:v>1.2323197198607971</c:v>
                </c:pt>
                <c:pt idx="59">
                  <c:v>-0.87984403860467131</c:v>
                </c:pt>
                <c:pt idx="60">
                  <c:v>1.2229561918427168</c:v>
                </c:pt>
                <c:pt idx="61">
                  <c:v>9.3999639617980968E-2</c:v>
                </c:pt>
                <c:pt idx="62">
                  <c:v>1.1131346892973903</c:v>
                </c:pt>
                <c:pt idx="63">
                  <c:v>-0.75637308866686181</c:v>
                </c:pt>
                <c:pt idx="64">
                  <c:v>2.8407494005154632</c:v>
                </c:pt>
                <c:pt idx="65">
                  <c:v>0.79516215784041222</c:v>
                </c:pt>
                <c:pt idx="66">
                  <c:v>-1.0326228042343288</c:v>
                </c:pt>
                <c:pt idx="67">
                  <c:v>0.15242925009470998</c:v>
                </c:pt>
                <c:pt idx="68">
                  <c:v>0.19963158369540324</c:v>
                </c:pt>
                <c:pt idx="69">
                  <c:v>0.84805079011032181</c:v>
                </c:pt>
                <c:pt idx="70">
                  <c:v>8.2652006255057309E-2</c:v>
                </c:pt>
                <c:pt idx="71">
                  <c:v>2.8297163377704049</c:v>
                </c:pt>
                <c:pt idx="72">
                  <c:v>-0.73455339153793986</c:v>
                </c:pt>
                <c:pt idx="73">
                  <c:v>0.30755352587141793</c:v>
                </c:pt>
                <c:pt idx="74">
                  <c:v>0.49883932034195944</c:v>
                </c:pt>
                <c:pt idx="75">
                  <c:v>-0.30117365443609323</c:v>
                </c:pt>
                <c:pt idx="76">
                  <c:v>0.3449978122090025</c:v>
                </c:pt>
                <c:pt idx="77">
                  <c:v>0.37260240276837386</c:v>
                </c:pt>
                <c:pt idx="78">
                  <c:v>0.39739673115428698</c:v>
                </c:pt>
                <c:pt idx="79">
                  <c:v>-0.50261570979213133</c:v>
                </c:pt>
                <c:pt idx="80">
                  <c:v>-8.4750015333057149E-2</c:v>
                </c:pt>
                <c:pt idx="81">
                  <c:v>0.22600572547837317</c:v>
                </c:pt>
                <c:pt idx="82">
                  <c:v>1.4092113761386083</c:v>
                </c:pt>
                <c:pt idx="83">
                  <c:v>-0.20589123452384728</c:v>
                </c:pt>
                <c:pt idx="84">
                  <c:v>0.15680017605632646</c:v>
                </c:pt>
                <c:pt idx="85">
                  <c:v>0.91296108105138885</c:v>
                </c:pt>
                <c:pt idx="86">
                  <c:v>-0.30864365538603167</c:v>
                </c:pt>
                <c:pt idx="87">
                  <c:v>1.2523206290269817</c:v>
                </c:pt>
                <c:pt idx="88">
                  <c:v>-0.75148233733387526</c:v>
                </c:pt>
                <c:pt idx="89">
                  <c:v>0.38578569876115409</c:v>
                </c:pt>
                <c:pt idx="90">
                  <c:v>0.41109607577807239</c:v>
                </c:pt>
                <c:pt idx="91">
                  <c:v>0.51668512933298327</c:v>
                </c:pt>
                <c:pt idx="92">
                  <c:v>0.61163309522278553</c:v>
                </c:pt>
                <c:pt idx="93">
                  <c:v>0.8698966198226632</c:v>
                </c:pt>
                <c:pt idx="94">
                  <c:v>-0.85209032950135377</c:v>
                </c:pt>
                <c:pt idx="95">
                  <c:v>6.3956339139137341E-3</c:v>
                </c:pt>
                <c:pt idx="96">
                  <c:v>-0.9448944787891711</c:v>
                </c:pt>
                <c:pt idx="97">
                  <c:v>0.2480268148730147</c:v>
                </c:pt>
                <c:pt idx="98">
                  <c:v>0.11538791807994553</c:v>
                </c:pt>
                <c:pt idx="99">
                  <c:v>0.7411159893429442</c:v>
                </c:pt>
                <c:pt idx="100">
                  <c:v>0.14021513844582056</c:v>
                </c:pt>
                <c:pt idx="101">
                  <c:v>-0.40942881890014826</c:v>
                </c:pt>
                <c:pt idx="102">
                  <c:v>-0.72698266179698212</c:v>
                </c:pt>
                <c:pt idx="103">
                  <c:v>-1.5412026486649189</c:v>
                </c:pt>
                <c:pt idx="104">
                  <c:v>-3.7144798936614598</c:v>
                </c:pt>
                <c:pt idx="105">
                  <c:v>-3.6828737300435344</c:v>
                </c:pt>
                <c:pt idx="106">
                  <c:v>-2.1982129402900674</c:v>
                </c:pt>
                <c:pt idx="107">
                  <c:v>1.387572335220133</c:v>
                </c:pt>
                <c:pt idx="108">
                  <c:v>-0.36210591301147899</c:v>
                </c:pt>
                <c:pt idx="109">
                  <c:v>-1.7131469356385765</c:v>
                </c:pt>
                <c:pt idx="110">
                  <c:v>0.41400588579376674</c:v>
                </c:pt>
                <c:pt idx="111">
                  <c:v>0.90609182253640341</c:v>
                </c:pt>
                <c:pt idx="112">
                  <c:v>1.5614016720757462</c:v>
                </c:pt>
                <c:pt idx="113">
                  <c:v>0.20439719027491865</c:v>
                </c:pt>
                <c:pt idx="114">
                  <c:v>1.889315725584817</c:v>
                </c:pt>
                <c:pt idx="115">
                  <c:v>-2.3741046625338491</c:v>
                </c:pt>
                <c:pt idx="116">
                  <c:v>0.93107228442173007</c:v>
                </c:pt>
                <c:pt idx="117">
                  <c:v>0.87856946290452154</c:v>
                </c:pt>
                <c:pt idx="118">
                  <c:v>0.4747822705388316</c:v>
                </c:pt>
                <c:pt idx="119">
                  <c:v>1.0687000852072082E-2</c:v>
                </c:pt>
                <c:pt idx="120">
                  <c:v>0.1683744787033703</c:v>
                </c:pt>
                <c:pt idx="121">
                  <c:v>2.2284371531131608</c:v>
                </c:pt>
                <c:pt idx="122">
                  <c:v>0.7138344558387244</c:v>
                </c:pt>
                <c:pt idx="123">
                  <c:v>-0.79194612078019588</c:v>
                </c:pt>
                <c:pt idx="124">
                  <c:v>-0.12871647655582352</c:v>
                </c:pt>
                <c:pt idx="125">
                  <c:v>0.18258335665086722</c:v>
                </c:pt>
                <c:pt idx="126">
                  <c:v>0.57778517563484844</c:v>
                </c:pt>
                <c:pt idx="127">
                  <c:v>0.79129324974405169</c:v>
                </c:pt>
                <c:pt idx="128">
                  <c:v>1.2272977741660585</c:v>
                </c:pt>
                <c:pt idx="129">
                  <c:v>0.98807926628103893</c:v>
                </c:pt>
                <c:pt idx="130">
                  <c:v>0.53466909863066903</c:v>
                </c:pt>
                <c:pt idx="131">
                  <c:v>0.74547650381540098</c:v>
                </c:pt>
                <c:pt idx="132">
                  <c:v>0.78565342550807049</c:v>
                </c:pt>
                <c:pt idx="133">
                  <c:v>0.93394138197722132</c:v>
                </c:pt>
                <c:pt idx="134">
                  <c:v>0.61404806696401248</c:v>
                </c:pt>
                <c:pt idx="135">
                  <c:v>-0.10346747339783358</c:v>
                </c:pt>
                <c:pt idx="136">
                  <c:v>0.70188905421106895</c:v>
                </c:pt>
                <c:pt idx="137">
                  <c:v>-3.7068749477908725E-2</c:v>
                </c:pt>
                <c:pt idx="138">
                  <c:v>0.23294074635049622</c:v>
                </c:pt>
                <c:pt idx="139">
                  <c:v>0.93272402311488367</c:v>
                </c:pt>
                <c:pt idx="140">
                  <c:v>0.74780202477013891</c:v>
                </c:pt>
                <c:pt idx="141">
                  <c:v>0.32590398643093099</c:v>
                </c:pt>
                <c:pt idx="142">
                  <c:v>4.4181004211241159E-2</c:v>
                </c:pt>
                <c:pt idx="143">
                  <c:v>0.9120752328050985</c:v>
                </c:pt>
                <c:pt idx="144">
                  <c:v>1.1952433110642868</c:v>
                </c:pt>
                <c:pt idx="145">
                  <c:v>0.45420230875758971</c:v>
                </c:pt>
                <c:pt idx="146">
                  <c:v>-0.44343911670511327</c:v>
                </c:pt>
                <c:pt idx="147">
                  <c:v>-0.17671598217342543</c:v>
                </c:pt>
                <c:pt idx="148">
                  <c:v>-0.89841500363072591</c:v>
                </c:pt>
                <c:pt idx="149">
                  <c:v>0.39541970074434829</c:v>
                </c:pt>
                <c:pt idx="150">
                  <c:v>1.146856525908091</c:v>
                </c:pt>
                <c:pt idx="151">
                  <c:v>0.93405390341971817</c:v>
                </c:pt>
                <c:pt idx="152">
                  <c:v>5.3986362896818463E-2</c:v>
                </c:pt>
                <c:pt idx="153">
                  <c:v>0.37178751198023718</c:v>
                </c:pt>
                <c:pt idx="154">
                  <c:v>0.48037978722881292</c:v>
                </c:pt>
                <c:pt idx="155">
                  <c:v>0.67962564401979897</c:v>
                </c:pt>
                <c:pt idx="156">
                  <c:v>1.0865635426144937</c:v>
                </c:pt>
                <c:pt idx="157">
                  <c:v>-0.66130104679994473</c:v>
                </c:pt>
                <c:pt idx="158">
                  <c:v>-0.28827008950147448</c:v>
                </c:pt>
                <c:pt idx="159">
                  <c:v>0.37004277180696654</c:v>
                </c:pt>
                <c:pt idx="160">
                  <c:v>0.38509640689357028</c:v>
                </c:pt>
                <c:pt idx="161">
                  <c:v>0.58805561635202341</c:v>
                </c:pt>
                <c:pt idx="162">
                  <c:v>-0.17191826350598793</c:v>
                </c:pt>
                <c:pt idx="163">
                  <c:v>1.4850192693227626E-2</c:v>
                </c:pt>
                <c:pt idx="164">
                  <c:v>0.50962125657083579</c:v>
                </c:pt>
                <c:pt idx="165">
                  <c:v>0.31928099825349054</c:v>
                </c:pt>
                <c:pt idx="166">
                  <c:v>0.46837183783694503</c:v>
                </c:pt>
                <c:pt idx="167">
                  <c:v>-0.99407808418340293</c:v>
                </c:pt>
                <c:pt idx="168">
                  <c:v>1.2695797516714347</c:v>
                </c:pt>
                <c:pt idx="169">
                  <c:v>1.3210977159604509</c:v>
                </c:pt>
                <c:pt idx="170">
                  <c:v>0.92036675044213645</c:v>
                </c:pt>
                <c:pt idx="171">
                  <c:v>0.15195711073960894</c:v>
                </c:pt>
                <c:pt idx="172">
                  <c:v>0.17498054492626203</c:v>
                </c:pt>
                <c:pt idx="173">
                  <c:v>0.13652222278404125</c:v>
                </c:pt>
                <c:pt idx="174">
                  <c:v>0.88733221938634976</c:v>
                </c:pt>
                <c:pt idx="175">
                  <c:v>-0.19724538964495109</c:v>
                </c:pt>
                <c:pt idx="176">
                  <c:v>0.38957160800296986</c:v>
                </c:pt>
                <c:pt idx="177">
                  <c:v>0.38828690542147548</c:v>
                </c:pt>
                <c:pt idx="178">
                  <c:v>-0.62948704609302464</c:v>
                </c:pt>
                <c:pt idx="179">
                  <c:v>-0.77255231344591779</c:v>
                </c:pt>
                <c:pt idx="180">
                  <c:v>-0.40740579314519909</c:v>
                </c:pt>
                <c:pt idx="181">
                  <c:v>1.8592523833763641</c:v>
                </c:pt>
                <c:pt idx="182">
                  <c:v>-9.4974277799808604E-3</c:v>
                </c:pt>
                <c:pt idx="183">
                  <c:v>0.91704113455288727</c:v>
                </c:pt>
                <c:pt idx="184">
                  <c:v>0</c:v>
                </c:pt>
                <c:pt idx="185">
                  <c:v>0.70926277009129013</c:v>
                </c:pt>
                <c:pt idx="186">
                  <c:v>4.2055794020057213E-2</c:v>
                </c:pt>
                <c:pt idx="187">
                  <c:v>-2.1352693108422915E-2</c:v>
                </c:pt>
                <c:pt idx="188">
                  <c:v>-0.19577482335771945</c:v>
                </c:pt>
                <c:pt idx="189">
                  <c:v>0.42196444174973369</c:v>
                </c:pt>
                <c:pt idx="190">
                  <c:v>0.49876916998328191</c:v>
                </c:pt>
                <c:pt idx="191">
                  <c:v>-1.0126867451784149</c:v>
                </c:pt>
                <c:pt idx="192">
                  <c:v>0.67786626086918655</c:v>
                </c:pt>
                <c:pt idx="193">
                  <c:v>1.4405741020229179E-2</c:v>
                </c:pt>
                <c:pt idx="194">
                  <c:v>0.65525600854470234</c:v>
                </c:pt>
                <c:pt idx="195">
                  <c:v>0.47398790483257347</c:v>
                </c:pt>
                <c:pt idx="196">
                  <c:v>0.66763953162247702</c:v>
                </c:pt>
                <c:pt idx="197">
                  <c:v>1.9371788146638202E-2</c:v>
                </c:pt>
                <c:pt idx="198">
                  <c:v>-6.4850278551531471E-2</c:v>
                </c:pt>
                <c:pt idx="199">
                  <c:v>0.98122476710611473</c:v>
                </c:pt>
                <c:pt idx="200">
                  <c:v>0.57469033571402317</c:v>
                </c:pt>
                <c:pt idx="201">
                  <c:v>0.12457305319761858</c:v>
                </c:pt>
                <c:pt idx="202">
                  <c:v>0.86128992192284759</c:v>
                </c:pt>
                <c:pt idx="203">
                  <c:v>0.5239959575028319</c:v>
                </c:pt>
                <c:pt idx="204">
                  <c:v>-0.20086004426946857</c:v>
                </c:pt>
                <c:pt idx="205">
                  <c:v>0.10116123789187803</c:v>
                </c:pt>
                <c:pt idx="206">
                  <c:v>0.42664659581261866</c:v>
                </c:pt>
                <c:pt idx="207">
                  <c:v>-0.25283731466141379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341568"/>
        <c:axId val="325335296"/>
      </c:barChart>
      <c:lineChart>
        <c:grouping val="standard"/>
        <c:varyColors val="0"/>
        <c:ser>
          <c:idx val="1"/>
          <c:order val="1"/>
          <c:tx>
            <c:strRef>
              <c:f>Hoja4!$C$4</c:f>
              <c:strCache>
                <c:ptCount val="1"/>
                <c:pt idx="0">
                  <c:v>Var anual 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19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Hoja4!$A$7:$A$191</c:f>
              <c:numCache>
                <c:formatCode>m/d/yyyy</c:formatCode>
                <c:ptCount val="18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</c:numCache>
            </c:numRef>
          </c:cat>
          <c:val>
            <c:numRef>
              <c:f>Hoja4!$C$7:$C$500</c:f>
              <c:numCache>
                <c:formatCode>General</c:formatCode>
                <c:ptCount val="494"/>
                <c:pt idx="11">
                  <c:v>4.0378080577117448</c:v>
                </c:pt>
                <c:pt idx="12">
                  <c:v>2.492096169399316</c:v>
                </c:pt>
                <c:pt idx="13">
                  <c:v>0.45564542501472793</c:v>
                </c:pt>
                <c:pt idx="14">
                  <c:v>3.6161827869699126</c:v>
                </c:pt>
                <c:pt idx="15">
                  <c:v>3.729303141280238</c:v>
                </c:pt>
                <c:pt idx="16">
                  <c:v>2.5449824458747772</c:v>
                </c:pt>
                <c:pt idx="17">
                  <c:v>2.5249598368532578</c:v>
                </c:pt>
                <c:pt idx="18">
                  <c:v>3.106875794579822</c:v>
                </c:pt>
                <c:pt idx="19">
                  <c:v>-0.51455194704582707</c:v>
                </c:pt>
                <c:pt idx="20">
                  <c:v>6.3688518375437209</c:v>
                </c:pt>
                <c:pt idx="21">
                  <c:v>4.0000289935960387</c:v>
                </c:pt>
                <c:pt idx="22">
                  <c:v>2.8911712652682331</c:v>
                </c:pt>
                <c:pt idx="23">
                  <c:v>1.6711124496264107</c:v>
                </c:pt>
                <c:pt idx="24">
                  <c:v>2.2460625755472474</c:v>
                </c:pt>
                <c:pt idx="25">
                  <c:v>2.8194944803738409</c:v>
                </c:pt>
                <c:pt idx="26">
                  <c:v>2.8546601900257818</c:v>
                </c:pt>
                <c:pt idx="27">
                  <c:v>1.2268238971371748</c:v>
                </c:pt>
                <c:pt idx="28">
                  <c:v>2.4971558386442272</c:v>
                </c:pt>
                <c:pt idx="29">
                  <c:v>3.901302938588036</c:v>
                </c:pt>
                <c:pt idx="30">
                  <c:v>3.9652054025435035</c:v>
                </c:pt>
                <c:pt idx="31">
                  <c:v>4.4691138919574769</c:v>
                </c:pt>
                <c:pt idx="32">
                  <c:v>-1.690013678961888</c:v>
                </c:pt>
                <c:pt idx="33">
                  <c:v>1.5733900195149308</c:v>
                </c:pt>
                <c:pt idx="34">
                  <c:v>3.5638755339997497</c:v>
                </c:pt>
                <c:pt idx="35">
                  <c:v>4.1318583665106878</c:v>
                </c:pt>
                <c:pt idx="36">
                  <c:v>2.1458565008892982</c:v>
                </c:pt>
                <c:pt idx="37">
                  <c:v>4.2509929185296835</c:v>
                </c:pt>
                <c:pt idx="38">
                  <c:v>2.3623710269371934</c:v>
                </c:pt>
                <c:pt idx="39">
                  <c:v>4.0004350968792179</c:v>
                </c:pt>
                <c:pt idx="40">
                  <c:v>4.2661646967129485</c:v>
                </c:pt>
                <c:pt idx="41">
                  <c:v>4.2561469835793453</c:v>
                </c:pt>
                <c:pt idx="42">
                  <c:v>5.1824787580917464</c:v>
                </c:pt>
                <c:pt idx="43">
                  <c:v>6.0610052906383993</c:v>
                </c:pt>
                <c:pt idx="44">
                  <c:v>5.2445500182989546</c:v>
                </c:pt>
                <c:pt idx="45">
                  <c:v>5.8584784286817015</c:v>
                </c:pt>
                <c:pt idx="46">
                  <c:v>4.6093002835078778</c:v>
                </c:pt>
                <c:pt idx="47">
                  <c:v>4.7176712022594547</c:v>
                </c:pt>
                <c:pt idx="48">
                  <c:v>6.9541654932721686</c:v>
                </c:pt>
                <c:pt idx="49">
                  <c:v>6.9472611499357351</c:v>
                </c:pt>
                <c:pt idx="50">
                  <c:v>6.0505406858948341</c:v>
                </c:pt>
                <c:pt idx="51">
                  <c:v>7.6138261441657251</c:v>
                </c:pt>
                <c:pt idx="52">
                  <c:v>5.1087558649411724</c:v>
                </c:pt>
                <c:pt idx="53">
                  <c:v>5.1996776622587282</c:v>
                </c:pt>
                <c:pt idx="54">
                  <c:v>3.6393767567304058</c:v>
                </c:pt>
                <c:pt idx="55">
                  <c:v>6.109847147583003</c:v>
                </c:pt>
                <c:pt idx="56">
                  <c:v>7.1700391045324441</c:v>
                </c:pt>
                <c:pt idx="57">
                  <c:v>6.2505063992662535</c:v>
                </c:pt>
                <c:pt idx="58">
                  <c:v>7.9759371685504288</c:v>
                </c:pt>
                <c:pt idx="59">
                  <c:v>6.3811140755113405</c:v>
                </c:pt>
                <c:pt idx="60">
                  <c:v>6.9207229944738158</c:v>
                </c:pt>
                <c:pt idx="61">
                  <c:v>5.1613106788458207</c:v>
                </c:pt>
                <c:pt idx="62">
                  <c:v>7.4863410635630956</c:v>
                </c:pt>
                <c:pt idx="63">
                  <c:v>4.8570049096757772</c:v>
                </c:pt>
                <c:pt idx="64">
                  <c:v>9.202117020297095</c:v>
                </c:pt>
                <c:pt idx="65">
                  <c:v>8.8399281704820929</c:v>
                </c:pt>
                <c:pt idx="66">
                  <c:v>7.5765414099609796</c:v>
                </c:pt>
                <c:pt idx="67">
                  <c:v>5.8612414396485457</c:v>
                </c:pt>
                <c:pt idx="68">
                  <c:v>5.3994734908779263</c:v>
                </c:pt>
                <c:pt idx="69">
                  <c:v>5.9181849516680485</c:v>
                </c:pt>
                <c:pt idx="70">
                  <c:v>4.7153011507275355</c:v>
                </c:pt>
                <c:pt idx="71">
                  <c:v>8.6342591888909581</c:v>
                </c:pt>
                <c:pt idx="72">
                  <c:v>6.5334254309568074</c:v>
                </c:pt>
                <c:pt idx="73">
                  <c:v>6.7607180468836736</c:v>
                </c:pt>
                <c:pt idx="74">
                  <c:v>6.1121117616163678</c:v>
                </c:pt>
                <c:pt idx="75">
                  <c:v>6.5988147846938627</c:v>
                </c:pt>
                <c:pt idx="76">
                  <c:v>4.0118620168336117</c:v>
                </c:pt>
                <c:pt idx="77">
                  <c:v>3.5758170123164845</c:v>
                </c:pt>
                <c:pt idx="78">
                  <c:v>5.072425752674059</c:v>
                </c:pt>
                <c:pt idx="79">
                  <c:v>4.385201654090265</c:v>
                </c:pt>
                <c:pt idx="80">
                  <c:v>4.0889407787545906</c:v>
                </c:pt>
                <c:pt idx="81">
                  <c:v>3.4469054455288806</c:v>
                </c:pt>
                <c:pt idx="82">
                  <c:v>4.8180567784856354</c:v>
                </c:pt>
                <c:pt idx="83">
                  <c:v>1.7237519588090278</c:v>
                </c:pt>
                <c:pt idx="84">
                  <c:v>2.6371798666610102</c:v>
                </c:pt>
                <c:pt idx="85">
                  <c:v>3.2566479121817871</c:v>
                </c:pt>
                <c:pt idx="86">
                  <c:v>2.4270066358874853</c:v>
                </c:pt>
                <c:pt idx="87">
                  <c:v>4.0230110735883118</c:v>
                </c:pt>
                <c:pt idx="88">
                  <c:v>2.8863408934630908</c:v>
                </c:pt>
                <c:pt idx="89">
                  <c:v>2.899854352844855</c:v>
                </c:pt>
                <c:pt idx="90">
                  <c:v>2.9138951607981856</c:v>
                </c:pt>
                <c:pt idx="91">
                  <c:v>3.9681964416144799</c:v>
                </c:pt>
                <c:pt idx="92">
                  <c:v>4.6928275269393138</c:v>
                </c:pt>
                <c:pt idx="93">
                  <c:v>5.3654150241642551</c:v>
                </c:pt>
                <c:pt idx="94">
                  <c:v>3.0158948033052413</c:v>
                </c:pt>
                <c:pt idx="95">
                  <c:v>3.2350352112676006</c:v>
                </c:pt>
                <c:pt idx="96">
                  <c:v>2.0994808975802748</c:v>
                </c:pt>
                <c:pt idx="97">
                  <c:v>1.4267284316874296</c:v>
                </c:pt>
                <c:pt idx="98">
                  <c:v>1.8581413126570023</c:v>
                </c:pt>
                <c:pt idx="99">
                  <c:v>1.343877993997844</c:v>
                </c:pt>
                <c:pt idx="100">
                  <c:v>2.2544012171267225</c:v>
                </c:pt>
                <c:pt idx="101">
                  <c:v>1.4443843031123116</c:v>
                </c:pt>
                <c:pt idx="102">
                  <c:v>0.29459407739227395</c:v>
                </c:pt>
                <c:pt idx="103">
                  <c:v>-1.7587468091039615</c:v>
                </c:pt>
                <c:pt idx="104">
                  <c:v>-5.9829378732839995</c:v>
                </c:pt>
                <c:pt idx="105">
                  <c:v>-10.226405024294483</c:v>
                </c:pt>
                <c:pt idx="106">
                  <c:v>-11.445253373696874</c:v>
                </c:pt>
                <c:pt idx="107">
                  <c:v>-10.222234065231284</c:v>
                </c:pt>
                <c:pt idx="108">
                  <c:v>-9.6940285257738132</c:v>
                </c:pt>
                <c:pt idx="109">
                  <c:v>-11.460703705293895</c:v>
                </c:pt>
                <c:pt idx="110">
                  <c:v>-11.196614185469311</c:v>
                </c:pt>
                <c:pt idx="111">
                  <c:v>-11.051187837733567</c:v>
                </c:pt>
                <c:pt idx="112">
                  <c:v>-9.7888293152097017</c:v>
                </c:pt>
                <c:pt idx="113">
                  <c:v>-9.2328131961359254</c:v>
                </c:pt>
                <c:pt idx="114">
                  <c:v>-6.8406823751988703</c:v>
                </c:pt>
                <c:pt idx="115">
                  <c:v>-7.6287539883780902</c:v>
                </c:pt>
                <c:pt idx="116">
                  <c:v>-3.1720564223512326</c:v>
                </c:pt>
                <c:pt idx="117">
                  <c:v>1.4135783575061289</c:v>
                </c:pt>
                <c:pt idx="118">
                  <c:v>4.1852864971246406</c:v>
                </c:pt>
                <c:pt idx="119">
                  <c:v>2.7704070426632033</c:v>
                </c:pt>
                <c:pt idx="120">
                  <c:v>3.3175651925242411</c:v>
                </c:pt>
                <c:pt idx="121">
                  <c:v>7.4608952346892243</c:v>
                </c:pt>
                <c:pt idx="122">
                  <c:v>7.7817652793582104</c:v>
                </c:pt>
                <c:pt idx="123">
                  <c:v>5.9680241688228053</c:v>
                </c:pt>
                <c:pt idx="124">
                  <c:v>4.2045739025431628</c:v>
                </c:pt>
                <c:pt idx="125">
                  <c:v>4.181889256941651</c:v>
                </c:pt>
                <c:pt idx="126">
                  <c:v>2.8408484467355333</c:v>
                </c:pt>
                <c:pt idx="127">
                  <c:v>6.1753347102920353</c:v>
                </c:pt>
                <c:pt idx="128">
                  <c:v>6.486951735767521</c:v>
                </c:pt>
                <c:pt idx="129">
                  <c:v>6.6025497781350584</c:v>
                </c:pt>
                <c:pt idx="130">
                  <c:v>6.6660889909449406</c:v>
                </c:pt>
                <c:pt idx="131">
                  <c:v>7.4497764633850494</c:v>
                </c:pt>
                <c:pt idx="132">
                  <c:v>8.1119264203439734</c:v>
                </c:pt>
                <c:pt idx="133">
                  <c:v>6.7429293442086591</c:v>
                </c:pt>
                <c:pt idx="134">
                  <c:v>6.6371693806970056</c:v>
                </c:pt>
                <c:pt idx="135">
                  <c:v>7.3772041990927795</c:v>
                </c:pt>
                <c:pt idx="136">
                  <c:v>8.2702346733142917</c:v>
                </c:pt>
                <c:pt idx="137">
                  <c:v>8.0328502469975138</c:v>
                </c:pt>
                <c:pt idx="138">
                  <c:v>7.6624451269968086</c:v>
                </c:pt>
                <c:pt idx="139">
                  <c:v>7.8135175300423576</c:v>
                </c:pt>
                <c:pt idx="140">
                  <c:v>7.3028240262168032</c:v>
                </c:pt>
                <c:pt idx="141">
                  <c:v>6.5992431873247659</c:v>
                </c:pt>
                <c:pt idx="142">
                  <c:v>6.0791672759373361</c:v>
                </c:pt>
                <c:pt idx="143">
                  <c:v>6.2545861141199754</c:v>
                </c:pt>
                <c:pt idx="144">
                  <c:v>6.6864015787929443</c:v>
                </c:pt>
                <c:pt idx="145">
                  <c:v>6.1793210594178749</c:v>
                </c:pt>
                <c:pt idx="146">
                  <c:v>5.0633410014811142</c:v>
                </c:pt>
                <c:pt idx="147">
                  <c:v>4.9863039626500516</c:v>
                </c:pt>
                <c:pt idx="148">
                  <c:v>3.3179141258040223</c:v>
                </c:pt>
                <c:pt idx="149">
                  <c:v>3.7649178701067987</c:v>
                </c:pt>
                <c:pt idx="150">
                  <c:v>4.7110379290400184</c:v>
                </c:pt>
                <c:pt idx="151">
                  <c:v>4.7124175920620015</c:v>
                </c:pt>
                <c:pt idx="152">
                  <c:v>3.9912989784754771</c:v>
                </c:pt>
                <c:pt idx="153">
                  <c:v>4.0388588531837133</c:v>
                </c:pt>
                <c:pt idx="154">
                  <c:v>4.4924746773403079</c:v>
                </c:pt>
                <c:pt idx="155">
                  <c:v>4.2517776872737612</c:v>
                </c:pt>
                <c:pt idx="156">
                  <c:v>4.1398153193914711</c:v>
                </c:pt>
                <c:pt idx="157">
                  <c:v>2.9833847195160468</c:v>
                </c:pt>
                <c:pt idx="158">
                  <c:v>3.1438948002509459</c:v>
                </c:pt>
                <c:pt idx="159">
                  <c:v>3.7088414252447688</c:v>
                </c:pt>
                <c:pt idx="160">
                  <c:v>5.052023588743304</c:v>
                </c:pt>
                <c:pt idx="161">
                  <c:v>5.2535944652910338</c:v>
                </c:pt>
                <c:pt idx="162">
                  <c:v>3.8812751303793913</c:v>
                </c:pt>
                <c:pt idx="163">
                  <c:v>2.93523115530816</c:v>
                </c:pt>
                <c:pt idx="164">
                  <c:v>3.4039869221463626</c:v>
                </c:pt>
                <c:pt idx="165">
                  <c:v>3.349894203531778</c:v>
                </c:pt>
                <c:pt idx="166">
                  <c:v>3.3375433316314096</c:v>
                </c:pt>
                <c:pt idx="167">
                  <c:v>1.6196542311192053</c:v>
                </c:pt>
                <c:pt idx="168">
                  <c:v>1.8036355955189931</c:v>
                </c:pt>
                <c:pt idx="169">
                  <c:v>3.8352245268794327</c:v>
                </c:pt>
                <c:pt idx="170">
                  <c:v>5.0938435254631598</c:v>
                </c:pt>
                <c:pt idx="171">
                  <c:v>4.86549391330382</c:v>
                </c:pt>
                <c:pt idx="172">
                  <c:v>4.6460001394978523</c:v>
                </c:pt>
                <c:pt idx="173">
                  <c:v>4.1762508906752815</c:v>
                </c:pt>
                <c:pt idx="174">
                  <c:v>5.2816386948117744</c:v>
                </c:pt>
                <c:pt idx="175">
                  <c:v>5.0583741453426478</c:v>
                </c:pt>
                <c:pt idx="176">
                  <c:v>4.9328914230163612</c:v>
                </c:pt>
                <c:pt idx="177">
                  <c:v>5.0050708614289174</c:v>
                </c:pt>
                <c:pt idx="178">
                  <c:v>3.8576376165766257</c:v>
                </c:pt>
                <c:pt idx="179">
                  <c:v>4.0900191021967514</c:v>
                </c:pt>
                <c:pt idx="180">
                  <c:v>2.3663281594465735</c:v>
                </c:pt>
                <c:pt idx="181">
                  <c:v>2.9100344410313728</c:v>
                </c:pt>
                <c:pt idx="182">
                  <c:v>1.9618377817490096</c:v>
                </c:pt>
                <c:pt idx="183">
                  <c:v>2.740747903687013</c:v>
                </c:pt>
                <c:pt idx="184">
                  <c:v>2.5612856072480872</c:v>
                </c:pt>
                <c:pt idx="185">
                  <c:v>3.1478948238188975</c:v>
                </c:pt>
                <c:pt idx="186">
                  <c:v>2.2836784558893708</c:v>
                </c:pt>
                <c:pt idx="187">
                  <c:v>2.4639435406109467</c:v>
                </c:pt>
                <c:pt idx="188">
                  <c:v>1.8665019664120486</c:v>
                </c:pt>
                <c:pt idx="189">
                  <c:v>1.9006754036362317</c:v>
                </c:pt>
                <c:pt idx="190">
                  <c:v>3.0576591710427259</c:v>
                </c:pt>
                <c:pt idx="191">
                  <c:v>2.808255472794885</c:v>
                </c:pt>
                <c:pt idx="192">
                  <c:v>3.9285689607120089</c:v>
                </c:pt>
                <c:pt idx="193">
                  <c:v>2.0462434281191655</c:v>
                </c:pt>
                <c:pt idx="194">
                  <c:v>2.7246637704298804</c:v>
                </c:pt>
                <c:pt idx="195">
                  <c:v>2.2736745862073526</c:v>
                </c:pt>
                <c:pt idx="196">
                  <c:v>2.9564940681878316</c:v>
                </c:pt>
                <c:pt idx="197">
                  <c:v>2.2512088259312835</c:v>
                </c:pt>
                <c:pt idx="198">
                  <c:v>2.1419420274382039</c:v>
                </c:pt>
                <c:pt idx="199">
                  <c:v>3.166212825030712</c:v>
                </c:pt>
                <c:pt idx="200">
                  <c:v>3.9626317385024201</c:v>
                </c:pt>
                <c:pt idx="201">
                  <c:v>3.6547549549509561</c:v>
                </c:pt>
                <c:pt idx="202">
                  <c:v>4.0286600288013785</c:v>
                </c:pt>
                <c:pt idx="203">
                  <c:v>5.6436047847808091</c:v>
                </c:pt>
                <c:pt idx="204">
                  <c:v>4.7215370260788259</c:v>
                </c:pt>
                <c:pt idx="205">
                  <c:v>4.812375629883392</c:v>
                </c:pt>
                <c:pt idx="206">
                  <c:v>4.5743245177013447</c:v>
                </c:pt>
                <c:pt idx="207">
                  <c:v>3.8178376104333056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41568"/>
        <c:axId val="325335296"/>
      </c:lineChart>
      <c:dateAx>
        <c:axId val="325327488"/>
        <c:scaling>
          <c:orientation val="minMax"/>
          <c:min val="40210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25333376"/>
        <c:crosses val="autoZero"/>
        <c:auto val="1"/>
        <c:lblOffset val="100"/>
        <c:baseTimeUnit val="months"/>
      </c:dateAx>
      <c:valAx>
        <c:axId val="325333376"/>
        <c:scaling>
          <c:orientation val="minMax"/>
          <c:min val="3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miles de millones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327488"/>
        <c:crosses val="autoZero"/>
        <c:crossBetween val="between"/>
      </c:valAx>
      <c:valAx>
        <c:axId val="325335296"/>
        <c:scaling>
          <c:orientation val="minMax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layout>
            <c:manualLayout>
              <c:xMode val="edge"/>
              <c:yMode val="edge"/>
              <c:x val="0.9555555555555556"/>
              <c:y val="0.29562700495771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5341568"/>
        <c:crosses val="max"/>
        <c:crossBetween val="between"/>
      </c:valAx>
      <c:dateAx>
        <c:axId val="325341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5335296"/>
        <c:crosses val="autoZero"/>
        <c:auto val="1"/>
        <c:lblOffset val="100"/>
        <c:baseTimeUnit val="month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7174103237095"/>
          <c:y val="5.1400554097404488E-2"/>
          <c:w val="0.78638429571303592"/>
          <c:h val="0.76653142315543887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Hoja4!$A$7:$A$500</c:f>
              <c:numCache>
                <c:formatCode>m/d/yyyy</c:formatCode>
                <c:ptCount val="494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Hoja4!$L$7:$L$500</c:f>
              <c:numCache>
                <c:formatCode>General</c:formatCode>
                <c:ptCount val="494"/>
                <c:pt idx="0">
                  <c:v>6.9589999999999996</c:v>
                </c:pt>
                <c:pt idx="1">
                  <c:v>6.9260000000000002</c:v>
                </c:pt>
                <c:pt idx="2">
                  <c:v>7.0019999999999998</c:v>
                </c:pt>
                <c:pt idx="3">
                  <c:v>6.8979999999999997</c:v>
                </c:pt>
                <c:pt idx="4">
                  <c:v>6.7510000000000003</c:v>
                </c:pt>
                <c:pt idx="5">
                  <c:v>6.7169999999999996</c:v>
                </c:pt>
                <c:pt idx="6">
                  <c:v>6.7809999999999997</c:v>
                </c:pt>
                <c:pt idx="7">
                  <c:v>6.8940000000000001</c:v>
                </c:pt>
                <c:pt idx="8">
                  <c:v>6.7640000000000002</c:v>
                </c:pt>
                <c:pt idx="9">
                  <c:v>6.6879999999999997</c:v>
                </c:pt>
                <c:pt idx="10">
                  <c:v>6.6790000000000003</c:v>
                </c:pt>
                <c:pt idx="11">
                  <c:v>6.6740000000000004</c:v>
                </c:pt>
                <c:pt idx="12">
                  <c:v>6.6050000000000004</c:v>
                </c:pt>
                <c:pt idx="13">
                  <c:v>6.5620000000000003</c:v>
                </c:pt>
                <c:pt idx="14">
                  <c:v>6.4969999999999999</c:v>
                </c:pt>
                <c:pt idx="15">
                  <c:v>6.4669999999999996</c:v>
                </c:pt>
                <c:pt idx="16">
                  <c:v>6.5709999999999997</c:v>
                </c:pt>
                <c:pt idx="17">
                  <c:v>6.6310000000000002</c:v>
                </c:pt>
                <c:pt idx="18">
                  <c:v>6.633</c:v>
                </c:pt>
                <c:pt idx="19">
                  <c:v>6.5060000000000002</c:v>
                </c:pt>
                <c:pt idx="20">
                  <c:v>6.6690000000000005</c:v>
                </c:pt>
                <c:pt idx="21">
                  <c:v>6.9509999999999996</c:v>
                </c:pt>
                <c:pt idx="22">
                  <c:v>7.0730000000000004</c:v>
                </c:pt>
                <c:pt idx="23">
                  <c:v>6.9290000000000003</c:v>
                </c:pt>
                <c:pt idx="24">
                  <c:v>6.9879999999999995</c:v>
                </c:pt>
                <c:pt idx="25">
                  <c:v>7.04</c:v>
                </c:pt>
                <c:pt idx="26">
                  <c:v>7.0049999999999999</c:v>
                </c:pt>
                <c:pt idx="27">
                  <c:v>7.0490000000000004</c:v>
                </c:pt>
                <c:pt idx="28">
                  <c:v>7.05</c:v>
                </c:pt>
                <c:pt idx="29">
                  <c:v>6.9690000000000003</c:v>
                </c:pt>
                <c:pt idx="30">
                  <c:v>6.8780000000000001</c:v>
                </c:pt>
                <c:pt idx="31">
                  <c:v>6.952</c:v>
                </c:pt>
                <c:pt idx="32">
                  <c:v>6.98</c:v>
                </c:pt>
                <c:pt idx="33">
                  <c:v>6.915</c:v>
                </c:pt>
                <c:pt idx="34">
                  <c:v>6.9770000000000003</c:v>
                </c:pt>
                <c:pt idx="35">
                  <c:v>6.8819999999999997</c:v>
                </c:pt>
                <c:pt idx="36">
                  <c:v>6.73</c:v>
                </c:pt>
                <c:pt idx="37">
                  <c:v>6.8230000000000004</c:v>
                </c:pt>
                <c:pt idx="38">
                  <c:v>6.8920000000000003</c:v>
                </c:pt>
                <c:pt idx="39">
                  <c:v>7.0620000000000003</c:v>
                </c:pt>
                <c:pt idx="40">
                  <c:v>7.13</c:v>
                </c:pt>
                <c:pt idx="41">
                  <c:v>7.2370000000000001</c:v>
                </c:pt>
                <c:pt idx="42">
                  <c:v>7.3840000000000003</c:v>
                </c:pt>
                <c:pt idx="43">
                  <c:v>7.3789999999999996</c:v>
                </c:pt>
                <c:pt idx="44">
                  <c:v>7.4580000000000002</c:v>
                </c:pt>
                <c:pt idx="45">
                  <c:v>7.5110000000000001</c:v>
                </c:pt>
                <c:pt idx="46">
                  <c:v>7.6</c:v>
                </c:pt>
                <c:pt idx="47">
                  <c:v>7.5460000000000003</c:v>
                </c:pt>
                <c:pt idx="48">
                  <c:v>7.5490000000000004</c:v>
                </c:pt>
                <c:pt idx="49">
                  <c:v>7.6440000000000001</c:v>
                </c:pt>
                <c:pt idx="50">
                  <c:v>7.718</c:v>
                </c:pt>
                <c:pt idx="51">
                  <c:v>7.7610000000000001</c:v>
                </c:pt>
                <c:pt idx="52">
                  <c:v>7.8259999999999996</c:v>
                </c:pt>
                <c:pt idx="53">
                  <c:v>7.8369999999999997</c:v>
                </c:pt>
                <c:pt idx="54">
                  <c:v>7.8380000000000001</c:v>
                </c:pt>
                <c:pt idx="55">
                  <c:v>7.9080000000000004</c:v>
                </c:pt>
                <c:pt idx="56">
                  <c:v>7.9210000000000003</c:v>
                </c:pt>
                <c:pt idx="57">
                  <c:v>7.9619999999999997</c:v>
                </c:pt>
                <c:pt idx="58">
                  <c:v>7.9989999999999997</c:v>
                </c:pt>
                <c:pt idx="59">
                  <c:v>8.1010000000000009</c:v>
                </c:pt>
                <c:pt idx="60">
                  <c:v>8.2759999999999998</c:v>
                </c:pt>
                <c:pt idx="61">
                  <c:v>8.2639999999999993</c:v>
                </c:pt>
                <c:pt idx="62">
                  <c:v>8.2899999999999991</c:v>
                </c:pt>
                <c:pt idx="63">
                  <c:v>8.2650000000000006</c:v>
                </c:pt>
                <c:pt idx="64">
                  <c:v>8.3439999999999994</c:v>
                </c:pt>
                <c:pt idx="65">
                  <c:v>8.3640000000000008</c:v>
                </c:pt>
                <c:pt idx="66">
                  <c:v>8.3979999999999997</c:v>
                </c:pt>
                <c:pt idx="67">
                  <c:v>8.51</c:v>
                </c:pt>
                <c:pt idx="68">
                  <c:v>8.5969999999999995</c:v>
                </c:pt>
                <c:pt idx="69">
                  <c:v>8.4969999999999999</c:v>
                </c:pt>
                <c:pt idx="70">
                  <c:v>8.4779999999999998</c:v>
                </c:pt>
                <c:pt idx="71">
                  <c:v>9.0129999999999999</c:v>
                </c:pt>
                <c:pt idx="72">
                  <c:v>8.6660000000000004</c:v>
                </c:pt>
                <c:pt idx="73">
                  <c:v>8.7249999999999996</c:v>
                </c:pt>
                <c:pt idx="74">
                  <c:v>8.7059999999999995</c:v>
                </c:pt>
                <c:pt idx="75">
                  <c:v>8.6769999999999996</c:v>
                </c:pt>
                <c:pt idx="76">
                  <c:v>8.7040000000000006</c:v>
                </c:pt>
                <c:pt idx="77">
                  <c:v>8.7159999999999993</c:v>
                </c:pt>
                <c:pt idx="78">
                  <c:v>8.7140000000000004</c:v>
                </c:pt>
                <c:pt idx="79">
                  <c:v>8.7850000000000001</c:v>
                </c:pt>
                <c:pt idx="80">
                  <c:v>8.6460000000000008</c:v>
                </c:pt>
                <c:pt idx="81">
                  <c:v>8.8490000000000002</c:v>
                </c:pt>
                <c:pt idx="82">
                  <c:v>9.1959999999999997</c:v>
                </c:pt>
                <c:pt idx="83">
                  <c:v>8.9079999999999995</c:v>
                </c:pt>
                <c:pt idx="84">
                  <c:v>8.81</c:v>
                </c:pt>
                <c:pt idx="85">
                  <c:v>8.7430000000000003</c:v>
                </c:pt>
                <c:pt idx="86">
                  <c:v>8.73</c:v>
                </c:pt>
                <c:pt idx="87">
                  <c:v>8.7859999999999996</c:v>
                </c:pt>
                <c:pt idx="88">
                  <c:v>8.6750000000000007</c:v>
                </c:pt>
                <c:pt idx="89">
                  <c:v>8.7560000000000002</c:v>
                </c:pt>
                <c:pt idx="90">
                  <c:v>8.8759999999999994</c:v>
                </c:pt>
                <c:pt idx="91">
                  <c:v>8.9009999999999998</c:v>
                </c:pt>
                <c:pt idx="92">
                  <c:v>8.9380000000000006</c:v>
                </c:pt>
                <c:pt idx="93">
                  <c:v>9.24</c:v>
                </c:pt>
                <c:pt idx="94">
                  <c:v>9.1140000000000008</c:v>
                </c:pt>
                <c:pt idx="95">
                  <c:v>8.9350000000000005</c:v>
                </c:pt>
                <c:pt idx="96">
                  <c:v>8.8810000000000002</c:v>
                </c:pt>
                <c:pt idx="97">
                  <c:v>8.9009999999999998</c:v>
                </c:pt>
                <c:pt idx="98">
                  <c:v>9.0069999999999997</c:v>
                </c:pt>
                <c:pt idx="99">
                  <c:v>9.2129999999999992</c:v>
                </c:pt>
                <c:pt idx="100">
                  <c:v>9.0299999999999994</c:v>
                </c:pt>
                <c:pt idx="101">
                  <c:v>9.0220000000000002</c:v>
                </c:pt>
                <c:pt idx="102">
                  <c:v>8.8369999999999997</c:v>
                </c:pt>
                <c:pt idx="103">
                  <c:v>8.6720000000000006</c:v>
                </c:pt>
                <c:pt idx="104">
                  <c:v>8.4559999999999995</c:v>
                </c:pt>
                <c:pt idx="105">
                  <c:v>8.5190000000000001</c:v>
                </c:pt>
                <c:pt idx="106">
                  <c:v>8.1679999999999993</c:v>
                </c:pt>
                <c:pt idx="107">
                  <c:v>8.6199999999999992</c:v>
                </c:pt>
                <c:pt idx="108">
                  <c:v>8.58</c:v>
                </c:pt>
                <c:pt idx="109">
                  <c:v>7.9</c:v>
                </c:pt>
                <c:pt idx="110">
                  <c:v>7.8259999999999996</c:v>
                </c:pt>
                <c:pt idx="111">
                  <c:v>7.7720000000000002</c:v>
                </c:pt>
                <c:pt idx="112">
                  <c:v>7.84</c:v>
                </c:pt>
                <c:pt idx="113">
                  <c:v>7.7039999999999997</c:v>
                </c:pt>
                <c:pt idx="114">
                  <c:v>7.7370000000000001</c:v>
                </c:pt>
                <c:pt idx="115">
                  <c:v>7.7889999999999997</c:v>
                </c:pt>
                <c:pt idx="116">
                  <c:v>7.726</c:v>
                </c:pt>
                <c:pt idx="117">
                  <c:v>8.0809999999999995</c:v>
                </c:pt>
                <c:pt idx="118">
                  <c:v>7.9130000000000003</c:v>
                </c:pt>
                <c:pt idx="119">
                  <c:v>8.0150000000000006</c:v>
                </c:pt>
                <c:pt idx="120">
                  <c:v>8.2720000000000002</c:v>
                </c:pt>
                <c:pt idx="121">
                  <c:v>7.9669999999999996</c:v>
                </c:pt>
                <c:pt idx="122">
                  <c:v>8.1069999999999993</c:v>
                </c:pt>
                <c:pt idx="123">
                  <c:v>8.1720000000000006</c:v>
                </c:pt>
                <c:pt idx="124">
                  <c:v>8.2810000000000006</c:v>
                </c:pt>
                <c:pt idx="125">
                  <c:v>8.1530000000000005</c:v>
                </c:pt>
                <c:pt idx="126">
                  <c:v>8.0719999999999992</c:v>
                </c:pt>
                <c:pt idx="127">
                  <c:v>8.2330000000000005</c:v>
                </c:pt>
                <c:pt idx="128">
                  <c:v>8.1270000000000007</c:v>
                </c:pt>
                <c:pt idx="129">
                  <c:v>7.9879999999999995</c:v>
                </c:pt>
                <c:pt idx="130">
                  <c:v>8.1020000000000003</c:v>
                </c:pt>
                <c:pt idx="131">
                  <c:v>8.0489999999999995</c:v>
                </c:pt>
                <c:pt idx="132">
                  <c:v>8.1630000000000003</c:v>
                </c:pt>
                <c:pt idx="133">
                  <c:v>8.2970000000000006</c:v>
                </c:pt>
                <c:pt idx="134">
                  <c:v>8.3230000000000004</c:v>
                </c:pt>
                <c:pt idx="135">
                  <c:v>8.2409999999999997</c:v>
                </c:pt>
                <c:pt idx="136">
                  <c:v>8.27</c:v>
                </c:pt>
                <c:pt idx="137">
                  <c:v>8.3439999999999994</c:v>
                </c:pt>
                <c:pt idx="138">
                  <c:v>8.3689999999999998</c:v>
                </c:pt>
                <c:pt idx="139">
                  <c:v>8.3130000000000006</c:v>
                </c:pt>
                <c:pt idx="140">
                  <c:v>8.7119999999999997</c:v>
                </c:pt>
                <c:pt idx="141">
                  <c:v>8.5220000000000002</c:v>
                </c:pt>
                <c:pt idx="142">
                  <c:v>8.2929999999999993</c:v>
                </c:pt>
                <c:pt idx="143">
                  <c:v>8.3480000000000008</c:v>
                </c:pt>
                <c:pt idx="144">
                  <c:v>8.3559999999999999</c:v>
                </c:pt>
                <c:pt idx="145">
                  <c:v>8.5340000000000007</c:v>
                </c:pt>
                <c:pt idx="146">
                  <c:v>8.3840000000000003</c:v>
                </c:pt>
                <c:pt idx="147">
                  <c:v>8.5370000000000008</c:v>
                </c:pt>
                <c:pt idx="148">
                  <c:v>8.4719999999999995</c:v>
                </c:pt>
                <c:pt idx="149">
                  <c:v>8.5969999999999995</c:v>
                </c:pt>
                <c:pt idx="150">
                  <c:v>8.4570000000000007</c:v>
                </c:pt>
                <c:pt idx="151">
                  <c:v>8.4480000000000004</c:v>
                </c:pt>
                <c:pt idx="152">
                  <c:v>8.2810000000000006</c:v>
                </c:pt>
                <c:pt idx="153">
                  <c:v>8.5909999999999993</c:v>
                </c:pt>
                <c:pt idx="154">
                  <c:v>8.673</c:v>
                </c:pt>
                <c:pt idx="155">
                  <c:v>8.6859999999999999</c:v>
                </c:pt>
                <c:pt idx="156">
                  <c:v>8.7579999999999991</c:v>
                </c:pt>
                <c:pt idx="157">
                  <c:v>8.5269999999999992</c:v>
                </c:pt>
                <c:pt idx="158">
                  <c:v>8.593</c:v>
                </c:pt>
                <c:pt idx="159">
                  <c:v>8.5739999999999998</c:v>
                </c:pt>
                <c:pt idx="160">
                  <c:v>8.5950000000000006</c:v>
                </c:pt>
                <c:pt idx="161">
                  <c:v>8.548</c:v>
                </c:pt>
                <c:pt idx="162">
                  <c:v>8.5679999999999996</c:v>
                </c:pt>
                <c:pt idx="163">
                  <c:v>8.51</c:v>
                </c:pt>
                <c:pt idx="164">
                  <c:v>8.6630000000000003</c:v>
                </c:pt>
                <c:pt idx="165">
                  <c:v>8.5269999999999992</c:v>
                </c:pt>
                <c:pt idx="166">
                  <c:v>8.452</c:v>
                </c:pt>
                <c:pt idx="167">
                  <c:v>8.4719999999999995</c:v>
                </c:pt>
                <c:pt idx="168">
                  <c:v>8.5269999999999992</c:v>
                </c:pt>
                <c:pt idx="169">
                  <c:v>8.6069999999999993</c:v>
                </c:pt>
                <c:pt idx="170">
                  <c:v>8.5570000000000004</c:v>
                </c:pt>
                <c:pt idx="171">
                  <c:v>8.4689999999999994</c:v>
                </c:pt>
                <c:pt idx="172">
                  <c:v>8.407</c:v>
                </c:pt>
                <c:pt idx="173">
                  <c:v>8.4670000000000005</c:v>
                </c:pt>
                <c:pt idx="174">
                  <c:v>8.5069999999999997</c:v>
                </c:pt>
                <c:pt idx="175">
                  <c:v>8.7330000000000005</c:v>
                </c:pt>
                <c:pt idx="176">
                  <c:v>8.6989999999999998</c:v>
                </c:pt>
                <c:pt idx="177">
                  <c:v>8.968</c:v>
                </c:pt>
                <c:pt idx="178">
                  <c:v>8.8290000000000006</c:v>
                </c:pt>
                <c:pt idx="179">
                  <c:v>8.6890000000000001</c:v>
                </c:pt>
                <c:pt idx="180">
                  <c:v>8.5459999999999994</c:v>
                </c:pt>
                <c:pt idx="181">
                  <c:v>8.4499999999999993</c:v>
                </c:pt>
                <c:pt idx="182">
                  <c:v>8.5649999999999995</c:v>
                </c:pt>
                <c:pt idx="183">
                  <c:v>8.5689999999999991</c:v>
                </c:pt>
                <c:pt idx="184">
                  <c:v>8.7590000000000003</c:v>
                </c:pt>
                <c:pt idx="185">
                  <c:v>8.5470000000000006</c:v>
                </c:pt>
                <c:pt idx="186">
                  <c:v>8.4770000000000003</c:v>
                </c:pt>
                <c:pt idx="187">
                  <c:v>8.5489999999999995</c:v>
                </c:pt>
                <c:pt idx="188">
                  <c:v>8.4930000000000003</c:v>
                </c:pt>
                <c:pt idx="189">
                  <c:v>8.4369999999999994</c:v>
                </c:pt>
                <c:pt idx="190">
                  <c:v>8.2829999999999995</c:v>
                </c:pt>
                <c:pt idx="191">
                  <c:v>8.1349999999999998</c:v>
                </c:pt>
                <c:pt idx="192">
                  <c:v>8.2669999999999995</c:v>
                </c:pt>
                <c:pt idx="193">
                  <c:v>8.2349999999999994</c:v>
                </c:pt>
                <c:pt idx="194">
                  <c:v>8.1370000000000005</c:v>
                </c:pt>
                <c:pt idx="195">
                  <c:v>8.2360000000000007</c:v>
                </c:pt>
                <c:pt idx="196">
                  <c:v>8.1760000000000002</c:v>
                </c:pt>
                <c:pt idx="197">
                  <c:v>8.1769999999999996</c:v>
                </c:pt>
                <c:pt idx="198">
                  <c:v>8.1959999999999997</c:v>
                </c:pt>
                <c:pt idx="199">
                  <c:v>8.0180000000000007</c:v>
                </c:pt>
                <c:pt idx="200">
                  <c:v>7.976</c:v>
                </c:pt>
                <c:pt idx="201">
                  <c:v>7.9569999999999999</c:v>
                </c:pt>
                <c:pt idx="202">
                  <c:v>7.9210000000000003</c:v>
                </c:pt>
                <c:pt idx="203">
                  <c:v>8.0299999999999994</c:v>
                </c:pt>
                <c:pt idx="204">
                  <c:v>7.9290000000000003</c:v>
                </c:pt>
                <c:pt idx="205">
                  <c:v>8.1479999999999997</c:v>
                </c:pt>
                <c:pt idx="206">
                  <c:v>8.3239999999999998</c:v>
                </c:pt>
                <c:pt idx="207">
                  <c:v>8.0869999999999997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88544"/>
        <c:axId val="325394432"/>
      </c:areaChart>
      <c:lineChart>
        <c:grouping val="standard"/>
        <c:varyColors val="0"/>
        <c:ser>
          <c:idx val="1"/>
          <c:order val="1"/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Hoja4!$A$7:$A$500</c:f>
              <c:numCache>
                <c:formatCode>m/d/yyyy</c:formatCode>
                <c:ptCount val="494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Hoja4!$M$7:$M$500</c:f>
              <c:numCache>
                <c:formatCode>General</c:formatCode>
                <c:ptCount val="494"/>
                <c:pt idx="11">
                  <c:v>-3.443287037037035</c:v>
                </c:pt>
                <c:pt idx="12">
                  <c:v>-5.0869377784164227</c:v>
                </c:pt>
                <c:pt idx="13">
                  <c:v>-5.2555587640773833</c:v>
                </c:pt>
                <c:pt idx="14">
                  <c:v>-7.2122250785489843</c:v>
                </c:pt>
                <c:pt idx="15">
                  <c:v>-6.2481878805450863</c:v>
                </c:pt>
                <c:pt idx="16">
                  <c:v>-2.6662716634572758</c:v>
                </c:pt>
                <c:pt idx="17">
                  <c:v>-1.280333482209306</c:v>
                </c:pt>
                <c:pt idx="18">
                  <c:v>-2.1825689426338224</c:v>
                </c:pt>
                <c:pt idx="19">
                  <c:v>-5.6280823904844794</c:v>
                </c:pt>
                <c:pt idx="20">
                  <c:v>-1.4044943820224698</c:v>
                </c:pt>
                <c:pt idx="21">
                  <c:v>3.9324162679425845</c:v>
                </c:pt>
                <c:pt idx="22">
                  <c:v>5.8990866896242</c:v>
                </c:pt>
                <c:pt idx="23">
                  <c:v>3.820797123164521</c:v>
                </c:pt>
                <c:pt idx="24">
                  <c:v>5.7986373959121762</c:v>
                </c:pt>
                <c:pt idx="25">
                  <c:v>7.2843645230112664</c:v>
                </c:pt>
                <c:pt idx="26">
                  <c:v>7.8189933815607127</c:v>
                </c:pt>
                <c:pt idx="27">
                  <c:v>8.9995361063862855</c:v>
                </c:pt>
                <c:pt idx="28">
                  <c:v>7.2896058438593814</c:v>
                </c:pt>
                <c:pt idx="29">
                  <c:v>5.0972703966219335</c:v>
                </c:pt>
                <c:pt idx="30">
                  <c:v>3.693652947384285</c:v>
                </c:pt>
                <c:pt idx="31">
                  <c:v>6.8552105748539871</c:v>
                </c:pt>
                <c:pt idx="32">
                  <c:v>4.663367821262554</c:v>
                </c:pt>
                <c:pt idx="33">
                  <c:v>-0.51791109192921292</c:v>
                </c:pt>
                <c:pt idx="34">
                  <c:v>-1.3572741410999623</c:v>
                </c:pt>
                <c:pt idx="35">
                  <c:v>-0.67830855823352021</c:v>
                </c:pt>
                <c:pt idx="36">
                  <c:v>-3.6920435031482457</c:v>
                </c:pt>
                <c:pt idx="37">
                  <c:v>-3.082386363636358</c:v>
                </c:pt>
                <c:pt idx="38">
                  <c:v>-1.6131334760885019</c:v>
                </c:pt>
                <c:pt idx="39">
                  <c:v>0.18442332245709459</c:v>
                </c:pt>
                <c:pt idx="40">
                  <c:v>1.134751773049647</c:v>
                </c:pt>
                <c:pt idx="41">
                  <c:v>3.8456019514994999</c:v>
                </c:pt>
                <c:pt idx="42">
                  <c:v>7.3567897644664093</c:v>
                </c:pt>
                <c:pt idx="43">
                  <c:v>6.1421173762945758</c:v>
                </c:pt>
                <c:pt idx="44">
                  <c:v>6.8481375358166119</c:v>
                </c:pt>
                <c:pt idx="45">
                  <c:v>8.6189443239334871</c:v>
                </c:pt>
                <c:pt idx="46">
                  <c:v>8.9293392575605424</c:v>
                </c:pt>
                <c:pt idx="47">
                  <c:v>9.6483580354548302</c:v>
                </c:pt>
                <c:pt idx="48">
                  <c:v>12.169390787518575</c:v>
                </c:pt>
                <c:pt idx="49">
                  <c:v>12.032830133372418</c:v>
                </c:pt>
                <c:pt idx="50">
                  <c:v>11.984910040626806</c:v>
                </c:pt>
                <c:pt idx="51">
                  <c:v>9.898045879354278</c:v>
                </c:pt>
                <c:pt idx="52">
                  <c:v>9.761570827489475</c:v>
                </c:pt>
                <c:pt idx="53">
                  <c:v>8.2907282022937743</c:v>
                </c:pt>
                <c:pt idx="54">
                  <c:v>6.148429035752967</c:v>
                </c:pt>
                <c:pt idx="55">
                  <c:v>7.1689930884943909</c:v>
                </c:pt>
                <c:pt idx="56">
                  <c:v>6.2080986859747833</c:v>
                </c:pt>
                <c:pt idx="57">
                  <c:v>6.0045266941818554</c:v>
                </c:pt>
                <c:pt idx="58">
                  <c:v>5.2499999999999991</c:v>
                </c:pt>
                <c:pt idx="59">
                  <c:v>7.3548900079512425</c:v>
                </c:pt>
                <c:pt idx="60">
                  <c:v>9.6304146244535538</c:v>
                </c:pt>
                <c:pt idx="61">
                  <c:v>8.110936682365244</c:v>
                </c:pt>
                <c:pt idx="62">
                  <c:v>7.4112464369007425</c:v>
                </c:pt>
                <c:pt idx="63">
                  <c:v>6.4940085040587681</c:v>
                </c:pt>
                <c:pt idx="64">
                  <c:v>6.6189624329159091</c:v>
                </c:pt>
                <c:pt idx="65">
                  <c:v>6.7245119305856971</c:v>
                </c:pt>
                <c:pt idx="66">
                  <c:v>7.1446797652462202</c:v>
                </c:pt>
                <c:pt idx="67">
                  <c:v>7.6125442589782377</c:v>
                </c:pt>
                <c:pt idx="68">
                  <c:v>8.5342759752556461</c:v>
                </c:pt>
                <c:pt idx="69">
                  <c:v>6.719417231851299</c:v>
                </c:pt>
                <c:pt idx="70">
                  <c:v>5.9882485310663869</c:v>
                </c:pt>
                <c:pt idx="71">
                  <c:v>11.257869398839638</c:v>
                </c:pt>
                <c:pt idx="72">
                  <c:v>4.7124214596423464</c:v>
                </c:pt>
                <c:pt idx="73">
                  <c:v>5.5784123910939121</c:v>
                </c:pt>
                <c:pt idx="74">
                  <c:v>5.018094089264169</c:v>
                </c:pt>
                <c:pt idx="75">
                  <c:v>4.9848759830610989</c:v>
                </c:pt>
                <c:pt idx="76">
                  <c:v>4.3144774688399057</c:v>
                </c:pt>
                <c:pt idx="77">
                  <c:v>4.2085126733620193</c:v>
                </c:pt>
                <c:pt idx="78">
                  <c:v>3.7628006668254388</c:v>
                </c:pt>
                <c:pt idx="79">
                  <c:v>3.2314923619271463</c:v>
                </c:pt>
                <c:pt idx="80">
                  <c:v>0.5699662673025685</c:v>
                </c:pt>
                <c:pt idx="81">
                  <c:v>4.1426385783217556</c:v>
                </c:pt>
                <c:pt idx="82">
                  <c:v>8.4689785326728106</c:v>
                </c:pt>
                <c:pt idx="83">
                  <c:v>-1.1649839121269379</c:v>
                </c:pt>
                <c:pt idx="84">
                  <c:v>1.6616662820216899</c:v>
                </c:pt>
                <c:pt idx="85">
                  <c:v>0.20630372492838056</c:v>
                </c:pt>
                <c:pt idx="86">
                  <c:v>0.27567195037905279</c:v>
                </c:pt>
                <c:pt idx="87">
                  <c:v>1.2561945372824734</c:v>
                </c:pt>
                <c:pt idx="88">
                  <c:v>-0.33318014705882026</c:v>
                </c:pt>
                <c:pt idx="89">
                  <c:v>0.45892611289584107</c:v>
                </c:pt>
                <c:pt idx="90">
                  <c:v>1.8590773467982435</c:v>
                </c:pt>
                <c:pt idx="91">
                  <c:v>1.3204325554923235</c:v>
                </c:pt>
                <c:pt idx="92">
                  <c:v>3.3772842933148306</c:v>
                </c:pt>
                <c:pt idx="93">
                  <c:v>4.4185783704373316</c:v>
                </c:pt>
                <c:pt idx="94">
                  <c:v>-0.89169204001738889</c:v>
                </c:pt>
                <c:pt idx="95">
                  <c:v>0.30309833857207202</c:v>
                </c:pt>
                <c:pt idx="96">
                  <c:v>0.80590238365494393</c:v>
                </c:pt>
                <c:pt idx="97">
                  <c:v>1.8071600137252508</c:v>
                </c:pt>
                <c:pt idx="98">
                  <c:v>3.1729667812141926</c:v>
                </c:pt>
                <c:pt idx="99">
                  <c:v>4.8600045526974611</c:v>
                </c:pt>
                <c:pt idx="100">
                  <c:v>4.0922190201728936</c:v>
                </c:pt>
                <c:pt idx="101">
                  <c:v>3.0379168570123349</c:v>
                </c:pt>
                <c:pt idx="102">
                  <c:v>-0.43938711131139563</c:v>
                </c:pt>
                <c:pt idx="103">
                  <c:v>-2.5727446354342098</c:v>
                </c:pt>
                <c:pt idx="104">
                  <c:v>-5.3927053031998291</c:v>
                </c:pt>
                <c:pt idx="105">
                  <c:v>-7.803030303030301</c:v>
                </c:pt>
                <c:pt idx="106">
                  <c:v>-10.379635725257863</c:v>
                </c:pt>
                <c:pt idx="107">
                  <c:v>-3.5254616675993389</c:v>
                </c:pt>
                <c:pt idx="108">
                  <c:v>-3.3892579664452249</c:v>
                </c:pt>
                <c:pt idx="109">
                  <c:v>-11.24592742388495</c:v>
                </c:pt>
                <c:pt idx="110">
                  <c:v>-13.112023981347843</c:v>
                </c:pt>
                <c:pt idx="111">
                  <c:v>-15.64094214696623</c:v>
                </c:pt>
                <c:pt idx="112">
                  <c:v>-13.178294573643401</c:v>
                </c:pt>
                <c:pt idx="113">
                  <c:v>-14.608734205275997</c:v>
                </c:pt>
                <c:pt idx="114">
                  <c:v>-12.447663234129225</c:v>
                </c:pt>
                <c:pt idx="115">
                  <c:v>-10.182195571955733</c:v>
                </c:pt>
                <c:pt idx="116">
                  <c:v>-8.6329233680227055</c:v>
                </c:pt>
                <c:pt idx="117">
                  <c:v>-5.1414485268224013</c:v>
                </c:pt>
                <c:pt idx="118">
                  <c:v>-3.1219392752203645</c:v>
                </c:pt>
                <c:pt idx="119">
                  <c:v>-7.0185614849187843</c:v>
                </c:pt>
                <c:pt idx="120">
                  <c:v>-3.5897435897435881</c:v>
                </c:pt>
                <c:pt idx="121">
                  <c:v>0.84810126582277601</c:v>
                </c:pt>
                <c:pt idx="122">
                  <c:v>3.5905954510605742</c:v>
                </c:pt>
                <c:pt idx="123">
                  <c:v>5.1466803911477177</c:v>
                </c:pt>
                <c:pt idx="124">
                  <c:v>5.6250000000000133</c:v>
                </c:pt>
                <c:pt idx="125">
                  <c:v>5.828141225337502</c:v>
                </c:pt>
                <c:pt idx="126">
                  <c:v>4.329843608633821</c:v>
                </c:pt>
                <c:pt idx="127">
                  <c:v>5.7003466427012484</c:v>
                </c:pt>
                <c:pt idx="128">
                  <c:v>5.1902666321511859</c:v>
                </c:pt>
                <c:pt idx="129">
                  <c:v>-1.1508476673679047</c:v>
                </c:pt>
                <c:pt idx="130">
                  <c:v>2.3884746619486918</c:v>
                </c:pt>
                <c:pt idx="131">
                  <c:v>0.42420461634433693</c:v>
                </c:pt>
                <c:pt idx="132">
                  <c:v>-1.3176982591876163</c:v>
                </c:pt>
                <c:pt idx="133">
                  <c:v>4.1420861051838953</c:v>
                </c:pt>
                <c:pt idx="134">
                  <c:v>2.6643641297644072</c:v>
                </c:pt>
                <c:pt idx="135">
                  <c:v>0.84434654919234298</c:v>
                </c:pt>
                <c:pt idx="136">
                  <c:v>-0.1328341987682724</c:v>
                </c:pt>
                <c:pt idx="137">
                  <c:v>2.3426959401447123</c:v>
                </c:pt>
                <c:pt idx="138">
                  <c:v>3.6793855302279521</c:v>
                </c:pt>
                <c:pt idx="139">
                  <c:v>0.9716992590793172</c:v>
                </c:pt>
                <c:pt idx="140">
                  <c:v>7.1982281284606708</c:v>
                </c:pt>
                <c:pt idx="141">
                  <c:v>6.685027541311972</c:v>
                </c:pt>
                <c:pt idx="142">
                  <c:v>2.3574426067637599</c:v>
                </c:pt>
                <c:pt idx="143">
                  <c:v>3.7147471735619497</c:v>
                </c:pt>
                <c:pt idx="144">
                  <c:v>2.3643268406223106</c:v>
                </c:pt>
                <c:pt idx="145">
                  <c:v>2.8564541400506238</c:v>
                </c:pt>
                <c:pt idx="146">
                  <c:v>0.73290880692058469</c:v>
                </c:pt>
                <c:pt idx="147">
                  <c:v>3.5917971120009939</c:v>
                </c:pt>
                <c:pt idx="148">
                  <c:v>2.4425634824667419</c:v>
                </c:pt>
                <c:pt idx="149">
                  <c:v>3.0321188878235983</c:v>
                </c:pt>
                <c:pt idx="150">
                  <c:v>1.0514995817899608</c:v>
                </c:pt>
                <c:pt idx="151">
                  <c:v>1.623962468422957</c:v>
                </c:pt>
                <c:pt idx="152">
                  <c:v>-4.9471992653810748</c:v>
                </c:pt>
                <c:pt idx="153">
                  <c:v>0.80966909176247714</c:v>
                </c:pt>
                <c:pt idx="154">
                  <c:v>4.5821777402628827</c:v>
                </c:pt>
                <c:pt idx="155">
                  <c:v>4.0488739817920338</c:v>
                </c:pt>
                <c:pt idx="156">
                  <c:v>4.8109143130684373</c:v>
                </c:pt>
                <c:pt idx="157">
                  <c:v>-8.2024841809247295E-2</c:v>
                </c:pt>
                <c:pt idx="158">
                  <c:v>2.4928435114503822</c:v>
                </c:pt>
                <c:pt idx="159">
                  <c:v>0.4334075202061527</c:v>
                </c:pt>
                <c:pt idx="160">
                  <c:v>1.451841359773387</c:v>
                </c:pt>
                <c:pt idx="161">
                  <c:v>-0.56996626730254629</c:v>
                </c:pt>
                <c:pt idx="162">
                  <c:v>1.3125221709826107</c:v>
                </c:pt>
                <c:pt idx="163">
                  <c:v>0.73390151515151381</c:v>
                </c:pt>
                <c:pt idx="164">
                  <c:v>4.6129694481342742</c:v>
                </c:pt>
                <c:pt idx="165">
                  <c:v>-0.74496566173902767</c:v>
                </c:pt>
                <c:pt idx="166">
                  <c:v>-2.5481378992274872</c:v>
                </c:pt>
                <c:pt idx="167">
                  <c:v>-2.4637347455675807</c:v>
                </c:pt>
                <c:pt idx="168">
                  <c:v>-2.6375884905229463</c:v>
                </c:pt>
                <c:pt idx="169">
                  <c:v>0.93819631757945388</c:v>
                </c:pt>
                <c:pt idx="170">
                  <c:v>-0.41894565343884027</c:v>
                </c:pt>
                <c:pt idx="171">
                  <c:v>-1.2246326102169358</c:v>
                </c:pt>
                <c:pt idx="172">
                  <c:v>-2.1873182082606246</c:v>
                </c:pt>
                <c:pt idx="173">
                  <c:v>-0.94759007955076413</c:v>
                </c:pt>
                <c:pt idx="174">
                  <c:v>-0.71195144724556236</c:v>
                </c:pt>
                <c:pt idx="175">
                  <c:v>2.6204465334900284</c:v>
                </c:pt>
                <c:pt idx="176">
                  <c:v>0.41556042941244264</c:v>
                </c:pt>
                <c:pt idx="177">
                  <c:v>5.1718072006567528</c:v>
                </c:pt>
                <c:pt idx="178">
                  <c:v>4.460482725982029</c:v>
                </c:pt>
                <c:pt idx="179">
                  <c:v>2.5613786591123677</c:v>
                </c:pt>
                <c:pt idx="180">
                  <c:v>0.22282162542512918</c:v>
                </c:pt>
                <c:pt idx="181">
                  <c:v>-1.8240966655048263</c:v>
                </c:pt>
                <c:pt idx="182">
                  <c:v>9.3490709360755098E-2</c:v>
                </c:pt>
                <c:pt idx="183">
                  <c:v>1.1807769512339084</c:v>
                </c:pt>
                <c:pt idx="184">
                  <c:v>4.1869870346140203</c:v>
                </c:pt>
                <c:pt idx="185">
                  <c:v>0.94484469115390102</c:v>
                </c:pt>
                <c:pt idx="186">
                  <c:v>-0.3526507581991245</c:v>
                </c:pt>
                <c:pt idx="187">
                  <c:v>-2.1069506469712729</c:v>
                </c:pt>
                <c:pt idx="188">
                  <c:v>-2.368088286009884</c:v>
                </c:pt>
                <c:pt idx="189">
                  <c:v>-5.9210526315789487</c:v>
                </c:pt>
                <c:pt idx="190">
                  <c:v>-6.1841658171933549</c:v>
                </c:pt>
                <c:pt idx="191">
                  <c:v>-6.3758775463229389</c:v>
                </c:pt>
                <c:pt idx="192">
                  <c:v>-3.2646852328574782</c:v>
                </c:pt>
                <c:pt idx="193">
                  <c:v>-2.5443786982248473</c:v>
                </c:pt>
                <c:pt idx="194">
                  <c:v>-4.997081144191462</c:v>
                </c:pt>
                <c:pt idx="195">
                  <c:v>-3.8861010619675396</c:v>
                </c:pt>
                <c:pt idx="196">
                  <c:v>-6.6560109601552675</c:v>
                </c:pt>
                <c:pt idx="197">
                  <c:v>-4.3290043290043378</c:v>
                </c:pt>
                <c:pt idx="198">
                  <c:v>-3.3148519523416353</c:v>
                </c:pt>
                <c:pt idx="199">
                  <c:v>-6.2112527781026934</c:v>
                </c:pt>
                <c:pt idx="200">
                  <c:v>-6.0873660661721507</c:v>
                </c:pt>
                <c:pt idx="201">
                  <c:v>-5.6892260282090712</c:v>
                </c:pt>
                <c:pt idx="202">
                  <c:v>-4.3703971990824542</c:v>
                </c:pt>
                <c:pt idx="203">
                  <c:v>-1.290719114935468</c:v>
                </c:pt>
                <c:pt idx="204">
                  <c:v>-4.0885448167412459</c:v>
                </c:pt>
                <c:pt idx="205">
                  <c:v>-1.0564663023679421</c:v>
                </c:pt>
                <c:pt idx="206">
                  <c:v>2.2981442792183726</c:v>
                </c:pt>
                <c:pt idx="207">
                  <c:v>-1.8091306459446455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98528"/>
        <c:axId val="325396352"/>
      </c:lineChart>
      <c:dateAx>
        <c:axId val="32538854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25394432"/>
        <c:crosses val="autoZero"/>
        <c:auto val="1"/>
        <c:lblOffset val="100"/>
        <c:baseTimeUnit val="months"/>
      </c:dateAx>
      <c:valAx>
        <c:axId val="325394432"/>
        <c:scaling>
          <c:orientation val="minMax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miles de millones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388544"/>
        <c:crosses val="autoZero"/>
        <c:crossBetween val="between"/>
      </c:valAx>
      <c:valAx>
        <c:axId val="325396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layout>
            <c:manualLayout>
              <c:xMode val="edge"/>
              <c:yMode val="edge"/>
              <c:x val="0.9555555555555556"/>
              <c:y val="0.29562700495771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5398528"/>
        <c:crosses val="max"/>
        <c:crossBetween val="between"/>
      </c:valAx>
      <c:dateAx>
        <c:axId val="3253985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5396352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0</xdr:row>
      <xdr:rowOff>128587</xdr:rowOff>
    </xdr:from>
    <xdr:to>
      <xdr:col>12</xdr:col>
      <xdr:colOff>914399</xdr:colOff>
      <xdr:row>10</xdr:row>
      <xdr:rowOff>14287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0</xdr:rowOff>
    </xdr:from>
    <xdr:to>
      <xdr:col>10</xdr:col>
      <xdr:colOff>647700</xdr:colOff>
      <xdr:row>16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17</xdr:row>
      <xdr:rowOff>133350</xdr:rowOff>
    </xdr:from>
    <xdr:to>
      <xdr:col>10</xdr:col>
      <xdr:colOff>657225</xdr:colOff>
      <xdr:row>32</xdr:row>
      <xdr:rowOff>19050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topLeftCell="A10" workbookViewId="0">
      <selection activeCell="C30" sqref="C30"/>
    </sheetView>
  </sheetViews>
  <sheetFormatPr baseColWidth="10" defaultRowHeight="14.4" x14ac:dyDescent="0.3"/>
  <cols>
    <col min="1" max="1" width="73" bestFit="1" customWidth="1"/>
    <col min="2" max="2" width="16.88671875" bestFit="1" customWidth="1"/>
    <col min="4" max="4" width="16.33203125" bestFit="1" customWidth="1"/>
  </cols>
  <sheetData>
    <row r="3" spans="1:7" x14ac:dyDescent="0.3">
      <c r="C3" s="2" t="s">
        <v>63</v>
      </c>
      <c r="D3" s="2" t="s">
        <v>64</v>
      </c>
      <c r="E3" s="2" t="s">
        <v>65</v>
      </c>
      <c r="F3" s="2" t="s">
        <v>66</v>
      </c>
      <c r="G3" s="2" t="s">
        <v>67</v>
      </c>
    </row>
    <row r="4" spans="1:7" x14ac:dyDescent="0.3">
      <c r="C4" s="11" t="s">
        <v>68</v>
      </c>
      <c r="D4" s="11"/>
      <c r="E4" s="11"/>
      <c r="F4" s="11"/>
      <c r="G4" s="11"/>
    </row>
    <row r="5" spans="1:7" x14ac:dyDescent="0.3">
      <c r="A5" s="1" t="s">
        <v>10</v>
      </c>
      <c r="C5" s="3" t="s">
        <v>69</v>
      </c>
      <c r="D5" s="3" t="s">
        <v>70</v>
      </c>
      <c r="E5" s="3" t="s">
        <v>71</v>
      </c>
      <c r="F5" s="3" t="s">
        <v>72</v>
      </c>
      <c r="G5" s="3" t="s">
        <v>73</v>
      </c>
    </row>
    <row r="6" spans="1:7" x14ac:dyDescent="0.3">
      <c r="A6" t="s">
        <v>26</v>
      </c>
      <c r="B6" t="s">
        <v>19</v>
      </c>
      <c r="C6" s="6">
        <f>_xll.BDP($B6,C$3)</f>
        <v>-0.253</v>
      </c>
      <c r="D6" s="6">
        <f>_xll.BDP($B6,D$3)</f>
        <v>0.27400000000000002</v>
      </c>
      <c r="E6" s="6">
        <f>_xll.BDP($B6,E$3)</f>
        <v>1.4630000000000001</v>
      </c>
      <c r="F6" s="6">
        <f>_xll.BDP($B6,F$3)</f>
        <v>3.8180000000000001</v>
      </c>
      <c r="G6" s="6">
        <f>_xll.BDP($B6,G$3)</f>
        <v>6.1779999999999999</v>
      </c>
    </row>
    <row r="7" spans="1:7" x14ac:dyDescent="0.3">
      <c r="C7" s="4"/>
      <c r="D7" s="4"/>
      <c r="E7" s="4"/>
      <c r="F7" s="4"/>
      <c r="G7" s="4"/>
    </row>
    <row r="8" spans="1:7" x14ac:dyDescent="0.3">
      <c r="A8" s="1" t="s">
        <v>11</v>
      </c>
      <c r="C8" s="4"/>
      <c r="D8" s="4"/>
      <c r="E8" s="4"/>
      <c r="F8" s="4"/>
      <c r="G8" s="4"/>
    </row>
    <row r="9" spans="1:7" x14ac:dyDescent="0.3">
      <c r="A9" t="s">
        <v>12</v>
      </c>
      <c r="B9" t="s">
        <v>13</v>
      </c>
      <c r="C9" s="5">
        <f>_xll.BDP($B9,C$3)</f>
        <v>-0.27900000000000003</v>
      </c>
      <c r="D9" s="5">
        <f>_xll.BDP($B9,D$3)</f>
        <v>0.36</v>
      </c>
      <c r="E9" s="5">
        <f>_xll.BDP($B9,E$3)</f>
        <v>1.6339999999999999</v>
      </c>
      <c r="F9" s="5">
        <f>_xll.BDP($B9,F$3)</f>
        <v>4.0209999999999999</v>
      </c>
      <c r="G9" s="5">
        <f>_xll.BDP($B9,G$3)</f>
        <v>5.8620000000000001</v>
      </c>
    </row>
    <row r="10" spans="1:7" x14ac:dyDescent="0.3">
      <c r="A10" t="s">
        <v>27</v>
      </c>
      <c r="B10" t="s">
        <v>20</v>
      </c>
      <c r="C10" s="5">
        <f>_xll.BDP($B10,C$3)</f>
        <v>-0.25800000000000001</v>
      </c>
      <c r="D10" s="5">
        <f>_xll.BDP($B10,D$3)</f>
        <v>0.40100000000000002</v>
      </c>
      <c r="E10" s="5">
        <f>_xll.BDP($B10,E$3)</f>
        <v>1.9039999999999999</v>
      </c>
      <c r="F10" s="5">
        <f>_xll.BDP($B10,F$3)</f>
        <v>3.8380000000000001</v>
      </c>
      <c r="G10" s="5">
        <f>_xll.BDP($B10,G$3)</f>
        <v>6.4240000000000004</v>
      </c>
    </row>
    <row r="11" spans="1:7" x14ac:dyDescent="0.3">
      <c r="A11" t="s">
        <v>28</v>
      </c>
      <c r="B11" t="s">
        <v>21</v>
      </c>
      <c r="C11" s="5">
        <f>_xll.BDP($B11,C$3)</f>
        <v>-0.29399999999999998</v>
      </c>
      <c r="D11" s="5">
        <f>_xll.BDP($B11,D$3)</f>
        <v>0.53600000000000003</v>
      </c>
      <c r="E11" s="5">
        <f>_xll.BDP($B11,E$3)</f>
        <v>2.2050000000000001</v>
      </c>
      <c r="F11" s="5">
        <f>_xll.BDP($B11,F$3)</f>
        <v>3.113</v>
      </c>
      <c r="G11" s="5">
        <f>_xll.BDP($B11,G$3)</f>
        <v>6.0540000000000003</v>
      </c>
    </row>
    <row r="12" spans="1:7" x14ac:dyDescent="0.3">
      <c r="A12" t="s">
        <v>29</v>
      </c>
      <c r="B12" t="s">
        <v>22</v>
      </c>
      <c r="C12" s="5">
        <f>_xll.BDP($B12,C$3)</f>
        <v>-0.03</v>
      </c>
      <c r="D12" s="5">
        <f>_xll.BDP($B12,D$3)</f>
        <v>1.385</v>
      </c>
      <c r="E12" s="5">
        <f>_xll.BDP($B12,E$3)</f>
        <v>2.0299999999999998</v>
      </c>
      <c r="F12" s="5">
        <f>_xll.BDP($B12,F$3)</f>
        <v>2.9470000000000001</v>
      </c>
      <c r="G12" s="5">
        <f>_xll.BDP($B12,G$3)</f>
        <v>6.5229999999999997</v>
      </c>
    </row>
    <row r="13" spans="1:7" x14ac:dyDescent="0.3">
      <c r="A13" t="s">
        <v>80</v>
      </c>
      <c r="B13" t="s">
        <v>23</v>
      </c>
      <c r="C13" s="5">
        <f>_xll.BDP($B13,C$3)</f>
        <v>0.58399999999999996</v>
      </c>
      <c r="D13" s="5">
        <f>_xll.BDP($B13,D$3)</f>
        <v>0.41299999999999998</v>
      </c>
      <c r="E13" s="5">
        <f>_xll.BDP($B13,E$3)</f>
        <v>1.252</v>
      </c>
      <c r="F13" s="5">
        <f>_xll.BDP($B13,F$3)</f>
        <v>1.21</v>
      </c>
      <c r="G13" s="5">
        <f>_xll.BDP($B13,G$3)</f>
        <v>1.907</v>
      </c>
    </row>
    <row r="14" spans="1:7" x14ac:dyDescent="0.3">
      <c r="A14" t="s">
        <v>30</v>
      </c>
      <c r="B14" t="s">
        <v>24</v>
      </c>
      <c r="C14" s="5">
        <f>_xll.BDP($B14,C$3)</f>
        <v>-1.6E-2</v>
      </c>
      <c r="D14" s="5">
        <f>_xll.BDP($B14,D$3)</f>
        <v>0.84399999999999997</v>
      </c>
      <c r="E14" s="5">
        <f>_xll.BDP($B14,E$3)</f>
        <v>1.919</v>
      </c>
      <c r="F14" s="5">
        <f>_xll.BDP($B14,F$3)</f>
        <v>3.5880000000000001</v>
      </c>
      <c r="G14" s="5">
        <f>_xll.BDP($B14,G$3)</f>
        <v>7.633</v>
      </c>
    </row>
    <row r="15" spans="1:7" x14ac:dyDescent="0.3">
      <c r="A15" t="s">
        <v>31</v>
      </c>
      <c r="B15" t="s">
        <v>25</v>
      </c>
      <c r="C15" s="5">
        <f>_xll.BDP($B15,C$3)</f>
        <v>0.52</v>
      </c>
      <c r="D15" s="5">
        <f>_xll.BDP($B15,D$3)</f>
        <v>0.98599999999999999</v>
      </c>
      <c r="E15" s="5">
        <f>_xll.BDP($B15,E$3)</f>
        <v>2.5590000000000002</v>
      </c>
      <c r="F15" s="5">
        <f>_xll.BDP($B15,F$3)</f>
        <v>4.9509999999999996</v>
      </c>
      <c r="G15" s="5">
        <f>_xll.BDP($B15,G$3)</f>
        <v>7.3079999999999998</v>
      </c>
    </row>
    <row r="16" spans="1:7" x14ac:dyDescent="0.3">
      <c r="A16" t="s">
        <v>32</v>
      </c>
      <c r="B16" t="s">
        <v>14</v>
      </c>
      <c r="C16" s="5">
        <f>_xll.BDP($B16,C$3)</f>
        <v>0.85399999999999998</v>
      </c>
      <c r="D16" s="5">
        <f>_xll.BDP($B16,D$3)</f>
        <v>2.706</v>
      </c>
      <c r="E16" s="5">
        <f>_xll.BDP($B16,E$3)</f>
        <v>3.3609999999999998</v>
      </c>
      <c r="F16" s="5">
        <f>_xll.BDP($B16,F$3)</f>
        <v>3.4569999999999999</v>
      </c>
      <c r="G16" s="5">
        <f>_xll.BDP($B16,G$3)</f>
        <v>2.5590000000000002</v>
      </c>
    </row>
    <row r="17" spans="1:7" x14ac:dyDescent="0.3">
      <c r="C17" s="2" t="s">
        <v>63</v>
      </c>
      <c r="D17" s="2" t="s">
        <v>64</v>
      </c>
      <c r="E17" s="2" t="s">
        <v>65</v>
      </c>
      <c r="F17" s="2" t="s">
        <v>66</v>
      </c>
      <c r="G17" s="2" t="s">
        <v>67</v>
      </c>
    </row>
    <row r="18" spans="1:7" x14ac:dyDescent="0.3">
      <c r="C18" s="11" t="s">
        <v>68</v>
      </c>
      <c r="D18" s="11"/>
      <c r="E18" s="11"/>
      <c r="F18" s="11"/>
      <c r="G18" s="11"/>
    </row>
    <row r="19" spans="1:7" s="1" customFormat="1" x14ac:dyDescent="0.3">
      <c r="A19" s="1" t="s">
        <v>15</v>
      </c>
      <c r="B19" s="1" t="s">
        <v>0</v>
      </c>
      <c r="C19" s="3" t="s">
        <v>69</v>
      </c>
      <c r="D19" s="3" t="s">
        <v>70</v>
      </c>
      <c r="E19" s="3" t="s">
        <v>71</v>
      </c>
      <c r="F19" s="3" t="s">
        <v>72</v>
      </c>
      <c r="G19" s="3" t="s">
        <v>73</v>
      </c>
    </row>
    <row r="20" spans="1:7" s="1" customFormat="1" x14ac:dyDescent="0.3">
      <c r="A20" s="1" t="s">
        <v>16</v>
      </c>
      <c r="B20" s="1" t="s">
        <v>49</v>
      </c>
      <c r="C20" s="6">
        <f>_xll.BDP($B20,C$17)</f>
        <v>-0.23100000000000001</v>
      </c>
      <c r="D20" s="6">
        <f>_xll.BDP($B20,D$17)</f>
        <v>-0.22</v>
      </c>
      <c r="E20" s="6">
        <f>_xll.BDP($B20,E$17)</f>
        <v>-0.219</v>
      </c>
      <c r="F20" s="6">
        <f>_xll.BDP($B20,F$17)</f>
        <v>3.7389999999999999</v>
      </c>
      <c r="G20" s="6">
        <f>_xll.BDP($B20,G$17)</f>
        <v>5.2309999999999999</v>
      </c>
    </row>
    <row r="21" spans="1:7" x14ac:dyDescent="0.3">
      <c r="A21" t="s">
        <v>58</v>
      </c>
      <c r="B21" t="s">
        <v>50</v>
      </c>
      <c r="C21" s="4">
        <f>_xll.BDP($B21,C$17)</f>
        <v>-0.187</v>
      </c>
      <c r="D21" s="4">
        <f>_xll.BDP($B21,D$17)</f>
        <v>-0.38200000000000001</v>
      </c>
      <c r="E21" s="4">
        <f>_xll.BDP($B21,E$17)</f>
        <v>-0.29199999999999998</v>
      </c>
      <c r="F21" s="4">
        <f>_xll.BDP($B21,F$17)</f>
        <v>4.0839999999999996</v>
      </c>
      <c r="G21" s="4">
        <f>_xll.BDP($B21,G$17)</f>
        <v>5.7409999999999997</v>
      </c>
    </row>
    <row r="22" spans="1:7" x14ac:dyDescent="0.3">
      <c r="A22" t="s">
        <v>59</v>
      </c>
      <c r="B22" t="s">
        <v>51</v>
      </c>
      <c r="C22" s="4">
        <f>_xll.BDP($B22,C$17)</f>
        <v>-0.04</v>
      </c>
      <c r="D22" s="4">
        <f>_xll.BDP($B22,D$17)</f>
        <v>-0.72699999999999998</v>
      </c>
      <c r="E22" s="4">
        <f>_xll.BDP($B22,E$17)</f>
        <v>0.14699999999999999</v>
      </c>
      <c r="F22" s="4">
        <f>_xll.BDP($B22,F$17)</f>
        <v>0.69699999999999995</v>
      </c>
      <c r="G22" s="4">
        <f>_xll.BDP($B22,G$17)</f>
        <v>1.2270000000000001</v>
      </c>
    </row>
    <row r="23" spans="1:7" s="1" customFormat="1" x14ac:dyDescent="0.3">
      <c r="A23" s="1" t="s">
        <v>55</v>
      </c>
      <c r="B23" s="1" t="s">
        <v>52</v>
      </c>
      <c r="C23" s="6">
        <f>_xll.BDP($B23,C$17)</f>
        <v>0.36799999999999999</v>
      </c>
      <c r="D23" s="6">
        <f>_xll.BDP($B23,D$17)</f>
        <v>1.8340000000000001</v>
      </c>
      <c r="E23" s="6">
        <f>_xll.BDP($B23,E$17)</f>
        <v>3.1880000000000002</v>
      </c>
      <c r="F23" s="6">
        <f>_xll.BDP($B23,F$17)</f>
        <v>4.3949999999999996</v>
      </c>
      <c r="G23" s="6">
        <f>_xll.BDP($B23,G$17)</f>
        <v>5.5949999999999998</v>
      </c>
    </row>
    <row r="24" spans="1:7" s="1" customFormat="1" x14ac:dyDescent="0.3">
      <c r="A24" s="1" t="s">
        <v>17</v>
      </c>
      <c r="B24" s="1" t="s">
        <v>18</v>
      </c>
      <c r="C24" s="6">
        <f>_xll.BDP($B24,C$17)</f>
        <v>-2.847</v>
      </c>
      <c r="D24" s="6">
        <f>_xll.BDP($B24,D$17)</f>
        <v>1.9929999999999999</v>
      </c>
      <c r="E24" s="6">
        <f>_xll.BDP($B24,E$17)</f>
        <v>1.6339999999999999</v>
      </c>
      <c r="F24" s="6">
        <f>_xll.BDP($B24,F$17)</f>
        <v>-1.8090000000000002</v>
      </c>
      <c r="G24" s="6">
        <f>_xll.BDP($B24,G$17)</f>
        <v>-5.625</v>
      </c>
    </row>
    <row r="25" spans="1:7" s="1" customFormat="1" x14ac:dyDescent="0.3">
      <c r="A25" s="1" t="s">
        <v>56</v>
      </c>
      <c r="B25" s="1" t="s">
        <v>53</v>
      </c>
      <c r="C25" s="6">
        <f>_xll.BDP($B25,C$17)</f>
        <v>-3.0000000000000001E-3</v>
      </c>
      <c r="D25" s="6">
        <f>_xll.BDP($B25,D$17)</f>
        <v>-1.204</v>
      </c>
      <c r="E25" s="6">
        <f>_xll.BDP($B25,E$17)</f>
        <v>3.8529999999999998</v>
      </c>
      <c r="F25" s="6">
        <f>_xll.BDP($B25,F$17)</f>
        <v>10.824</v>
      </c>
      <c r="G25" s="6">
        <f>_xll.BDP($B25,G$17)</f>
        <v>13.516</v>
      </c>
    </row>
    <row r="26" spans="1:7" x14ac:dyDescent="0.3">
      <c r="A26" t="s">
        <v>60</v>
      </c>
      <c r="B26" t="s">
        <v>54</v>
      </c>
      <c r="C26" s="4">
        <f>_xll.BDP($B26,C$17)</f>
        <v>0.88300000000000001</v>
      </c>
      <c r="D26" s="4">
        <f>_xll.BDP($B26,D$17)</f>
        <v>0.73899999999999999</v>
      </c>
      <c r="E26" s="4">
        <f>_xll.BDP($B26,E$17)</f>
        <v>3.71</v>
      </c>
      <c r="F26" s="4">
        <f>_xll.BDP($B26,F$17)</f>
        <v>7.577</v>
      </c>
      <c r="G26" s="4">
        <f>_xll.BDP($B26,G$17)</f>
        <v>13.528</v>
      </c>
    </row>
    <row r="27" spans="1:7" s="1" customFormat="1" x14ac:dyDescent="0.3">
      <c r="A27" s="1" t="s">
        <v>1</v>
      </c>
      <c r="B27" s="1" t="s">
        <v>33</v>
      </c>
      <c r="C27" s="6">
        <f>_xll.BDP($B27,C$17)</f>
        <v>7.9000000000000001E-2</v>
      </c>
      <c r="D27" s="6">
        <f>_xll.BDP($B27,D$17)</f>
        <v>0.876</v>
      </c>
      <c r="E27" s="6">
        <f>_xll.BDP($B27,E$17)</f>
        <v>1.163</v>
      </c>
      <c r="F27" s="6">
        <f>_xll.BDP($B27,F$17)</f>
        <v>2.3940000000000001</v>
      </c>
      <c r="G27" s="6">
        <f>_xll.BDP($B27,G$17)</f>
        <v>4.7789999999999999</v>
      </c>
    </row>
    <row r="28" spans="1:7" x14ac:dyDescent="0.3">
      <c r="A28" t="s">
        <v>61</v>
      </c>
      <c r="B28" t="s">
        <v>34</v>
      </c>
      <c r="C28" s="4">
        <f>_xll.BDP($B28,C$17)</f>
        <v>5.8000000000000003E-2</v>
      </c>
      <c r="D28" s="4">
        <f>_xll.BDP($B28,D$17)</f>
        <v>0.78400000000000003</v>
      </c>
      <c r="E28" s="4">
        <f>_xll.BDP($B28,E$17)</f>
        <v>1.228</v>
      </c>
      <c r="F28" s="4">
        <f>_xll.BDP($B28,F$17)</f>
        <v>2.198</v>
      </c>
      <c r="G28" s="4">
        <f>_xll.BDP($B28,G$17)</f>
        <v>4.5049999999999999</v>
      </c>
    </row>
    <row r="29" spans="1:7" s="1" customFormat="1" x14ac:dyDescent="0.3">
      <c r="A29" s="1" t="s">
        <v>2</v>
      </c>
      <c r="B29" s="1" t="s">
        <v>35</v>
      </c>
      <c r="C29" s="6">
        <f>_xll.BDP($B29,C$17)</f>
        <v>0.04</v>
      </c>
      <c r="D29" s="6">
        <f>_xll.BDP($B29,D$17)</f>
        <v>1.3759999999999999</v>
      </c>
      <c r="E29" s="6">
        <f>_xll.BDP($B29,E$17)</f>
        <v>1.32</v>
      </c>
      <c r="F29" s="6">
        <f>_xll.BDP($B29,F$17)</f>
        <v>0.41799999999999998</v>
      </c>
      <c r="G29" s="6">
        <f>_xll.BDP($B29,G$17)</f>
        <v>7.1260000000000003</v>
      </c>
    </row>
    <row r="30" spans="1:7" x14ac:dyDescent="0.3">
      <c r="A30" t="s">
        <v>62</v>
      </c>
      <c r="B30" t="s">
        <v>36</v>
      </c>
      <c r="C30" s="4">
        <f>_xll.BDP($B30,C$17)</f>
        <v>0.86499999999999999</v>
      </c>
      <c r="D30" s="4">
        <f>_xll.BDP($B30,D$17)</f>
        <v>1.823</v>
      </c>
      <c r="E30" s="4">
        <f>_xll.BDP($B30,E$17)</f>
        <v>1.746</v>
      </c>
      <c r="F30" s="4">
        <f>_xll.BDP($B30,F$17)</f>
        <v>-0.751</v>
      </c>
      <c r="G30" s="4">
        <f>_xll.BDP($B30,G$17)</f>
        <v>5.1740000000000004</v>
      </c>
    </row>
    <row r="31" spans="1:7" x14ac:dyDescent="0.3">
      <c r="A31" t="s">
        <v>3</v>
      </c>
      <c r="B31" t="s">
        <v>4</v>
      </c>
      <c r="C31" s="4">
        <f>_xll.BDP($B31,C$17)</f>
        <v>-2.4390000000000001</v>
      </c>
      <c r="D31" s="4">
        <f>_xll.BDP($B31,D$17)</f>
        <v>-3.5</v>
      </c>
      <c r="E31" s="4">
        <f>_xll.BDP($B31,E$17)</f>
        <v>1.764</v>
      </c>
      <c r="F31" s="4">
        <f>_xll.BDP($B31,F$17)</f>
        <v>6.202</v>
      </c>
      <c r="G31" s="4">
        <f>_xll.BDP($B31,G$17)</f>
        <v>-3.5579999999999998</v>
      </c>
    </row>
    <row r="32" spans="1:7" s="1" customFormat="1" x14ac:dyDescent="0.3">
      <c r="A32" s="1" t="s">
        <v>57</v>
      </c>
      <c r="B32" s="1" t="s">
        <v>37</v>
      </c>
      <c r="C32" s="6">
        <f>_xll.BDP($B32,C$17)</f>
        <v>0.34699999999999998</v>
      </c>
      <c r="D32" s="6">
        <f>_xll.BDP($B32,D$17)</f>
        <v>2.6189999999999998</v>
      </c>
      <c r="E32" s="6">
        <f>_xll.BDP($B32,E$17)</f>
        <v>0.59</v>
      </c>
      <c r="F32" s="6">
        <f>_xll.BDP($B32,F$17)</f>
        <v>1.04</v>
      </c>
      <c r="G32" s="6">
        <f>_xll.BDP($B32,G$17)</f>
        <v>0.24099999999999999</v>
      </c>
    </row>
    <row r="33" spans="1:7" x14ac:dyDescent="0.3">
      <c r="A33" t="s">
        <v>74</v>
      </c>
      <c r="B33" t="s">
        <v>38</v>
      </c>
      <c r="C33" s="4">
        <f>_xll.BDP($B33,C$17)</f>
        <v>0.52200000000000002</v>
      </c>
      <c r="D33" s="4">
        <f>_xll.BDP($B33,D$17)</f>
        <v>-0.66800000000000004</v>
      </c>
      <c r="E33" s="4">
        <f>_xll.BDP($B33,E$17)</f>
        <v>0.29599999999999999</v>
      </c>
      <c r="F33" s="4">
        <f>_xll.BDP($B33,F$17)</f>
        <v>1.43</v>
      </c>
      <c r="G33" s="4">
        <f>_xll.BDP($B33,G$17)</f>
        <v>-0.307</v>
      </c>
    </row>
    <row r="34" spans="1:7" x14ac:dyDescent="0.3">
      <c r="A34" t="s">
        <v>75</v>
      </c>
      <c r="B34" t="s">
        <v>39</v>
      </c>
      <c r="C34" s="4">
        <f>_xll.BDP($B34,C$17)</f>
        <v>0.39900000000000002</v>
      </c>
      <c r="D34" s="4">
        <f>_xll.BDP($B34,D$17)</f>
        <v>0.65400000000000003</v>
      </c>
      <c r="E34" s="4">
        <f>_xll.BDP($B34,E$17)</f>
        <v>0.61799999999999999</v>
      </c>
      <c r="F34" s="4">
        <f>_xll.BDP($B34,F$17)</f>
        <v>3.629</v>
      </c>
      <c r="G34" s="4">
        <f>_xll.BDP($B34,G$17)</f>
        <v>5.3230000000000004</v>
      </c>
    </row>
    <row r="35" spans="1:7" x14ac:dyDescent="0.3">
      <c r="A35" t="s">
        <v>5</v>
      </c>
      <c r="B35" t="s">
        <v>40</v>
      </c>
      <c r="C35" s="4">
        <f>_xll.BDP($B35,C$17)</f>
        <v>-0.621</v>
      </c>
      <c r="D35" s="4">
        <f>_xll.BDP($B35,D$17)</f>
        <v>-1.099</v>
      </c>
      <c r="E35" s="4">
        <f>_xll.BDP($B35,E$17)</f>
        <v>0.23699999999999999</v>
      </c>
      <c r="F35" s="4">
        <f>_xll.BDP($B35,F$17)</f>
        <v>-4.726</v>
      </c>
      <c r="G35" s="4">
        <f>_xll.BDP($B35,G$17)</f>
        <v>-0.70399999999999996</v>
      </c>
    </row>
    <row r="36" spans="1:7" s="1" customFormat="1" x14ac:dyDescent="0.3">
      <c r="A36" s="1" t="s">
        <v>6</v>
      </c>
      <c r="B36" s="1" t="s">
        <v>41</v>
      </c>
      <c r="C36" s="6">
        <f>_xll.BDP($B36,C$17)</f>
        <v>-0.30099999999999999</v>
      </c>
      <c r="D36" s="6">
        <f>_xll.BDP($B36,D$17)</f>
        <v>0.57099999999999995</v>
      </c>
      <c r="E36" s="6">
        <f>_xll.BDP($B36,E$17)</f>
        <v>1.0649999999999999</v>
      </c>
      <c r="F36" s="6">
        <f>_xll.BDP($B36,F$17)</f>
        <v>1.3120000000000001</v>
      </c>
      <c r="G36" s="6">
        <f>_xll.BDP($B36,G$17)</f>
        <v>1.0920000000000001</v>
      </c>
    </row>
    <row r="37" spans="1:7" x14ac:dyDescent="0.3">
      <c r="A37" t="s">
        <v>76</v>
      </c>
      <c r="B37" t="s">
        <v>42</v>
      </c>
      <c r="C37" s="4">
        <f>_xll.BDP($B37,C$17)</f>
        <v>-0.95</v>
      </c>
      <c r="D37" s="4">
        <f>_xll.BDP($B37,D$17)</f>
        <v>-0.374</v>
      </c>
      <c r="E37" s="4">
        <f>_xll.BDP($B37,E$17)</f>
        <v>-0.52500000000000002</v>
      </c>
      <c r="F37" s="4">
        <f>_xll.BDP($B37,F$17)</f>
        <v>-3.7480000000000002</v>
      </c>
      <c r="G37" s="4">
        <f>_xll.BDP($B37,G$17)</f>
        <v>-9.6709999999999994</v>
      </c>
    </row>
    <row r="38" spans="1:7" x14ac:dyDescent="0.3">
      <c r="A38" t="s">
        <v>77</v>
      </c>
      <c r="B38" t="s">
        <v>43</v>
      </c>
      <c r="C38" s="4">
        <f>_xll.BDP($B38,C$17)</f>
        <v>0.86399999999999999</v>
      </c>
      <c r="D38" s="4">
        <f>_xll.BDP($B38,D$17)</f>
        <v>0.23200000000000001</v>
      </c>
      <c r="E38" s="4">
        <f>_xll.BDP($B38,E$17)</f>
        <v>1.855</v>
      </c>
      <c r="F38" s="4">
        <f>_xll.BDP($B38,F$17)</f>
        <v>2.863</v>
      </c>
      <c r="G38" s="4">
        <f>_xll.BDP($B38,G$17)</f>
        <v>5.76</v>
      </c>
    </row>
    <row r="39" spans="1:7" x14ac:dyDescent="0.3">
      <c r="A39" t="s">
        <v>78</v>
      </c>
      <c r="B39" t="s">
        <v>44</v>
      </c>
      <c r="C39" s="4">
        <f>_xll.BDP($B39,C$17)</f>
        <v>0.77100000000000002</v>
      </c>
      <c r="D39" s="4">
        <f>_xll.BDP($B39,D$17)</f>
        <v>0.17799999999999999</v>
      </c>
      <c r="E39" s="4">
        <f>_xll.BDP($B39,E$17)</f>
        <v>1.4179999999999999</v>
      </c>
      <c r="F39" s="4">
        <f>_xll.BDP($B39,F$17)</f>
        <v>2.282</v>
      </c>
      <c r="G39" s="4">
        <f>_xll.BDP($B39,G$17)</f>
        <v>5.2169999999999996</v>
      </c>
    </row>
    <row r="40" spans="1:7" x14ac:dyDescent="0.3">
      <c r="A40" t="s">
        <v>79</v>
      </c>
      <c r="B40" t="s">
        <v>45</v>
      </c>
      <c r="C40" s="4">
        <f>_xll.BDP($B40,C$17)</f>
        <v>1.44</v>
      </c>
      <c r="D40" s="4">
        <f>_xll.BDP($B40,D$17)</f>
        <v>0.56799999999999995</v>
      </c>
      <c r="E40" s="4">
        <f>_xll.BDP($B40,E$17)</f>
        <v>4.6429999999999998</v>
      </c>
      <c r="F40" s="4">
        <f>_xll.BDP($B40,F$17)</f>
        <v>6.6050000000000004</v>
      </c>
      <c r="G40" s="4">
        <f>_xll.BDP($B40,G$17)</f>
        <v>9.2349999999999994</v>
      </c>
    </row>
    <row r="41" spans="1:7" x14ac:dyDescent="0.3">
      <c r="A41" t="s">
        <v>7</v>
      </c>
      <c r="B41" t="s">
        <v>46</v>
      </c>
      <c r="C41" s="4">
        <f>_xll.BDP($B41,C$17)</f>
        <v>-1.29</v>
      </c>
      <c r="D41" s="4">
        <f>_xll.BDP($B41,D$17)</f>
        <v>-0.42499999999999999</v>
      </c>
      <c r="E41" s="4">
        <f>_xll.BDP($B41,E$17)</f>
        <v>1.115</v>
      </c>
      <c r="F41" s="4">
        <f>_xll.BDP($B41,F$17)</f>
        <v>3.423</v>
      </c>
      <c r="G41" s="4">
        <f>_xll.BDP($B41,G$17)</f>
        <v>8.7729999999999997</v>
      </c>
    </row>
    <row r="42" spans="1:7" s="1" customFormat="1" x14ac:dyDescent="0.3">
      <c r="A42" s="1" t="s">
        <v>8</v>
      </c>
      <c r="B42" s="1" t="s">
        <v>47</v>
      </c>
      <c r="C42" s="6">
        <f>_xll.BDP($B42,C$17)</f>
        <v>0.79200000000000004</v>
      </c>
      <c r="D42" s="6">
        <f>_xll.BDP($B42,D$17)</f>
        <v>2.9060000000000001</v>
      </c>
      <c r="E42" s="6">
        <f>_xll.BDP($B42,E$17)</f>
        <v>5.7460000000000004</v>
      </c>
      <c r="F42" s="6">
        <f>_xll.BDP($B42,F$17)</f>
        <v>10.151</v>
      </c>
      <c r="G42" s="6">
        <f>_xll.BDP($B42,G$17)</f>
        <v>23.837</v>
      </c>
    </row>
    <row r="43" spans="1:7" s="1" customFormat="1" x14ac:dyDescent="0.3">
      <c r="A43" s="1" t="s">
        <v>9</v>
      </c>
      <c r="B43" s="1" t="s">
        <v>48</v>
      </c>
      <c r="C43" s="6">
        <f>_xll.BDP($B43,C$17)</f>
        <v>-5.5E-2</v>
      </c>
      <c r="D43" s="6">
        <f>_xll.BDP($B43,D$17)</f>
        <v>-0.36199999999999999</v>
      </c>
      <c r="E43" s="6">
        <f>_xll.BDP($B43,E$17)</f>
        <v>0.214</v>
      </c>
      <c r="F43" s="6">
        <f>_xll.BDP($B43,F$17)</f>
        <v>2.3319999999999999</v>
      </c>
      <c r="G43" s="6">
        <f>_xll.BDP($B43,G$17)</f>
        <v>8.59</v>
      </c>
    </row>
  </sheetData>
  <mergeCells count="2">
    <mergeCell ref="C18:G18"/>
    <mergeCell ref="C4:G4"/>
  </mergeCells>
  <conditionalFormatting sqref="C20:C43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20:D43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20:E43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:F43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20:G43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6:C8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6:D8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6:E8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6:F8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6:G8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9:C16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9:D16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9:E16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9:F16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9:G16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39" workbookViewId="0">
      <selection activeCell="I159" sqref="I159"/>
    </sheetView>
  </sheetViews>
  <sheetFormatPr baseColWidth="10" defaultColWidth="16.109375" defaultRowHeight="14.4" x14ac:dyDescent="0.3"/>
  <cols>
    <col min="1" max="1" width="16" customWidth="1"/>
    <col min="2" max="2" width="12.109375" customWidth="1"/>
    <col min="3" max="3" width="13.109375" customWidth="1"/>
    <col min="4" max="5" width="14" customWidth="1"/>
    <col min="7" max="7" width="13.5546875" customWidth="1"/>
    <col min="8" max="9" width="14.6640625" customWidth="1"/>
    <col min="10" max="10" width="15.44140625" customWidth="1"/>
  </cols>
  <sheetData>
    <row r="1" spans="1:7" x14ac:dyDescent="0.3">
      <c r="A1" t="s">
        <v>10</v>
      </c>
    </row>
    <row r="3" spans="1:7" s="8" customFormat="1" ht="86.4" x14ac:dyDescent="0.3">
      <c r="A3" s="8" t="s">
        <v>26</v>
      </c>
      <c r="B3" s="8" t="s">
        <v>26</v>
      </c>
      <c r="C3" s="8" t="s">
        <v>12</v>
      </c>
      <c r="D3" s="8" t="s">
        <v>27</v>
      </c>
      <c r="E3" s="8" t="s">
        <v>28</v>
      </c>
      <c r="F3" s="8" t="s">
        <v>29</v>
      </c>
      <c r="G3" s="8" t="s">
        <v>80</v>
      </c>
    </row>
    <row r="4" spans="1:7" x14ac:dyDescent="0.3"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</row>
    <row r="6" spans="1:7" s="1" customFormat="1" x14ac:dyDescent="0.3">
      <c r="A6" s="1" t="s">
        <v>81</v>
      </c>
      <c r="B6" s="9" t="s">
        <v>82</v>
      </c>
    </row>
    <row r="7" spans="1:7" x14ac:dyDescent="0.3">
      <c r="A7" s="7">
        <f>_xll.BDH($B$4,$B$6:$B$6,"1/1/2005","","Dir=V","Dts=S","Sort=A","Quote=C","QtTyp=Y","Days=T","Per=cm","DtFmt=D","UseDPDF=Y","cols=2;rows=149")</f>
        <v>38383</v>
      </c>
      <c r="B7">
        <v>6.4</v>
      </c>
      <c r="C7">
        <f>_xll.BDH(C$4,$B$6:$B$6,"1/1/2005","","Dir=V","Dts=H","Sort=A","Quote=C","QtTyp=Y","Days=T","Per=cm","DtFmt=D","UseDPDF=Y","cols=1;rows=149")</f>
        <v>6.5</v>
      </c>
      <c r="D7">
        <f>_xll.BDH(D$4,$B$6:$B$6,"1/1/2005","","Dir=V","Dts=H","Sort=A","Quote=C","QtTyp=Y","Days=T","Per=cm","DtFmt=D","UseDPDF=Y","cols=1;rows=149")</f>
        <v>7</v>
      </c>
      <c r="E7">
        <f>_xll.BDH(E$4,$B$6:$B$6,"1/1/2005","","Dir=V","Dts=H","Sort=A","Quote=C","QtTyp=Y","Days=T","Per=cm","DtFmt=D","UseDPDF=Y","cols=1;rows=149")</f>
        <v>7.2</v>
      </c>
      <c r="F7">
        <f>_xll.BDH(F$4,$B$6:$B$6,"1/1/2005","","Dir=V","Dts=H","Sort=A","Quote=C","QtTyp=Y","Days=T","Per=cm","DtFmt=D","UseDPDF=Y","cols=1;rows=149")</f>
        <v>5.2</v>
      </c>
      <c r="G7">
        <f>_xll.BDH(G$4,$B$6:$B$6,"1/1/2005","","Dir=V","Dts=H","Sort=A","Quote=C","QtTyp=Y","Days=T","Per=cm","DtFmt=D","UseDPDF=Y","cols=1;rows=148")</f>
        <v>4.702</v>
      </c>
    </row>
    <row r="8" spans="1:7" x14ac:dyDescent="0.3">
      <c r="A8" s="7">
        <v>38411</v>
      </c>
      <c r="B8">
        <v>6.9</v>
      </c>
      <c r="C8">
        <v>7</v>
      </c>
      <c r="D8">
        <v>7.9</v>
      </c>
      <c r="E8">
        <v>8</v>
      </c>
      <c r="F8">
        <v>6.2</v>
      </c>
      <c r="G8">
        <v>5.9610000000000003</v>
      </c>
    </row>
    <row r="9" spans="1:7" x14ac:dyDescent="0.3">
      <c r="A9" s="7">
        <v>38442</v>
      </c>
      <c r="B9">
        <v>5.2</v>
      </c>
      <c r="C9">
        <v>5.2</v>
      </c>
      <c r="D9">
        <v>5.9</v>
      </c>
      <c r="E9">
        <v>6</v>
      </c>
      <c r="F9">
        <v>4.7</v>
      </c>
      <c r="G9">
        <v>3.8029999999999999</v>
      </c>
    </row>
    <row r="10" spans="1:7" x14ac:dyDescent="0.3">
      <c r="A10" s="7">
        <v>38472</v>
      </c>
      <c r="B10">
        <v>7.5</v>
      </c>
      <c r="C10">
        <v>7.5</v>
      </c>
      <c r="D10">
        <v>8.1</v>
      </c>
      <c r="E10">
        <v>8.1999999999999993</v>
      </c>
      <c r="F10">
        <v>6.7</v>
      </c>
      <c r="G10">
        <v>6.8259999999999996</v>
      </c>
    </row>
    <row r="11" spans="1:7" x14ac:dyDescent="0.3">
      <c r="A11" s="7">
        <v>38503</v>
      </c>
      <c r="B11">
        <v>4.9000000000000004</v>
      </c>
      <c r="C11">
        <v>4.7</v>
      </c>
      <c r="D11">
        <v>6.1</v>
      </c>
      <c r="E11">
        <v>6.1</v>
      </c>
      <c r="F11">
        <v>5.4</v>
      </c>
      <c r="G11">
        <v>5.2370000000000001</v>
      </c>
    </row>
    <row r="12" spans="1:7" x14ac:dyDescent="0.3">
      <c r="A12" s="7">
        <v>38533</v>
      </c>
      <c r="B12">
        <v>9.1999999999999993</v>
      </c>
      <c r="C12">
        <v>9.4</v>
      </c>
      <c r="D12">
        <v>7.5</v>
      </c>
      <c r="E12">
        <v>7.6</v>
      </c>
      <c r="F12">
        <v>7</v>
      </c>
      <c r="G12">
        <v>7.3579999999999997</v>
      </c>
    </row>
    <row r="13" spans="1:7" x14ac:dyDescent="0.3">
      <c r="A13" s="7">
        <v>38564</v>
      </c>
      <c r="B13">
        <v>8.8000000000000007</v>
      </c>
      <c r="C13">
        <v>9.1999999999999993</v>
      </c>
      <c r="D13">
        <v>7.2</v>
      </c>
      <c r="E13">
        <v>7.3</v>
      </c>
      <c r="F13">
        <v>5.8</v>
      </c>
      <c r="G13">
        <v>5.4889999999999999</v>
      </c>
    </row>
    <row r="14" spans="1:7" x14ac:dyDescent="0.3">
      <c r="A14" s="7">
        <v>38595</v>
      </c>
      <c r="B14">
        <v>7.6</v>
      </c>
      <c r="C14">
        <v>7.6</v>
      </c>
      <c r="D14">
        <v>8.8000000000000007</v>
      </c>
      <c r="E14">
        <v>9</v>
      </c>
      <c r="F14">
        <v>6.4</v>
      </c>
      <c r="G14">
        <v>6.2110000000000003</v>
      </c>
    </row>
    <row r="15" spans="1:7" x14ac:dyDescent="0.3">
      <c r="A15" s="7">
        <v>38625</v>
      </c>
      <c r="B15">
        <v>5.9</v>
      </c>
      <c r="C15">
        <v>5.9</v>
      </c>
      <c r="D15">
        <v>9.3000000000000007</v>
      </c>
      <c r="E15">
        <v>9.8000000000000007</v>
      </c>
      <c r="F15">
        <v>6.2</v>
      </c>
      <c r="G15">
        <v>5.6390000000000002</v>
      </c>
    </row>
    <row r="16" spans="1:7" x14ac:dyDescent="0.3">
      <c r="A16" s="7">
        <v>38656</v>
      </c>
      <c r="B16">
        <v>5.4</v>
      </c>
      <c r="C16">
        <v>5.3</v>
      </c>
      <c r="D16">
        <v>9.3000000000000007</v>
      </c>
      <c r="E16">
        <v>9.6999999999999993</v>
      </c>
      <c r="F16">
        <v>6.7</v>
      </c>
      <c r="G16">
        <v>6.8239999999999998</v>
      </c>
    </row>
    <row r="17" spans="1:7" x14ac:dyDescent="0.3">
      <c r="A17" s="7">
        <v>38686</v>
      </c>
      <c r="B17">
        <v>5.9</v>
      </c>
      <c r="C17">
        <v>5.8</v>
      </c>
      <c r="D17">
        <v>7.7</v>
      </c>
      <c r="E17">
        <v>7.8</v>
      </c>
      <c r="F17">
        <v>6.4</v>
      </c>
      <c r="G17">
        <v>6.4059999999999997</v>
      </c>
    </row>
    <row r="18" spans="1:7" x14ac:dyDescent="0.3">
      <c r="A18" s="7">
        <v>38717</v>
      </c>
      <c r="B18">
        <v>4.7</v>
      </c>
      <c r="C18">
        <v>4.5999999999999996</v>
      </c>
      <c r="D18">
        <v>6.9</v>
      </c>
      <c r="E18">
        <v>7</v>
      </c>
      <c r="F18">
        <v>5.9</v>
      </c>
      <c r="G18">
        <v>5.1669999999999998</v>
      </c>
    </row>
    <row r="19" spans="1:7" x14ac:dyDescent="0.3">
      <c r="A19" s="7">
        <v>38748</v>
      </c>
      <c r="B19">
        <v>8.6</v>
      </c>
      <c r="C19">
        <v>8.6</v>
      </c>
      <c r="D19">
        <v>9.3000000000000007</v>
      </c>
      <c r="E19">
        <v>9.3000000000000007</v>
      </c>
      <c r="F19">
        <v>6.6</v>
      </c>
      <c r="G19">
        <v>7.6859999999999999</v>
      </c>
    </row>
    <row r="20" spans="1:7" x14ac:dyDescent="0.3">
      <c r="A20" s="7">
        <v>38776</v>
      </c>
      <c r="B20">
        <v>6.5</v>
      </c>
      <c r="C20">
        <v>6.6</v>
      </c>
      <c r="D20">
        <v>8.3000000000000007</v>
      </c>
      <c r="E20">
        <v>8.6</v>
      </c>
      <c r="F20">
        <v>6</v>
      </c>
      <c r="G20">
        <v>5.423</v>
      </c>
    </row>
    <row r="21" spans="1:7" x14ac:dyDescent="0.3">
      <c r="A21" s="7">
        <v>38807</v>
      </c>
      <c r="B21">
        <v>6.8</v>
      </c>
      <c r="C21">
        <v>6.6</v>
      </c>
      <c r="D21">
        <v>8.5</v>
      </c>
      <c r="E21">
        <v>8.5</v>
      </c>
      <c r="F21">
        <v>6.7</v>
      </c>
      <c r="G21">
        <v>6.0460000000000003</v>
      </c>
    </row>
    <row r="22" spans="1:7" x14ac:dyDescent="0.3">
      <c r="A22" s="7">
        <v>38837</v>
      </c>
      <c r="B22">
        <v>6.1</v>
      </c>
      <c r="C22">
        <v>6.1</v>
      </c>
      <c r="D22">
        <v>7.4</v>
      </c>
      <c r="E22">
        <v>7.6</v>
      </c>
      <c r="F22">
        <v>5.3</v>
      </c>
      <c r="G22">
        <v>5.0979999999999999</v>
      </c>
    </row>
    <row r="23" spans="1:7" x14ac:dyDescent="0.3">
      <c r="A23" s="7">
        <v>38868</v>
      </c>
      <c r="B23">
        <v>6.6</v>
      </c>
      <c r="C23">
        <v>6.6</v>
      </c>
      <c r="D23">
        <v>8.1</v>
      </c>
      <c r="E23">
        <v>8.3000000000000007</v>
      </c>
      <c r="F23">
        <v>6.1</v>
      </c>
      <c r="G23">
        <v>4.8479999999999999</v>
      </c>
    </row>
    <row r="24" spans="1:7" x14ac:dyDescent="0.3">
      <c r="A24" s="7">
        <v>38898</v>
      </c>
      <c r="B24">
        <v>4</v>
      </c>
      <c r="C24">
        <v>3.9</v>
      </c>
      <c r="D24">
        <v>6.8</v>
      </c>
      <c r="E24">
        <v>7</v>
      </c>
      <c r="F24">
        <v>5.2</v>
      </c>
      <c r="G24">
        <v>3.992</v>
      </c>
    </row>
    <row r="25" spans="1:7" x14ac:dyDescent="0.3">
      <c r="A25" s="7">
        <v>38929</v>
      </c>
      <c r="B25">
        <v>3.6</v>
      </c>
      <c r="C25">
        <v>3.4</v>
      </c>
      <c r="D25">
        <v>6.8</v>
      </c>
      <c r="E25">
        <v>7.1</v>
      </c>
      <c r="F25">
        <v>5.5</v>
      </c>
      <c r="G25">
        <v>4.5289999999999999</v>
      </c>
    </row>
    <row r="26" spans="1:7" x14ac:dyDescent="0.3">
      <c r="A26" s="7">
        <v>38960</v>
      </c>
      <c r="B26">
        <v>5.0999999999999996</v>
      </c>
      <c r="C26">
        <v>4.9000000000000004</v>
      </c>
      <c r="D26">
        <v>6</v>
      </c>
      <c r="E26">
        <v>5.9</v>
      </c>
      <c r="F26">
        <v>5.0999999999999996</v>
      </c>
      <c r="G26">
        <v>3.8839999999999999</v>
      </c>
    </row>
    <row r="27" spans="1:7" x14ac:dyDescent="0.3">
      <c r="A27" s="7">
        <v>38990</v>
      </c>
      <c r="B27">
        <v>4.4000000000000004</v>
      </c>
      <c r="C27">
        <v>4.0999999999999996</v>
      </c>
      <c r="D27">
        <v>4</v>
      </c>
      <c r="E27">
        <v>3.6</v>
      </c>
      <c r="F27">
        <v>5.6</v>
      </c>
      <c r="G27">
        <v>5.9779999999999998</v>
      </c>
    </row>
    <row r="28" spans="1:7" x14ac:dyDescent="0.3">
      <c r="A28" s="7">
        <v>39021</v>
      </c>
      <c r="B28">
        <v>4.0999999999999996</v>
      </c>
      <c r="C28">
        <v>3.8</v>
      </c>
      <c r="D28">
        <v>2.4</v>
      </c>
      <c r="E28">
        <v>1.8</v>
      </c>
      <c r="F28">
        <v>4.4000000000000004</v>
      </c>
      <c r="G28">
        <v>3.169</v>
      </c>
    </row>
    <row r="29" spans="1:7" x14ac:dyDescent="0.3">
      <c r="A29" s="7">
        <v>39051</v>
      </c>
      <c r="B29">
        <v>3.4</v>
      </c>
      <c r="C29">
        <v>3.2</v>
      </c>
      <c r="D29">
        <v>3.4</v>
      </c>
      <c r="E29">
        <v>3.1</v>
      </c>
      <c r="F29">
        <v>4.4000000000000004</v>
      </c>
      <c r="G29">
        <v>3.24</v>
      </c>
    </row>
    <row r="30" spans="1:7" x14ac:dyDescent="0.3">
      <c r="A30" s="7">
        <v>39082</v>
      </c>
      <c r="B30">
        <v>4.8</v>
      </c>
      <c r="C30">
        <v>4.4000000000000004</v>
      </c>
      <c r="D30">
        <v>5.3</v>
      </c>
      <c r="E30">
        <v>4.8</v>
      </c>
      <c r="F30">
        <v>5.4</v>
      </c>
      <c r="G30">
        <v>5.4989999999999997</v>
      </c>
    </row>
    <row r="31" spans="1:7" x14ac:dyDescent="0.3">
      <c r="A31" s="7">
        <v>39113</v>
      </c>
      <c r="B31">
        <v>1.7</v>
      </c>
      <c r="C31">
        <v>1.5</v>
      </c>
      <c r="D31">
        <v>2.7</v>
      </c>
      <c r="E31">
        <v>2.5</v>
      </c>
      <c r="F31">
        <v>4.4000000000000004</v>
      </c>
      <c r="G31">
        <v>3.407</v>
      </c>
    </row>
    <row r="32" spans="1:7" x14ac:dyDescent="0.3">
      <c r="A32" s="7">
        <v>39141</v>
      </c>
      <c r="B32">
        <v>2.6</v>
      </c>
      <c r="C32">
        <v>2.4</v>
      </c>
      <c r="D32">
        <v>2.7</v>
      </c>
      <c r="E32">
        <v>2.5</v>
      </c>
      <c r="F32">
        <v>4.0999999999999996</v>
      </c>
      <c r="G32">
        <v>2.298</v>
      </c>
    </row>
    <row r="33" spans="1:7" x14ac:dyDescent="0.3">
      <c r="A33" s="7">
        <v>39172</v>
      </c>
      <c r="B33">
        <v>3.3</v>
      </c>
      <c r="C33">
        <v>3.1</v>
      </c>
      <c r="D33">
        <v>3.8</v>
      </c>
      <c r="E33">
        <v>3.6</v>
      </c>
      <c r="F33">
        <v>4.8</v>
      </c>
      <c r="G33">
        <v>4.4710000000000001</v>
      </c>
    </row>
    <row r="34" spans="1:7" x14ac:dyDescent="0.3">
      <c r="A34" s="7">
        <v>39202</v>
      </c>
      <c r="B34">
        <v>2.4</v>
      </c>
      <c r="C34">
        <v>2.1</v>
      </c>
      <c r="D34">
        <v>2.6</v>
      </c>
      <c r="E34">
        <v>2.2000000000000002</v>
      </c>
      <c r="F34">
        <v>3.9</v>
      </c>
      <c r="G34">
        <v>2.399</v>
      </c>
    </row>
    <row r="35" spans="1:7" x14ac:dyDescent="0.3">
      <c r="A35" s="7">
        <v>39233</v>
      </c>
      <c r="B35">
        <v>4</v>
      </c>
      <c r="C35">
        <v>3.9</v>
      </c>
      <c r="D35">
        <v>4</v>
      </c>
      <c r="E35">
        <v>3.9</v>
      </c>
      <c r="F35">
        <v>4.5999999999999996</v>
      </c>
      <c r="G35">
        <v>3.855</v>
      </c>
    </row>
    <row r="36" spans="1:7" x14ac:dyDescent="0.3">
      <c r="A36" s="7">
        <v>39263</v>
      </c>
      <c r="B36">
        <v>2.9</v>
      </c>
      <c r="C36">
        <v>2.5</v>
      </c>
      <c r="D36">
        <v>3.8</v>
      </c>
      <c r="E36">
        <v>3.4</v>
      </c>
      <c r="F36">
        <v>4.4000000000000004</v>
      </c>
      <c r="G36">
        <v>2.931</v>
      </c>
    </row>
    <row r="37" spans="1:7" x14ac:dyDescent="0.3">
      <c r="A37" s="7">
        <v>39294</v>
      </c>
      <c r="B37">
        <v>2.9</v>
      </c>
      <c r="C37">
        <v>2.4</v>
      </c>
      <c r="D37">
        <v>4.0999999999999996</v>
      </c>
      <c r="E37">
        <v>3.6</v>
      </c>
      <c r="F37">
        <v>5.0999999999999996</v>
      </c>
      <c r="G37">
        <v>4.1059999999999999</v>
      </c>
    </row>
    <row r="38" spans="1:7" x14ac:dyDescent="0.3">
      <c r="A38" s="7">
        <v>39325</v>
      </c>
      <c r="B38">
        <v>2.9</v>
      </c>
      <c r="C38">
        <v>2.7</v>
      </c>
      <c r="D38">
        <v>3.2</v>
      </c>
      <c r="E38">
        <v>2.9</v>
      </c>
      <c r="F38">
        <v>4.5999999999999996</v>
      </c>
      <c r="G38">
        <v>4.085</v>
      </c>
    </row>
    <row r="39" spans="1:7" x14ac:dyDescent="0.3">
      <c r="A39" s="7">
        <v>39355</v>
      </c>
      <c r="B39">
        <v>4</v>
      </c>
      <c r="C39">
        <v>3.9</v>
      </c>
      <c r="D39">
        <v>4.2</v>
      </c>
      <c r="E39">
        <v>4.0999999999999996</v>
      </c>
      <c r="F39">
        <v>3.8</v>
      </c>
      <c r="G39">
        <v>1.6919999999999999</v>
      </c>
    </row>
    <row r="40" spans="1:7" x14ac:dyDescent="0.3">
      <c r="A40" s="7">
        <v>39386</v>
      </c>
      <c r="B40">
        <v>4.7</v>
      </c>
      <c r="C40">
        <v>4.5999999999999996</v>
      </c>
      <c r="D40">
        <v>5.0999999999999996</v>
      </c>
      <c r="E40">
        <v>5.0999999999999996</v>
      </c>
      <c r="F40">
        <v>3.9</v>
      </c>
      <c r="G40">
        <v>2.407</v>
      </c>
    </row>
    <row r="41" spans="1:7" x14ac:dyDescent="0.3">
      <c r="A41" s="7">
        <v>39416</v>
      </c>
      <c r="B41">
        <v>5.4</v>
      </c>
      <c r="C41">
        <v>5.4</v>
      </c>
      <c r="D41">
        <v>6.8</v>
      </c>
      <c r="E41">
        <v>7.1</v>
      </c>
      <c r="F41">
        <v>4.9000000000000004</v>
      </c>
      <c r="G41">
        <v>3.855</v>
      </c>
    </row>
    <row r="42" spans="1:7" x14ac:dyDescent="0.3">
      <c r="A42" s="7">
        <v>39447</v>
      </c>
      <c r="B42">
        <v>3</v>
      </c>
      <c r="C42">
        <v>2.9</v>
      </c>
      <c r="D42">
        <v>4.5</v>
      </c>
      <c r="E42">
        <v>4.7</v>
      </c>
      <c r="F42">
        <v>3.3</v>
      </c>
      <c r="G42">
        <v>1.6379999999999999</v>
      </c>
    </row>
    <row r="43" spans="1:7" x14ac:dyDescent="0.3">
      <c r="A43" s="7">
        <v>39478</v>
      </c>
      <c r="B43">
        <v>3.2</v>
      </c>
      <c r="C43">
        <v>3.2</v>
      </c>
      <c r="D43">
        <v>4.7</v>
      </c>
      <c r="E43">
        <v>4.8</v>
      </c>
      <c r="F43">
        <v>2.9</v>
      </c>
      <c r="G43">
        <v>0.54700000000000004</v>
      </c>
    </row>
    <row r="44" spans="1:7" x14ac:dyDescent="0.3">
      <c r="A44" s="7">
        <v>39507</v>
      </c>
      <c r="B44">
        <v>2.1</v>
      </c>
      <c r="C44">
        <v>2</v>
      </c>
      <c r="D44">
        <v>3.9</v>
      </c>
      <c r="E44">
        <v>4</v>
      </c>
      <c r="F44">
        <v>2.1</v>
      </c>
      <c r="G44">
        <v>1.1719999999999999</v>
      </c>
    </row>
    <row r="45" spans="1:7" x14ac:dyDescent="0.3">
      <c r="A45" s="7">
        <v>39538</v>
      </c>
      <c r="B45">
        <v>1.4</v>
      </c>
      <c r="C45">
        <v>1.3</v>
      </c>
      <c r="D45">
        <v>3.1</v>
      </c>
      <c r="E45">
        <v>3.1</v>
      </c>
      <c r="F45">
        <v>1.6</v>
      </c>
      <c r="G45">
        <v>-0.41199999999999998</v>
      </c>
    </row>
    <row r="46" spans="1:7" x14ac:dyDescent="0.3">
      <c r="A46" s="7">
        <v>39568</v>
      </c>
      <c r="B46">
        <v>1.9</v>
      </c>
      <c r="C46">
        <v>1.7</v>
      </c>
      <c r="D46">
        <v>4.5</v>
      </c>
      <c r="E46">
        <v>4.7</v>
      </c>
      <c r="F46">
        <v>3.3</v>
      </c>
      <c r="G46">
        <v>1.4339999999999999</v>
      </c>
    </row>
    <row r="47" spans="1:7" x14ac:dyDescent="0.3">
      <c r="A47" s="7">
        <v>39599</v>
      </c>
      <c r="B47">
        <v>1.3</v>
      </c>
      <c r="C47">
        <v>1.1000000000000001</v>
      </c>
      <c r="D47">
        <v>4.4000000000000004</v>
      </c>
      <c r="E47">
        <v>4.5</v>
      </c>
      <c r="F47">
        <v>3.5</v>
      </c>
      <c r="G47">
        <v>2.2879999999999998</v>
      </c>
    </row>
    <row r="48" spans="1:7" x14ac:dyDescent="0.3">
      <c r="A48" s="7">
        <v>39629</v>
      </c>
      <c r="B48">
        <v>2.2999999999999998</v>
      </c>
      <c r="C48">
        <v>2.2000000000000002</v>
      </c>
      <c r="D48">
        <v>5.5</v>
      </c>
      <c r="E48">
        <v>5.9</v>
      </c>
      <c r="F48">
        <v>3.5</v>
      </c>
      <c r="G48">
        <v>2.7450000000000001</v>
      </c>
    </row>
    <row r="49" spans="1:7" x14ac:dyDescent="0.3">
      <c r="A49" s="7">
        <v>39660</v>
      </c>
      <c r="B49">
        <v>1.4</v>
      </c>
      <c r="C49">
        <v>1.3</v>
      </c>
      <c r="D49">
        <v>5.4</v>
      </c>
      <c r="E49">
        <v>5.8</v>
      </c>
      <c r="F49">
        <v>3.1</v>
      </c>
      <c r="G49">
        <v>1.359</v>
      </c>
    </row>
    <row r="50" spans="1:7" x14ac:dyDescent="0.3">
      <c r="A50" s="7">
        <v>39691</v>
      </c>
      <c r="B50">
        <v>0.3</v>
      </c>
      <c r="C50">
        <v>0</v>
      </c>
      <c r="D50">
        <v>4.3</v>
      </c>
      <c r="E50">
        <v>4.5</v>
      </c>
      <c r="F50">
        <v>2.2000000000000002</v>
      </c>
      <c r="G50">
        <v>0.23599999999999999</v>
      </c>
    </row>
    <row r="51" spans="1:7" x14ac:dyDescent="0.3">
      <c r="A51" s="7">
        <v>39721</v>
      </c>
      <c r="B51">
        <v>-1.8</v>
      </c>
      <c r="C51">
        <v>-2.2000000000000002</v>
      </c>
      <c r="D51">
        <v>2.7</v>
      </c>
      <c r="E51">
        <v>2.8</v>
      </c>
      <c r="F51">
        <v>0.5</v>
      </c>
      <c r="G51">
        <v>-2.1880000000000002</v>
      </c>
    </row>
    <row r="52" spans="1:7" x14ac:dyDescent="0.3">
      <c r="A52" s="7">
        <v>39752</v>
      </c>
      <c r="B52">
        <v>-6</v>
      </c>
      <c r="C52">
        <v>-6.8</v>
      </c>
      <c r="D52">
        <v>-0.4</v>
      </c>
      <c r="E52">
        <v>-0.7</v>
      </c>
      <c r="F52">
        <v>-0.7</v>
      </c>
      <c r="G52">
        <v>-3.4169999999999998</v>
      </c>
    </row>
    <row r="53" spans="1:7" x14ac:dyDescent="0.3">
      <c r="A53" s="7">
        <v>39782</v>
      </c>
      <c r="B53">
        <v>-10.199999999999999</v>
      </c>
      <c r="C53">
        <v>-11.5</v>
      </c>
      <c r="D53">
        <v>-5.9</v>
      </c>
      <c r="E53">
        <v>-6.9</v>
      </c>
      <c r="F53">
        <v>-2.2999999999999998</v>
      </c>
      <c r="G53">
        <v>-4.3479999999999999</v>
      </c>
    </row>
    <row r="54" spans="1:7" x14ac:dyDescent="0.3">
      <c r="A54" s="7">
        <v>39813</v>
      </c>
      <c r="B54">
        <v>-11.4</v>
      </c>
      <c r="C54">
        <v>-12.6</v>
      </c>
      <c r="D54">
        <v>-7.9</v>
      </c>
      <c r="E54">
        <v>-8.9</v>
      </c>
      <c r="F54">
        <v>-3.4</v>
      </c>
      <c r="G54">
        <v>-5.7409999999999997</v>
      </c>
    </row>
    <row r="55" spans="1:7" x14ac:dyDescent="0.3">
      <c r="A55" s="7">
        <v>39844</v>
      </c>
      <c r="B55">
        <v>-10.199999999999999</v>
      </c>
      <c r="C55">
        <v>-11.5</v>
      </c>
      <c r="D55">
        <v>-6.8</v>
      </c>
      <c r="E55">
        <v>-7.9</v>
      </c>
      <c r="F55">
        <v>-1.9</v>
      </c>
      <c r="G55">
        <v>-3.5629999999999997</v>
      </c>
    </row>
    <row r="56" spans="1:7" x14ac:dyDescent="0.3">
      <c r="A56" s="7">
        <v>39872</v>
      </c>
      <c r="B56">
        <v>-9.6999999999999993</v>
      </c>
      <c r="C56">
        <v>-11</v>
      </c>
      <c r="D56">
        <v>-6</v>
      </c>
      <c r="E56">
        <v>-7.1</v>
      </c>
      <c r="F56">
        <v>-1.4</v>
      </c>
      <c r="G56">
        <v>-2.8759999999999999</v>
      </c>
    </row>
    <row r="57" spans="1:7" x14ac:dyDescent="0.3">
      <c r="A57" s="7">
        <v>39903</v>
      </c>
      <c r="B57">
        <v>-11.5</v>
      </c>
      <c r="C57">
        <v>-12.7</v>
      </c>
      <c r="D57">
        <v>-8</v>
      </c>
      <c r="E57">
        <v>-9.1</v>
      </c>
      <c r="F57">
        <v>-3.2</v>
      </c>
      <c r="G57">
        <v>-5.6660000000000004</v>
      </c>
    </row>
    <row r="58" spans="1:7" x14ac:dyDescent="0.3">
      <c r="A58" s="7">
        <v>39933</v>
      </c>
      <c r="B58">
        <v>-11.2</v>
      </c>
      <c r="C58">
        <v>-12.5</v>
      </c>
      <c r="D58">
        <v>-8.3000000000000007</v>
      </c>
      <c r="E58">
        <v>-9.5</v>
      </c>
      <c r="F58">
        <v>-3.8</v>
      </c>
      <c r="G58">
        <v>-5.7960000000000003</v>
      </c>
    </row>
    <row r="59" spans="1:7" x14ac:dyDescent="0.3">
      <c r="A59" s="7">
        <v>39964</v>
      </c>
      <c r="B59">
        <v>-11.1</v>
      </c>
      <c r="C59">
        <v>-12.2</v>
      </c>
      <c r="D59">
        <v>-8.6</v>
      </c>
      <c r="E59">
        <v>-9.6999999999999993</v>
      </c>
      <c r="F59">
        <v>-4.5</v>
      </c>
      <c r="G59">
        <v>-6.7889999999999997</v>
      </c>
    </row>
    <row r="60" spans="1:7" x14ac:dyDescent="0.3">
      <c r="A60" s="7">
        <v>39994</v>
      </c>
      <c r="B60">
        <v>-9.8000000000000007</v>
      </c>
      <c r="C60">
        <v>-10.8</v>
      </c>
      <c r="D60">
        <v>-8.5</v>
      </c>
      <c r="E60">
        <v>-9.6</v>
      </c>
      <c r="F60">
        <v>-4.5999999999999996</v>
      </c>
      <c r="G60">
        <v>-7.4950000000000001</v>
      </c>
    </row>
    <row r="61" spans="1:7" x14ac:dyDescent="0.3">
      <c r="A61" s="7">
        <v>40025</v>
      </c>
      <c r="B61">
        <v>-9.1999999999999993</v>
      </c>
      <c r="C61">
        <v>-10.1</v>
      </c>
      <c r="D61">
        <v>-9</v>
      </c>
      <c r="E61">
        <v>-10.1</v>
      </c>
      <c r="F61">
        <v>-4.8</v>
      </c>
      <c r="G61">
        <v>-7.2140000000000004</v>
      </c>
    </row>
    <row r="62" spans="1:7" x14ac:dyDescent="0.3">
      <c r="A62" s="7">
        <v>40056</v>
      </c>
      <c r="B62">
        <v>-6.8</v>
      </c>
      <c r="C62">
        <v>-7.4</v>
      </c>
      <c r="D62">
        <v>-7.4</v>
      </c>
      <c r="E62">
        <v>-8.1999999999999993</v>
      </c>
      <c r="F62">
        <v>-3.6</v>
      </c>
      <c r="G62">
        <v>-5.5369999999999999</v>
      </c>
    </row>
    <row r="63" spans="1:7" x14ac:dyDescent="0.3">
      <c r="A63" s="7">
        <v>40086</v>
      </c>
      <c r="B63">
        <v>-7.6</v>
      </c>
      <c r="C63">
        <v>-8.3000000000000007</v>
      </c>
      <c r="D63">
        <v>-6.3</v>
      </c>
      <c r="E63">
        <v>-6.8</v>
      </c>
      <c r="F63">
        <v>-1.9</v>
      </c>
      <c r="G63">
        <v>-2.7949999999999999</v>
      </c>
    </row>
    <row r="64" spans="1:7" x14ac:dyDescent="0.3">
      <c r="A64" s="7">
        <v>40117</v>
      </c>
      <c r="B64">
        <v>-3.2</v>
      </c>
      <c r="C64">
        <v>-3.4</v>
      </c>
      <c r="D64">
        <v>-3.8</v>
      </c>
      <c r="E64">
        <v>-4.0999999999999996</v>
      </c>
      <c r="F64">
        <v>-0.6</v>
      </c>
      <c r="G64">
        <v>-1.2690000000000001</v>
      </c>
    </row>
    <row r="65" spans="1:7" x14ac:dyDescent="0.3">
      <c r="A65" s="7">
        <v>40147</v>
      </c>
      <c r="B65">
        <v>1.4</v>
      </c>
      <c r="C65">
        <v>1.7</v>
      </c>
      <c r="D65">
        <v>0.8</v>
      </c>
      <c r="E65">
        <v>1.1000000000000001</v>
      </c>
      <c r="F65">
        <v>0</v>
      </c>
      <c r="G65">
        <v>-2.0960000000000001</v>
      </c>
    </row>
    <row r="66" spans="1:7" x14ac:dyDescent="0.3">
      <c r="A66" s="7">
        <v>40178</v>
      </c>
      <c r="B66">
        <v>4.2</v>
      </c>
      <c r="C66">
        <v>4.9000000000000004</v>
      </c>
      <c r="D66">
        <v>4</v>
      </c>
      <c r="E66">
        <v>4.8</v>
      </c>
      <c r="F66">
        <v>2</v>
      </c>
      <c r="G66">
        <v>0.24199999999999999</v>
      </c>
    </row>
    <row r="67" spans="1:7" x14ac:dyDescent="0.3">
      <c r="A67" s="7">
        <v>40209</v>
      </c>
      <c r="B67">
        <v>2.8</v>
      </c>
      <c r="C67">
        <v>3.3</v>
      </c>
      <c r="D67">
        <v>2.9</v>
      </c>
      <c r="E67">
        <v>3.6</v>
      </c>
      <c r="F67">
        <v>1.1000000000000001</v>
      </c>
      <c r="G67">
        <v>-0.53400000000000003</v>
      </c>
    </row>
    <row r="68" spans="1:7" x14ac:dyDescent="0.3">
      <c r="A68" s="7">
        <v>40237</v>
      </c>
      <c r="B68">
        <v>3.3</v>
      </c>
      <c r="C68">
        <v>3.6</v>
      </c>
      <c r="D68">
        <v>3.4</v>
      </c>
      <c r="E68">
        <v>3.7</v>
      </c>
      <c r="F68">
        <v>2</v>
      </c>
      <c r="G68">
        <v>0.45400000000000001</v>
      </c>
    </row>
    <row r="69" spans="1:7" x14ac:dyDescent="0.3">
      <c r="A69" s="7">
        <v>40268</v>
      </c>
      <c r="B69">
        <v>7.5</v>
      </c>
      <c r="C69">
        <v>8.1</v>
      </c>
      <c r="D69">
        <v>6</v>
      </c>
      <c r="E69">
        <v>6.6</v>
      </c>
      <c r="F69">
        <v>4</v>
      </c>
      <c r="G69">
        <v>3.496</v>
      </c>
    </row>
    <row r="70" spans="1:7" x14ac:dyDescent="0.3">
      <c r="A70" s="7">
        <v>40298</v>
      </c>
      <c r="B70">
        <v>7.8</v>
      </c>
      <c r="C70">
        <v>8.5</v>
      </c>
      <c r="D70">
        <v>6.3</v>
      </c>
      <c r="E70">
        <v>6.9</v>
      </c>
      <c r="F70">
        <v>3.6</v>
      </c>
      <c r="G70">
        <v>2.8769999999999998</v>
      </c>
    </row>
    <row r="71" spans="1:7" x14ac:dyDescent="0.3">
      <c r="A71" s="7">
        <v>40329</v>
      </c>
      <c r="B71">
        <v>6</v>
      </c>
      <c r="C71">
        <v>6.4</v>
      </c>
      <c r="D71">
        <v>4.4000000000000004</v>
      </c>
      <c r="E71">
        <v>4.8</v>
      </c>
      <c r="F71">
        <v>3.2</v>
      </c>
      <c r="G71">
        <v>1.895</v>
      </c>
    </row>
    <row r="72" spans="1:7" x14ac:dyDescent="0.3">
      <c r="A72" s="7">
        <v>40359</v>
      </c>
      <c r="B72">
        <v>4.2</v>
      </c>
      <c r="C72">
        <v>4.3</v>
      </c>
      <c r="D72">
        <v>3.4</v>
      </c>
      <c r="E72">
        <v>3.4</v>
      </c>
      <c r="F72">
        <v>3.5</v>
      </c>
      <c r="G72">
        <v>2.5099999999999998</v>
      </c>
    </row>
    <row r="73" spans="1:7" x14ac:dyDescent="0.3">
      <c r="A73" s="7">
        <v>40390</v>
      </c>
      <c r="B73">
        <v>4.2</v>
      </c>
      <c r="C73">
        <v>4.3</v>
      </c>
      <c r="D73">
        <v>3.4</v>
      </c>
      <c r="E73">
        <v>3.3</v>
      </c>
      <c r="F73">
        <v>3.2</v>
      </c>
      <c r="G73">
        <v>2.444</v>
      </c>
    </row>
    <row r="74" spans="1:7" x14ac:dyDescent="0.3">
      <c r="A74" s="7">
        <v>40421</v>
      </c>
      <c r="B74">
        <v>2.8</v>
      </c>
      <c r="C74">
        <v>2.6</v>
      </c>
      <c r="D74">
        <v>3.4</v>
      </c>
      <c r="E74">
        <v>3.2</v>
      </c>
      <c r="F74">
        <v>3.6</v>
      </c>
      <c r="G74">
        <v>2.1429999999999998</v>
      </c>
    </row>
    <row r="75" spans="1:7" x14ac:dyDescent="0.3">
      <c r="A75" s="7">
        <v>40451</v>
      </c>
      <c r="B75">
        <v>6.2</v>
      </c>
      <c r="C75">
        <v>6.3</v>
      </c>
      <c r="D75">
        <v>4</v>
      </c>
      <c r="E75">
        <v>3.8</v>
      </c>
      <c r="F75">
        <v>3.8</v>
      </c>
      <c r="G75">
        <v>2.2480000000000002</v>
      </c>
    </row>
    <row r="76" spans="1:7" x14ac:dyDescent="0.3">
      <c r="A76" s="7">
        <v>40482</v>
      </c>
      <c r="B76">
        <v>6.5</v>
      </c>
      <c r="C76">
        <v>6.6</v>
      </c>
      <c r="D76">
        <v>4.8</v>
      </c>
      <c r="E76">
        <v>4.7</v>
      </c>
      <c r="F76">
        <v>3.7</v>
      </c>
      <c r="G76">
        <v>2.1539999999999999</v>
      </c>
    </row>
    <row r="77" spans="1:7" x14ac:dyDescent="0.3">
      <c r="A77" s="7">
        <v>40512</v>
      </c>
      <c r="B77">
        <v>6.6</v>
      </c>
      <c r="C77">
        <v>6.8</v>
      </c>
      <c r="D77">
        <v>5.0999999999999996</v>
      </c>
      <c r="E77">
        <v>5.0999999999999996</v>
      </c>
      <c r="F77">
        <v>4.9000000000000004</v>
      </c>
      <c r="G77">
        <v>4.5620000000000003</v>
      </c>
    </row>
    <row r="78" spans="1:7" x14ac:dyDescent="0.3">
      <c r="A78" s="7">
        <v>40543</v>
      </c>
      <c r="B78">
        <v>6.7</v>
      </c>
      <c r="C78">
        <v>6.9</v>
      </c>
      <c r="D78">
        <v>5.0999999999999996</v>
      </c>
      <c r="E78">
        <v>5.0999999999999996</v>
      </c>
      <c r="F78">
        <v>4.0999999999999996</v>
      </c>
      <c r="G78">
        <v>2.8490000000000002</v>
      </c>
    </row>
    <row r="79" spans="1:7" x14ac:dyDescent="0.3">
      <c r="A79" s="7">
        <v>40574</v>
      </c>
      <c r="B79">
        <v>7.4</v>
      </c>
      <c r="C79">
        <v>7.7</v>
      </c>
      <c r="D79">
        <v>5.7</v>
      </c>
      <c r="E79">
        <v>5.7</v>
      </c>
      <c r="F79">
        <v>4.8</v>
      </c>
      <c r="G79">
        <v>2.0299999999999998</v>
      </c>
    </row>
    <row r="80" spans="1:7" x14ac:dyDescent="0.3">
      <c r="A80" s="7">
        <v>40602</v>
      </c>
      <c r="B80">
        <v>8.1</v>
      </c>
      <c r="C80">
        <v>8.4</v>
      </c>
      <c r="D80">
        <v>5.7</v>
      </c>
      <c r="E80">
        <v>5.7</v>
      </c>
      <c r="F80">
        <v>4.4000000000000004</v>
      </c>
      <c r="G80">
        <v>2.4609999999999999</v>
      </c>
    </row>
    <row r="81" spans="1:7" x14ac:dyDescent="0.3">
      <c r="A81" s="7">
        <v>40633</v>
      </c>
      <c r="B81">
        <v>6.7</v>
      </c>
      <c r="C81">
        <v>6.9</v>
      </c>
      <c r="D81">
        <v>5.9</v>
      </c>
      <c r="E81">
        <v>6</v>
      </c>
      <c r="F81">
        <v>4.5</v>
      </c>
      <c r="G81">
        <v>2.9779999999999998</v>
      </c>
    </row>
    <row r="82" spans="1:7" x14ac:dyDescent="0.3">
      <c r="A82" s="7">
        <v>40663</v>
      </c>
      <c r="B82">
        <v>6.6</v>
      </c>
      <c r="C82">
        <v>6.8</v>
      </c>
      <c r="D82">
        <v>6.3</v>
      </c>
      <c r="E82">
        <v>6.5</v>
      </c>
      <c r="F82">
        <v>5.3</v>
      </c>
      <c r="G82">
        <v>3.802</v>
      </c>
    </row>
    <row r="83" spans="1:7" x14ac:dyDescent="0.3">
      <c r="A83" s="7">
        <v>40694</v>
      </c>
      <c r="B83">
        <v>7.4</v>
      </c>
      <c r="C83">
        <v>7.5</v>
      </c>
      <c r="D83">
        <v>7.5</v>
      </c>
      <c r="E83">
        <v>7.7</v>
      </c>
      <c r="F83">
        <v>5.3</v>
      </c>
      <c r="G83">
        <v>3.681</v>
      </c>
    </row>
    <row r="84" spans="1:7" x14ac:dyDescent="0.3">
      <c r="A84" s="7">
        <v>40724</v>
      </c>
      <c r="B84">
        <v>8.3000000000000007</v>
      </c>
      <c r="C84">
        <v>8.4</v>
      </c>
      <c r="D84">
        <v>8.1999999999999993</v>
      </c>
      <c r="E84">
        <v>8.4</v>
      </c>
      <c r="F84">
        <v>5.9</v>
      </c>
      <c r="G84">
        <v>4.5730000000000004</v>
      </c>
    </row>
    <row r="85" spans="1:7" x14ac:dyDescent="0.3">
      <c r="A85" s="7">
        <v>40755</v>
      </c>
      <c r="B85">
        <v>8</v>
      </c>
      <c r="C85">
        <v>8.1999999999999993</v>
      </c>
      <c r="D85">
        <v>8.4</v>
      </c>
      <c r="E85">
        <v>8.6999999999999993</v>
      </c>
      <c r="F85">
        <v>6</v>
      </c>
      <c r="G85">
        <v>4.266</v>
      </c>
    </row>
    <row r="86" spans="1:7" x14ac:dyDescent="0.3">
      <c r="A86" s="7">
        <v>40786</v>
      </c>
      <c r="B86">
        <v>7.7</v>
      </c>
      <c r="C86">
        <v>7.9</v>
      </c>
      <c r="D86">
        <v>8.1</v>
      </c>
      <c r="E86">
        <v>8.5</v>
      </c>
      <c r="F86">
        <v>5.7</v>
      </c>
      <c r="G86">
        <v>3.9459999999999997</v>
      </c>
    </row>
    <row r="87" spans="1:7" x14ac:dyDescent="0.3">
      <c r="A87" s="7">
        <v>40816</v>
      </c>
      <c r="B87">
        <v>7.8</v>
      </c>
      <c r="C87">
        <v>8</v>
      </c>
      <c r="D87">
        <v>7.6</v>
      </c>
      <c r="E87">
        <v>7.7</v>
      </c>
      <c r="F87">
        <v>5.5</v>
      </c>
      <c r="G87">
        <v>5.1639999999999997</v>
      </c>
    </row>
    <row r="88" spans="1:7" x14ac:dyDescent="0.3">
      <c r="A88" s="7">
        <v>40847</v>
      </c>
      <c r="B88">
        <v>7.3</v>
      </c>
      <c r="C88">
        <v>7.4</v>
      </c>
      <c r="D88">
        <v>7.2</v>
      </c>
      <c r="E88">
        <v>7.3</v>
      </c>
      <c r="F88">
        <v>5.7</v>
      </c>
      <c r="G88">
        <v>4.3940000000000001</v>
      </c>
    </row>
    <row r="89" spans="1:7" x14ac:dyDescent="0.3">
      <c r="A89" s="7">
        <v>40877</v>
      </c>
      <c r="B89">
        <v>6.6</v>
      </c>
      <c r="C89">
        <v>6.6</v>
      </c>
      <c r="D89">
        <v>6.5</v>
      </c>
      <c r="E89">
        <v>6.5</v>
      </c>
      <c r="F89">
        <v>4.8</v>
      </c>
      <c r="G89">
        <v>2.7439999999999998</v>
      </c>
    </row>
    <row r="90" spans="1:7" x14ac:dyDescent="0.3">
      <c r="A90" s="7">
        <v>40908</v>
      </c>
      <c r="B90">
        <v>6.1</v>
      </c>
      <c r="C90">
        <v>6.1</v>
      </c>
      <c r="D90">
        <v>5.3</v>
      </c>
      <c r="E90">
        <v>5.2</v>
      </c>
      <c r="F90">
        <v>4.2</v>
      </c>
      <c r="G90">
        <v>3.5949999999999998</v>
      </c>
    </row>
    <row r="91" spans="1:7" x14ac:dyDescent="0.3">
      <c r="A91" s="7">
        <v>40939</v>
      </c>
      <c r="B91">
        <v>6.3</v>
      </c>
      <c r="C91">
        <v>6</v>
      </c>
      <c r="D91">
        <v>5.9</v>
      </c>
      <c r="E91">
        <v>5.6</v>
      </c>
      <c r="F91">
        <v>4.5</v>
      </c>
      <c r="G91">
        <v>5.032</v>
      </c>
    </row>
    <row r="92" spans="1:7" x14ac:dyDescent="0.3">
      <c r="A92" s="7">
        <v>40968</v>
      </c>
      <c r="B92">
        <v>6.7</v>
      </c>
      <c r="C92">
        <v>6.7</v>
      </c>
      <c r="D92">
        <v>6.5</v>
      </c>
      <c r="E92">
        <v>6.5</v>
      </c>
      <c r="F92">
        <v>4.9000000000000004</v>
      </c>
      <c r="G92">
        <v>4.9139999999999997</v>
      </c>
    </row>
    <row r="93" spans="1:7" x14ac:dyDescent="0.3">
      <c r="A93" s="7">
        <v>40999</v>
      </c>
      <c r="B93">
        <v>6.2</v>
      </c>
      <c r="C93">
        <v>6.2</v>
      </c>
      <c r="D93">
        <v>5.8</v>
      </c>
      <c r="E93">
        <v>5.8</v>
      </c>
      <c r="F93">
        <v>4.5</v>
      </c>
      <c r="G93">
        <v>4.29</v>
      </c>
    </row>
    <row r="94" spans="1:7" x14ac:dyDescent="0.3">
      <c r="A94" s="7">
        <v>41029</v>
      </c>
      <c r="B94">
        <v>5.0999999999999996</v>
      </c>
      <c r="C94">
        <v>4.8</v>
      </c>
      <c r="D94">
        <v>4.3</v>
      </c>
      <c r="E94">
        <v>3.9</v>
      </c>
      <c r="F94">
        <v>3.4</v>
      </c>
      <c r="G94">
        <v>2.165</v>
      </c>
    </row>
    <row r="95" spans="1:7" x14ac:dyDescent="0.3">
      <c r="A95" s="7">
        <v>41060</v>
      </c>
      <c r="B95">
        <v>5</v>
      </c>
      <c r="C95">
        <v>4.9000000000000004</v>
      </c>
      <c r="D95">
        <v>3.6</v>
      </c>
      <c r="E95">
        <v>3.3</v>
      </c>
      <c r="F95">
        <v>3.9</v>
      </c>
      <c r="G95">
        <v>3.266</v>
      </c>
    </row>
    <row r="96" spans="1:7" x14ac:dyDescent="0.3">
      <c r="A96" s="7">
        <v>41090</v>
      </c>
      <c r="B96">
        <v>3.3</v>
      </c>
      <c r="C96">
        <v>3.1</v>
      </c>
      <c r="D96">
        <v>2.1</v>
      </c>
      <c r="E96">
        <v>1.7</v>
      </c>
      <c r="F96">
        <v>2.7</v>
      </c>
      <c r="G96">
        <v>2.3069999999999999</v>
      </c>
    </row>
    <row r="97" spans="1:7" x14ac:dyDescent="0.3">
      <c r="A97" s="7">
        <v>41121</v>
      </c>
      <c r="B97">
        <v>3.8</v>
      </c>
      <c r="C97">
        <v>3.6</v>
      </c>
      <c r="D97">
        <v>2.5</v>
      </c>
      <c r="E97">
        <v>2.1</v>
      </c>
      <c r="F97">
        <v>3.4</v>
      </c>
      <c r="G97">
        <v>2.9630000000000001</v>
      </c>
    </row>
    <row r="98" spans="1:7" x14ac:dyDescent="0.3">
      <c r="A98" s="7">
        <v>41152</v>
      </c>
      <c r="B98">
        <v>4.7</v>
      </c>
      <c r="C98">
        <v>4.7</v>
      </c>
      <c r="D98">
        <v>3.2</v>
      </c>
      <c r="E98">
        <v>2.9</v>
      </c>
      <c r="F98">
        <v>3</v>
      </c>
      <c r="G98">
        <v>2.762</v>
      </c>
    </row>
    <row r="99" spans="1:7" x14ac:dyDescent="0.3">
      <c r="A99" s="7">
        <v>41182</v>
      </c>
      <c r="B99">
        <v>4.7</v>
      </c>
      <c r="C99">
        <v>4.7</v>
      </c>
      <c r="D99">
        <v>3.7</v>
      </c>
      <c r="E99">
        <v>3.5</v>
      </c>
      <c r="F99">
        <v>3</v>
      </c>
      <c r="G99">
        <v>1.8279999999999998</v>
      </c>
    </row>
    <row r="100" spans="1:7" x14ac:dyDescent="0.3">
      <c r="A100" s="7">
        <v>41213</v>
      </c>
      <c r="B100">
        <v>4</v>
      </c>
      <c r="C100">
        <v>4</v>
      </c>
      <c r="D100">
        <v>3.3</v>
      </c>
      <c r="E100">
        <v>3.2</v>
      </c>
      <c r="F100">
        <v>2.4</v>
      </c>
      <c r="G100">
        <v>1.724</v>
      </c>
    </row>
    <row r="101" spans="1:7" x14ac:dyDescent="0.3">
      <c r="A101" s="7">
        <v>41243</v>
      </c>
      <c r="B101">
        <v>4</v>
      </c>
      <c r="C101">
        <v>3.9</v>
      </c>
      <c r="D101">
        <v>3.2</v>
      </c>
      <c r="E101">
        <v>2.9</v>
      </c>
      <c r="F101">
        <v>2.6</v>
      </c>
      <c r="G101">
        <v>1.9379999999999999</v>
      </c>
    </row>
    <row r="102" spans="1:7" x14ac:dyDescent="0.3">
      <c r="A102" s="7">
        <v>41274</v>
      </c>
      <c r="B102">
        <v>4.5</v>
      </c>
      <c r="C102">
        <v>4.2</v>
      </c>
      <c r="D102">
        <v>3.8</v>
      </c>
      <c r="E102">
        <v>3.4</v>
      </c>
      <c r="F102">
        <v>3.7</v>
      </c>
      <c r="G102">
        <v>3.1930000000000001</v>
      </c>
    </row>
    <row r="103" spans="1:7" x14ac:dyDescent="0.3">
      <c r="A103" s="7">
        <v>41305</v>
      </c>
      <c r="B103">
        <v>4.3</v>
      </c>
      <c r="C103">
        <v>4.0999999999999996</v>
      </c>
      <c r="D103">
        <v>3.3</v>
      </c>
      <c r="E103">
        <v>3</v>
      </c>
      <c r="F103">
        <v>3.3</v>
      </c>
      <c r="G103">
        <v>2.5019999999999998</v>
      </c>
    </row>
    <row r="104" spans="1:7" x14ac:dyDescent="0.3">
      <c r="A104" s="7">
        <v>41333</v>
      </c>
      <c r="B104">
        <v>4.0999999999999996</v>
      </c>
      <c r="C104">
        <v>4.0999999999999996</v>
      </c>
      <c r="D104">
        <v>3.2</v>
      </c>
      <c r="E104">
        <v>3.1</v>
      </c>
      <c r="F104">
        <v>2.7</v>
      </c>
      <c r="G104">
        <v>1.496</v>
      </c>
    </row>
    <row r="105" spans="1:7" x14ac:dyDescent="0.3">
      <c r="A105" s="7">
        <v>41364</v>
      </c>
      <c r="B105">
        <v>3</v>
      </c>
      <c r="C105">
        <v>2.8</v>
      </c>
      <c r="D105">
        <v>2.1</v>
      </c>
      <c r="E105">
        <v>1.7</v>
      </c>
      <c r="F105">
        <v>2.1</v>
      </c>
      <c r="G105">
        <v>0.876</v>
      </c>
    </row>
    <row r="106" spans="1:7" x14ac:dyDescent="0.3">
      <c r="A106" s="7">
        <v>41394</v>
      </c>
      <c r="B106">
        <v>3.1</v>
      </c>
      <c r="C106">
        <v>3.2</v>
      </c>
      <c r="D106">
        <v>2.2000000000000002</v>
      </c>
      <c r="E106">
        <v>2.1</v>
      </c>
      <c r="F106">
        <v>2.4</v>
      </c>
      <c r="G106">
        <v>2.2650000000000001</v>
      </c>
    </row>
    <row r="107" spans="1:7" x14ac:dyDescent="0.3">
      <c r="A107" s="7">
        <v>41425</v>
      </c>
      <c r="B107">
        <v>3.7</v>
      </c>
      <c r="C107">
        <v>3.7</v>
      </c>
      <c r="D107">
        <v>2.7</v>
      </c>
      <c r="E107">
        <v>2.6</v>
      </c>
      <c r="F107">
        <v>2.4</v>
      </c>
      <c r="G107">
        <v>1.8260000000000001</v>
      </c>
    </row>
    <row r="108" spans="1:7" x14ac:dyDescent="0.3">
      <c r="A108" s="7">
        <v>41455</v>
      </c>
      <c r="B108">
        <v>5.0999999999999996</v>
      </c>
      <c r="C108">
        <v>5.4</v>
      </c>
      <c r="D108">
        <v>3.6</v>
      </c>
      <c r="E108">
        <v>3.7</v>
      </c>
      <c r="F108">
        <v>2.8</v>
      </c>
      <c r="G108">
        <v>2.3210000000000002</v>
      </c>
    </row>
    <row r="109" spans="1:7" x14ac:dyDescent="0.3">
      <c r="A109" s="7">
        <v>41486</v>
      </c>
      <c r="B109">
        <v>5.3</v>
      </c>
      <c r="C109">
        <v>5.5</v>
      </c>
      <c r="D109">
        <v>3.8</v>
      </c>
      <c r="E109">
        <v>3.9</v>
      </c>
      <c r="F109">
        <v>2.7</v>
      </c>
      <c r="G109">
        <v>2.38</v>
      </c>
    </row>
    <row r="110" spans="1:7" x14ac:dyDescent="0.3">
      <c r="A110" s="7">
        <v>41517</v>
      </c>
      <c r="B110">
        <v>3.9</v>
      </c>
      <c r="C110">
        <v>4</v>
      </c>
      <c r="D110">
        <v>2.5</v>
      </c>
      <c r="E110">
        <v>2.4</v>
      </c>
      <c r="F110">
        <v>2.6</v>
      </c>
      <c r="G110">
        <v>1.9929999999999999</v>
      </c>
    </row>
    <row r="111" spans="1:7" x14ac:dyDescent="0.3">
      <c r="A111" s="7">
        <v>41547</v>
      </c>
      <c r="B111">
        <v>2.9</v>
      </c>
      <c r="C111">
        <v>2.9</v>
      </c>
      <c r="D111">
        <v>2.2000000000000002</v>
      </c>
      <c r="E111">
        <v>2.1</v>
      </c>
      <c r="F111">
        <v>2.8</v>
      </c>
      <c r="G111">
        <v>2.0550000000000002</v>
      </c>
    </row>
    <row r="112" spans="1:7" x14ac:dyDescent="0.3">
      <c r="A112" s="7">
        <v>41578</v>
      </c>
      <c r="B112">
        <v>3.4</v>
      </c>
      <c r="C112">
        <v>3.2</v>
      </c>
      <c r="D112">
        <v>2.2999999999999998</v>
      </c>
      <c r="E112">
        <v>1.9</v>
      </c>
      <c r="F112">
        <v>3.4</v>
      </c>
      <c r="G112">
        <v>3.331</v>
      </c>
    </row>
    <row r="113" spans="1:7" x14ac:dyDescent="0.3">
      <c r="A113" s="7">
        <v>41608</v>
      </c>
      <c r="B113">
        <v>3.3</v>
      </c>
      <c r="C113">
        <v>3.1</v>
      </c>
      <c r="D113">
        <v>2.2999999999999998</v>
      </c>
      <c r="E113">
        <v>1.8</v>
      </c>
      <c r="F113">
        <v>3.1</v>
      </c>
      <c r="G113">
        <v>2.2970000000000002</v>
      </c>
    </row>
    <row r="114" spans="1:7" x14ac:dyDescent="0.3">
      <c r="A114" s="7">
        <v>41639</v>
      </c>
      <c r="B114">
        <v>3.3</v>
      </c>
      <c r="C114">
        <v>3.3</v>
      </c>
      <c r="D114">
        <v>2.8</v>
      </c>
      <c r="E114">
        <v>2.8</v>
      </c>
      <c r="F114">
        <v>3</v>
      </c>
      <c r="G114">
        <v>0.7</v>
      </c>
    </row>
    <row r="115" spans="1:7" x14ac:dyDescent="0.3">
      <c r="A115" s="7">
        <v>41670</v>
      </c>
      <c r="B115">
        <v>1.6</v>
      </c>
      <c r="C115">
        <v>1.6</v>
      </c>
      <c r="D115">
        <v>1.6</v>
      </c>
      <c r="E115">
        <v>1.6</v>
      </c>
      <c r="F115">
        <v>1.5</v>
      </c>
      <c r="G115">
        <v>-0.79500000000000004</v>
      </c>
    </row>
    <row r="116" spans="1:7" x14ac:dyDescent="0.3">
      <c r="A116" s="7">
        <v>41698</v>
      </c>
      <c r="B116">
        <v>1.8</v>
      </c>
      <c r="C116">
        <v>1.6</v>
      </c>
      <c r="D116">
        <v>1.5</v>
      </c>
      <c r="E116">
        <v>1.3</v>
      </c>
      <c r="F116">
        <v>2.4</v>
      </c>
      <c r="G116">
        <v>0.624</v>
      </c>
    </row>
    <row r="117" spans="1:7" x14ac:dyDescent="0.3">
      <c r="A117" s="7">
        <v>41729</v>
      </c>
      <c r="B117">
        <v>3.8</v>
      </c>
      <c r="C117">
        <v>3.8</v>
      </c>
      <c r="D117">
        <v>2.9</v>
      </c>
      <c r="E117">
        <v>2.7</v>
      </c>
      <c r="F117">
        <v>3.7</v>
      </c>
      <c r="G117">
        <v>1.5169999999999999</v>
      </c>
    </row>
    <row r="118" spans="1:7" x14ac:dyDescent="0.3">
      <c r="A118" s="7">
        <v>41759</v>
      </c>
      <c r="B118">
        <v>5.0999999999999996</v>
      </c>
      <c r="C118">
        <v>5.0999999999999996</v>
      </c>
      <c r="D118">
        <v>4.2</v>
      </c>
      <c r="E118">
        <v>4</v>
      </c>
      <c r="F118">
        <v>4.3</v>
      </c>
      <c r="G118">
        <v>2.593</v>
      </c>
    </row>
    <row r="119" spans="1:7" x14ac:dyDescent="0.3">
      <c r="A119" s="7">
        <v>41790</v>
      </c>
      <c r="B119">
        <v>4.9000000000000004</v>
      </c>
      <c r="C119">
        <v>4.7</v>
      </c>
      <c r="D119">
        <v>4.2</v>
      </c>
      <c r="E119">
        <v>3.9</v>
      </c>
      <c r="F119">
        <v>4.0999999999999996</v>
      </c>
      <c r="G119">
        <v>2.0790000000000002</v>
      </c>
    </row>
    <row r="120" spans="1:7" x14ac:dyDescent="0.3">
      <c r="A120" s="7">
        <v>41820</v>
      </c>
      <c r="B120">
        <v>4.5999999999999996</v>
      </c>
      <c r="C120">
        <v>4.4000000000000004</v>
      </c>
      <c r="D120">
        <v>4.5</v>
      </c>
      <c r="E120">
        <v>4.0999999999999996</v>
      </c>
      <c r="F120">
        <v>4.5999999999999996</v>
      </c>
      <c r="G120">
        <v>1.7029999999999998</v>
      </c>
    </row>
    <row r="121" spans="1:7" x14ac:dyDescent="0.3">
      <c r="A121" s="7">
        <v>41851</v>
      </c>
      <c r="B121">
        <v>4.2</v>
      </c>
      <c r="C121">
        <v>3.9</v>
      </c>
      <c r="D121">
        <v>3.9</v>
      </c>
      <c r="E121">
        <v>3.5</v>
      </c>
      <c r="F121">
        <v>4.3</v>
      </c>
      <c r="G121">
        <v>1.917</v>
      </c>
    </row>
    <row r="122" spans="1:7" x14ac:dyDescent="0.3">
      <c r="A122" s="7">
        <v>41882</v>
      </c>
      <c r="B122">
        <v>5.3</v>
      </c>
      <c r="C122">
        <v>5</v>
      </c>
      <c r="D122">
        <v>4.9000000000000004</v>
      </c>
      <c r="E122">
        <v>4.5</v>
      </c>
      <c r="F122">
        <v>5.0999999999999996</v>
      </c>
      <c r="G122">
        <v>3.24</v>
      </c>
    </row>
    <row r="123" spans="1:7" x14ac:dyDescent="0.3">
      <c r="A123" s="7">
        <v>41912</v>
      </c>
      <c r="B123">
        <v>5.0999999999999996</v>
      </c>
      <c r="C123">
        <v>4.7</v>
      </c>
      <c r="D123">
        <v>4.4000000000000004</v>
      </c>
      <c r="E123">
        <v>3.9</v>
      </c>
      <c r="F123">
        <v>4.5</v>
      </c>
      <c r="G123">
        <v>2.456</v>
      </c>
    </row>
    <row r="124" spans="1:7" x14ac:dyDescent="0.3">
      <c r="A124" s="7">
        <v>41943</v>
      </c>
      <c r="B124">
        <v>4.9000000000000004</v>
      </c>
      <c r="C124">
        <v>4.5999999999999996</v>
      </c>
      <c r="D124">
        <v>4.5</v>
      </c>
      <c r="E124">
        <v>4</v>
      </c>
      <c r="F124">
        <v>4.5999999999999996</v>
      </c>
      <c r="G124">
        <v>2.0259999999999998</v>
      </c>
    </row>
    <row r="125" spans="1:7" x14ac:dyDescent="0.3">
      <c r="A125" s="7">
        <v>41973</v>
      </c>
      <c r="B125">
        <v>5</v>
      </c>
      <c r="C125">
        <v>4.9000000000000004</v>
      </c>
      <c r="D125">
        <v>4.5</v>
      </c>
      <c r="E125">
        <v>4.3</v>
      </c>
      <c r="F125">
        <v>5.3</v>
      </c>
      <c r="G125">
        <v>3.5070000000000001</v>
      </c>
    </row>
    <row r="126" spans="1:7" x14ac:dyDescent="0.3">
      <c r="A126" s="7">
        <v>42004</v>
      </c>
      <c r="B126">
        <v>3.9</v>
      </c>
      <c r="C126">
        <v>3.2</v>
      </c>
      <c r="D126">
        <v>3</v>
      </c>
      <c r="E126">
        <v>2</v>
      </c>
      <c r="F126">
        <v>4.5</v>
      </c>
      <c r="G126">
        <v>3.5300000000000002</v>
      </c>
    </row>
    <row r="127" spans="1:7" x14ac:dyDescent="0.3">
      <c r="A127" s="7">
        <v>42035</v>
      </c>
      <c r="B127">
        <v>4.0999999999999996</v>
      </c>
      <c r="C127">
        <v>3.4</v>
      </c>
      <c r="D127">
        <v>2.2999999999999998</v>
      </c>
      <c r="E127">
        <v>1.1000000000000001</v>
      </c>
      <c r="F127">
        <v>5.3</v>
      </c>
      <c r="G127">
        <v>3.823</v>
      </c>
    </row>
    <row r="128" spans="1:7" x14ac:dyDescent="0.3">
      <c r="A128" s="7">
        <v>42063</v>
      </c>
      <c r="B128">
        <v>2.4</v>
      </c>
      <c r="C128">
        <v>1.6</v>
      </c>
      <c r="D128">
        <v>1.3</v>
      </c>
      <c r="E128">
        <v>0.2</v>
      </c>
      <c r="F128">
        <v>4.0999999999999996</v>
      </c>
      <c r="G128">
        <v>1.7010000000000001</v>
      </c>
    </row>
    <row r="129" spans="1:7" x14ac:dyDescent="0.3">
      <c r="A129" s="7">
        <v>42094</v>
      </c>
      <c r="B129">
        <v>2.9</v>
      </c>
      <c r="C129">
        <v>2.2000000000000002</v>
      </c>
      <c r="D129">
        <v>1.8</v>
      </c>
      <c r="E129">
        <v>0.7</v>
      </c>
      <c r="F129">
        <v>4.0999999999999996</v>
      </c>
      <c r="G129">
        <v>2.2839999999999998</v>
      </c>
    </row>
    <row r="130" spans="1:7" x14ac:dyDescent="0.3">
      <c r="A130" s="7">
        <v>42124</v>
      </c>
      <c r="B130">
        <v>2</v>
      </c>
      <c r="C130">
        <v>1.1000000000000001</v>
      </c>
      <c r="D130">
        <v>0.9</v>
      </c>
      <c r="E130">
        <v>-0.4</v>
      </c>
      <c r="F130">
        <v>3.4</v>
      </c>
      <c r="G130">
        <v>0.78500000000000003</v>
      </c>
    </row>
    <row r="131" spans="1:7" x14ac:dyDescent="0.3">
      <c r="A131" s="7">
        <v>42155</v>
      </c>
      <c r="B131">
        <v>2.7</v>
      </c>
      <c r="C131">
        <v>2</v>
      </c>
      <c r="D131">
        <v>1.6</v>
      </c>
      <c r="E131">
        <v>0.5</v>
      </c>
      <c r="F131">
        <v>3.8</v>
      </c>
      <c r="G131">
        <v>2.5470000000000002</v>
      </c>
    </row>
    <row r="132" spans="1:7" x14ac:dyDescent="0.3">
      <c r="A132" s="7">
        <v>42185</v>
      </c>
      <c r="B132">
        <v>2.6</v>
      </c>
      <c r="C132">
        <v>1.8</v>
      </c>
      <c r="D132">
        <v>1.4</v>
      </c>
      <c r="E132">
        <v>0.3</v>
      </c>
      <c r="F132">
        <v>3.2</v>
      </c>
      <c r="G132">
        <v>2.0750000000000002</v>
      </c>
    </row>
    <row r="133" spans="1:7" x14ac:dyDescent="0.3">
      <c r="A133" s="7">
        <v>42216</v>
      </c>
      <c r="B133">
        <v>3.1</v>
      </c>
      <c r="C133">
        <v>2.5</v>
      </c>
      <c r="D133">
        <v>2.2999999999999998</v>
      </c>
      <c r="E133">
        <v>1.3</v>
      </c>
      <c r="F133">
        <v>3.8</v>
      </c>
      <c r="G133">
        <v>1.958</v>
      </c>
    </row>
    <row r="134" spans="1:7" x14ac:dyDescent="0.3">
      <c r="A134" s="7">
        <v>42247</v>
      </c>
      <c r="B134">
        <v>2.2999999999999998</v>
      </c>
      <c r="C134">
        <v>1.5</v>
      </c>
      <c r="D134">
        <v>1.4</v>
      </c>
      <c r="E134">
        <v>0.3</v>
      </c>
      <c r="F134">
        <v>3</v>
      </c>
      <c r="G134">
        <v>1.048</v>
      </c>
    </row>
    <row r="135" spans="1:7" x14ac:dyDescent="0.3">
      <c r="A135" s="7">
        <v>42277</v>
      </c>
      <c r="B135">
        <v>2.5</v>
      </c>
      <c r="C135">
        <v>1.9</v>
      </c>
      <c r="D135">
        <v>1.1000000000000001</v>
      </c>
      <c r="E135">
        <v>0.1</v>
      </c>
      <c r="F135">
        <v>3.5</v>
      </c>
      <c r="G135">
        <v>1.6859999999999999</v>
      </c>
    </row>
    <row r="136" spans="1:7" x14ac:dyDescent="0.3">
      <c r="A136" s="7">
        <v>42308</v>
      </c>
      <c r="B136">
        <v>1.9</v>
      </c>
      <c r="C136">
        <v>1.3</v>
      </c>
      <c r="D136">
        <v>0.6</v>
      </c>
      <c r="E136">
        <v>-0.3</v>
      </c>
      <c r="F136">
        <v>2.7</v>
      </c>
      <c r="G136">
        <v>0.74099999999999999</v>
      </c>
    </row>
    <row r="137" spans="1:7" x14ac:dyDescent="0.3">
      <c r="A137" s="7">
        <v>42338</v>
      </c>
      <c r="B137">
        <v>1.9</v>
      </c>
      <c r="C137">
        <v>1.3</v>
      </c>
      <c r="D137">
        <v>0.7</v>
      </c>
      <c r="E137">
        <v>-0.3</v>
      </c>
      <c r="F137">
        <v>2.4</v>
      </c>
      <c r="G137">
        <v>0.218</v>
      </c>
    </row>
    <row r="138" spans="1:7" x14ac:dyDescent="0.3">
      <c r="A138" s="7">
        <v>42369</v>
      </c>
      <c r="B138">
        <v>3.1</v>
      </c>
      <c r="C138">
        <v>2.5</v>
      </c>
      <c r="D138">
        <v>2.1</v>
      </c>
      <c r="E138">
        <v>1.3</v>
      </c>
      <c r="F138">
        <v>2.9</v>
      </c>
      <c r="G138">
        <v>1.274</v>
      </c>
    </row>
    <row r="139" spans="1:7" x14ac:dyDescent="0.3">
      <c r="A139" s="7">
        <v>42400</v>
      </c>
      <c r="B139">
        <v>2.8</v>
      </c>
      <c r="C139">
        <v>2.5</v>
      </c>
      <c r="D139">
        <v>2.2999999999999998</v>
      </c>
      <c r="E139">
        <v>1.8</v>
      </c>
      <c r="F139">
        <v>2.7</v>
      </c>
      <c r="G139">
        <v>-0.183</v>
      </c>
    </row>
    <row r="140" spans="1:7" x14ac:dyDescent="0.3">
      <c r="A140" s="7">
        <v>42429</v>
      </c>
      <c r="B140">
        <v>3.9</v>
      </c>
      <c r="C140">
        <v>3.4</v>
      </c>
      <c r="D140">
        <v>2.8</v>
      </c>
      <c r="E140">
        <v>1.9</v>
      </c>
      <c r="F140">
        <v>3.4</v>
      </c>
      <c r="G140">
        <v>1.62</v>
      </c>
    </row>
    <row r="141" spans="1:7" x14ac:dyDescent="0.3">
      <c r="A141" s="7">
        <v>42460</v>
      </c>
      <c r="B141">
        <v>2</v>
      </c>
      <c r="C141">
        <v>1.5</v>
      </c>
      <c r="D141">
        <v>2.1</v>
      </c>
      <c r="E141">
        <v>1.4</v>
      </c>
      <c r="F141">
        <v>2.4</v>
      </c>
      <c r="G141">
        <v>0.39400000000000002</v>
      </c>
    </row>
    <row r="142" spans="1:7" x14ac:dyDescent="0.3">
      <c r="A142" s="7">
        <v>42490</v>
      </c>
      <c r="B142">
        <v>2.7</v>
      </c>
      <c r="C142">
        <v>2.2999999999999998</v>
      </c>
      <c r="D142">
        <v>2.8</v>
      </c>
      <c r="E142">
        <v>2.2000000000000002</v>
      </c>
      <c r="F142">
        <v>3.5</v>
      </c>
      <c r="G142">
        <v>0.68899999999999995</v>
      </c>
    </row>
    <row r="143" spans="1:7" x14ac:dyDescent="0.3">
      <c r="A143" s="7">
        <v>42521</v>
      </c>
      <c r="B143">
        <v>2.2999999999999998</v>
      </c>
      <c r="C143">
        <v>1.8</v>
      </c>
      <c r="D143">
        <v>2.5</v>
      </c>
      <c r="E143">
        <v>1.9</v>
      </c>
      <c r="F143">
        <v>3.5</v>
      </c>
      <c r="G143">
        <v>-0.20300000000000001</v>
      </c>
    </row>
    <row r="144" spans="1:7" x14ac:dyDescent="0.3">
      <c r="A144" s="7">
        <v>42551</v>
      </c>
      <c r="B144">
        <v>3</v>
      </c>
      <c r="C144">
        <v>2.5</v>
      </c>
      <c r="D144">
        <v>3.3</v>
      </c>
      <c r="E144">
        <v>2.8</v>
      </c>
      <c r="F144">
        <v>3.9</v>
      </c>
      <c r="G144">
        <v>0.47699999999999998</v>
      </c>
    </row>
    <row r="145" spans="1:7" x14ac:dyDescent="0.3">
      <c r="A145" s="7">
        <v>42582</v>
      </c>
      <c r="B145">
        <v>2.2999999999999998</v>
      </c>
      <c r="C145">
        <v>1.9</v>
      </c>
      <c r="D145">
        <v>1.9</v>
      </c>
      <c r="E145">
        <v>1.4</v>
      </c>
      <c r="F145">
        <v>2.8</v>
      </c>
      <c r="G145">
        <v>-0.36399999999999999</v>
      </c>
    </row>
    <row r="146" spans="1:7" x14ac:dyDescent="0.3">
      <c r="A146" s="7">
        <v>42613</v>
      </c>
      <c r="B146">
        <v>2.1</v>
      </c>
      <c r="C146">
        <v>1.7</v>
      </c>
      <c r="D146">
        <v>1.9</v>
      </c>
      <c r="E146">
        <v>1.3</v>
      </c>
      <c r="F146">
        <v>2.7</v>
      </c>
      <c r="G146">
        <v>-0.51900000000000002</v>
      </c>
    </row>
    <row r="147" spans="1:7" x14ac:dyDescent="0.3">
      <c r="A147" s="7">
        <v>42643</v>
      </c>
      <c r="B147">
        <v>3.2</v>
      </c>
      <c r="C147">
        <v>2.8</v>
      </c>
      <c r="D147">
        <v>3</v>
      </c>
      <c r="E147">
        <v>2.5</v>
      </c>
      <c r="F147">
        <v>2.8</v>
      </c>
      <c r="G147">
        <v>-0.81499999999999995</v>
      </c>
    </row>
    <row r="148" spans="1:7" x14ac:dyDescent="0.3">
      <c r="A148" s="7">
        <v>42674</v>
      </c>
      <c r="B148">
        <v>4</v>
      </c>
      <c r="C148">
        <v>3.8</v>
      </c>
      <c r="D148">
        <v>3.7</v>
      </c>
      <c r="E148">
        <v>3.5</v>
      </c>
      <c r="F148">
        <v>3.4</v>
      </c>
      <c r="G148">
        <v>-0.129</v>
      </c>
    </row>
    <row r="149" spans="1:7" x14ac:dyDescent="0.3">
      <c r="A149" s="7">
        <v>42704</v>
      </c>
      <c r="B149">
        <v>3.7</v>
      </c>
      <c r="C149">
        <v>3.4</v>
      </c>
      <c r="D149">
        <v>3.6</v>
      </c>
      <c r="E149">
        <v>3.3</v>
      </c>
      <c r="F149">
        <v>2.9</v>
      </c>
      <c r="G149">
        <v>-0.496</v>
      </c>
    </row>
    <row r="150" spans="1:7" x14ac:dyDescent="0.3">
      <c r="A150" s="7">
        <v>42735</v>
      </c>
      <c r="B150">
        <v>4</v>
      </c>
      <c r="C150">
        <v>4.2</v>
      </c>
      <c r="D150">
        <v>3.2</v>
      </c>
      <c r="E150">
        <v>3.3</v>
      </c>
      <c r="F150">
        <v>2.8</v>
      </c>
      <c r="G150">
        <v>-1.385</v>
      </c>
    </row>
    <row r="151" spans="1:7" x14ac:dyDescent="0.3">
      <c r="A151" s="7">
        <v>42766</v>
      </c>
      <c r="B151">
        <v>5.6</v>
      </c>
      <c r="C151">
        <v>5.5</v>
      </c>
      <c r="D151">
        <v>5.4</v>
      </c>
      <c r="E151">
        <v>5.3</v>
      </c>
      <c r="F151">
        <v>3.8</v>
      </c>
      <c r="G151">
        <v>1.87</v>
      </c>
    </row>
    <row r="152" spans="1:7" x14ac:dyDescent="0.3">
      <c r="A152" s="7">
        <v>42794</v>
      </c>
      <c r="B152">
        <v>4.7</v>
      </c>
      <c r="C152">
        <v>4.9000000000000004</v>
      </c>
      <c r="D152">
        <v>5</v>
      </c>
      <c r="E152">
        <v>5.3</v>
      </c>
      <c r="F152">
        <v>2.8</v>
      </c>
      <c r="G152">
        <v>-0.379</v>
      </c>
    </row>
    <row r="153" spans="1:7" x14ac:dyDescent="0.3">
      <c r="A153" s="7">
        <v>42825</v>
      </c>
      <c r="B153">
        <v>4.8</v>
      </c>
      <c r="C153">
        <v>4.9000000000000004</v>
      </c>
      <c r="D153">
        <v>4.9000000000000004</v>
      </c>
      <c r="E153">
        <v>5</v>
      </c>
      <c r="F153">
        <v>3.7</v>
      </c>
      <c r="G153">
        <v>0.55900000000000005</v>
      </c>
    </row>
    <row r="154" spans="1:7" x14ac:dyDescent="0.3">
      <c r="A154" s="7">
        <v>42855</v>
      </c>
      <c r="B154">
        <v>4.5999999999999996</v>
      </c>
      <c r="C154">
        <v>4.8</v>
      </c>
      <c r="D154">
        <v>4.7</v>
      </c>
      <c r="E154">
        <v>5</v>
      </c>
      <c r="F154">
        <v>3.5</v>
      </c>
      <c r="G154">
        <v>1.21</v>
      </c>
    </row>
    <row r="155" spans="1:7" x14ac:dyDescent="0.3">
      <c r="A155" s="7">
        <v>42886</v>
      </c>
      <c r="B155">
        <v>3.8</v>
      </c>
      <c r="C155">
        <v>4</v>
      </c>
      <c r="D155">
        <v>3.8</v>
      </c>
      <c r="E155">
        <v>4.0999999999999996</v>
      </c>
      <c r="F155">
        <v>2.9</v>
      </c>
      <c r="G155">
        <v>2.0523333333333298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C8" sqref="C8"/>
    </sheetView>
  </sheetViews>
  <sheetFormatPr baseColWidth="10" defaultRowHeight="14.4" x14ac:dyDescent="0.3"/>
  <cols>
    <col min="1" max="1" width="49.109375" customWidth="1"/>
    <col min="2" max="2" width="16.88671875" bestFit="1" customWidth="1"/>
  </cols>
  <sheetData>
    <row r="1" spans="1:7" x14ac:dyDescent="0.3">
      <c r="C1" s="11" t="s">
        <v>68</v>
      </c>
      <c r="D1" s="11"/>
      <c r="E1" s="11"/>
      <c r="F1" s="11"/>
      <c r="G1" s="11"/>
    </row>
    <row r="2" spans="1:7" x14ac:dyDescent="0.3">
      <c r="A2" s="1" t="s">
        <v>15</v>
      </c>
      <c r="B2" s="1" t="s">
        <v>0</v>
      </c>
      <c r="C2" s="10" t="s">
        <v>69</v>
      </c>
      <c r="D2" s="10" t="s">
        <v>70</v>
      </c>
      <c r="E2" s="10" t="s">
        <v>71</v>
      </c>
      <c r="F2" s="10" t="s">
        <v>72</v>
      </c>
      <c r="G2" s="10" t="s">
        <v>73</v>
      </c>
    </row>
    <row r="3" spans="1:7" x14ac:dyDescent="0.3">
      <c r="A3" s="1" t="s">
        <v>16</v>
      </c>
      <c r="B3" s="1" t="s">
        <v>49</v>
      </c>
      <c r="C3" s="6">
        <v>-1.0589999999999999</v>
      </c>
      <c r="D3" s="6">
        <v>1.347</v>
      </c>
      <c r="E3" s="6">
        <v>3.2210000000000001</v>
      </c>
      <c r="F3" s="6">
        <v>6.5289999999999999</v>
      </c>
      <c r="G3" s="6">
        <v>12.592000000000001</v>
      </c>
    </row>
    <row r="4" spans="1:7" x14ac:dyDescent="0.3">
      <c r="A4" t="s">
        <v>58</v>
      </c>
      <c r="B4" t="s">
        <v>50</v>
      </c>
      <c r="C4" s="4">
        <v>-1.0289999999999999</v>
      </c>
      <c r="D4" s="4">
        <v>1.512</v>
      </c>
      <c r="E4" s="4">
        <v>3.2839999999999998</v>
      </c>
      <c r="F4" s="4">
        <v>7.0659999999999998</v>
      </c>
      <c r="G4" s="4">
        <v>13.553000000000001</v>
      </c>
    </row>
    <row r="5" spans="1:7" x14ac:dyDescent="0.3">
      <c r="A5" t="s">
        <v>59</v>
      </c>
      <c r="B5" t="s">
        <v>51</v>
      </c>
      <c r="C5" s="4">
        <v>0.70699999999999996</v>
      </c>
      <c r="D5" s="4">
        <v>2.137</v>
      </c>
      <c r="E5" s="4">
        <v>-3.0289999999999999</v>
      </c>
      <c r="F5" s="4">
        <v>1.466</v>
      </c>
      <c r="G5" s="4">
        <v>2.758</v>
      </c>
    </row>
    <row r="6" spans="1:7" x14ac:dyDescent="0.3">
      <c r="A6" s="1" t="s">
        <v>55</v>
      </c>
      <c r="B6" s="1" t="s">
        <v>52</v>
      </c>
      <c r="C6" s="6">
        <v>-1.5569999999999999</v>
      </c>
      <c r="D6" s="6">
        <v>0.51800000000000002</v>
      </c>
      <c r="E6" s="6">
        <v>1.1619999999999999</v>
      </c>
      <c r="F6" s="6">
        <v>4.1120000000000001</v>
      </c>
      <c r="G6" s="6">
        <v>7.1449999999999996</v>
      </c>
    </row>
    <row r="7" spans="1:7" x14ac:dyDescent="0.3">
      <c r="A7" s="1" t="s">
        <v>17</v>
      </c>
      <c r="B7" s="1" t="s">
        <v>18</v>
      </c>
      <c r="C7" s="6" t="s">
        <v>92</v>
      </c>
      <c r="D7" s="6">
        <v>1.5640000000000001</v>
      </c>
      <c r="E7" s="6">
        <v>-0.68</v>
      </c>
      <c r="F7" s="6">
        <v>-0.35199999999999998</v>
      </c>
      <c r="G7" s="6">
        <v>1.3169999999999999</v>
      </c>
    </row>
    <row r="8" spans="1:7" x14ac:dyDescent="0.3">
      <c r="A8" s="1" t="s">
        <v>56</v>
      </c>
      <c r="B8" s="1" t="s">
        <v>53</v>
      </c>
      <c r="C8" s="6">
        <v>-1.286</v>
      </c>
      <c r="D8" s="6">
        <v>-3.4279999999999999</v>
      </c>
      <c r="E8" s="6">
        <v>-1.4610000000000001</v>
      </c>
      <c r="F8" s="6">
        <v>-1.381</v>
      </c>
      <c r="G8" s="6">
        <v>6.8789999999999996</v>
      </c>
    </row>
    <row r="9" spans="1:7" x14ac:dyDescent="0.3">
      <c r="A9" t="s">
        <v>60</v>
      </c>
      <c r="B9" t="s">
        <v>54</v>
      </c>
      <c r="C9" s="4">
        <v>-0.64</v>
      </c>
      <c r="D9" s="4">
        <v>0.46100000000000002</v>
      </c>
      <c r="E9" s="4">
        <v>-0.75800000000000001</v>
      </c>
      <c r="F9" s="4">
        <v>2.544</v>
      </c>
      <c r="G9" s="4">
        <v>6.4909999999999997</v>
      </c>
    </row>
    <row r="10" spans="1:7" x14ac:dyDescent="0.3">
      <c r="A10" s="1" t="s">
        <v>1</v>
      </c>
      <c r="B10" s="1" t="s">
        <v>33</v>
      </c>
      <c r="C10" s="6">
        <v>-1.6E-2</v>
      </c>
      <c r="D10" s="6">
        <v>0.159</v>
      </c>
      <c r="E10" s="6">
        <v>0.70699999999999996</v>
      </c>
      <c r="F10" s="6">
        <v>2.407</v>
      </c>
      <c r="G10" s="6">
        <v>5.9359999999999999</v>
      </c>
    </row>
    <row r="11" spans="1:7" x14ac:dyDescent="0.3">
      <c r="A11" t="s">
        <v>61</v>
      </c>
      <c r="B11" t="s">
        <v>34</v>
      </c>
      <c r="C11" s="4">
        <v>-0.154</v>
      </c>
      <c r="D11" s="4">
        <v>-2.8000000000000001E-2</v>
      </c>
      <c r="E11" s="4">
        <v>0.52800000000000002</v>
      </c>
      <c r="F11" s="4">
        <v>2.2240000000000002</v>
      </c>
      <c r="G11" s="4">
        <v>5.0919999999999996</v>
      </c>
    </row>
    <row r="12" spans="1:7" x14ac:dyDescent="0.3">
      <c r="A12" s="1" t="s">
        <v>2</v>
      </c>
      <c r="B12" s="1" t="s">
        <v>35</v>
      </c>
      <c r="C12" s="6">
        <v>0.20899999999999999</v>
      </c>
      <c r="D12" s="6">
        <v>-3.9E-2</v>
      </c>
      <c r="E12" s="6">
        <v>-0.127</v>
      </c>
      <c r="F12" s="6">
        <v>1.292</v>
      </c>
      <c r="G12" s="6">
        <v>10.96</v>
      </c>
    </row>
    <row r="13" spans="1:7" x14ac:dyDescent="0.3">
      <c r="A13" t="s">
        <v>62</v>
      </c>
      <c r="B13" t="s">
        <v>36</v>
      </c>
      <c r="C13" s="4">
        <v>-0.16600000000000001</v>
      </c>
      <c r="D13" s="4">
        <v>1.0720000000000001</v>
      </c>
      <c r="E13" s="4">
        <v>1.466</v>
      </c>
      <c r="F13" s="4">
        <v>3.5979999999999999</v>
      </c>
      <c r="G13" s="4">
        <v>11.513999999999999</v>
      </c>
    </row>
    <row r="14" spans="1:7" x14ac:dyDescent="0.3">
      <c r="A14" t="s">
        <v>3</v>
      </c>
      <c r="B14" t="s">
        <v>4</v>
      </c>
      <c r="C14" s="4">
        <v>0.81</v>
      </c>
      <c r="D14" s="4">
        <v>3.5910000000000002</v>
      </c>
      <c r="E14" s="4">
        <v>-3.2509999999999999</v>
      </c>
      <c r="F14" s="4">
        <v>-17.106999999999999</v>
      </c>
      <c r="G14" s="4">
        <v>-17.983000000000001</v>
      </c>
    </row>
    <row r="15" spans="1:7" x14ac:dyDescent="0.3">
      <c r="A15" s="1" t="s">
        <v>57</v>
      </c>
      <c r="B15" s="1" t="s">
        <v>37</v>
      </c>
      <c r="C15" s="6">
        <v>-1.514</v>
      </c>
      <c r="D15" s="6">
        <v>8.5000000000000006E-2</v>
      </c>
      <c r="E15" s="6">
        <v>0.49099999999999999</v>
      </c>
      <c r="F15" s="6">
        <v>1.9239999999999999</v>
      </c>
      <c r="G15" s="6">
        <v>3.4239999999999999</v>
      </c>
    </row>
    <row r="16" spans="1:7" x14ac:dyDescent="0.3">
      <c r="A16" t="s">
        <v>74</v>
      </c>
      <c r="B16" t="s">
        <v>38</v>
      </c>
      <c r="C16" s="4">
        <v>1.742</v>
      </c>
      <c r="D16" s="4">
        <v>3.101</v>
      </c>
      <c r="E16" s="4">
        <v>0.88600000000000001</v>
      </c>
      <c r="F16" s="4">
        <v>5.7530000000000001</v>
      </c>
      <c r="G16" s="4">
        <v>5.9020000000000001</v>
      </c>
    </row>
    <row r="17" spans="1:7" x14ac:dyDescent="0.3">
      <c r="A17" t="s">
        <v>75</v>
      </c>
      <c r="B17" t="s">
        <v>39</v>
      </c>
      <c r="C17" s="4">
        <v>-0.755</v>
      </c>
      <c r="D17" s="4">
        <v>1.4630000000000001</v>
      </c>
      <c r="E17" s="4">
        <v>-0.2</v>
      </c>
      <c r="F17" s="4">
        <v>-2.4620000000000002</v>
      </c>
      <c r="G17" s="4">
        <v>1.135</v>
      </c>
    </row>
    <row r="18" spans="1:7" x14ac:dyDescent="0.3">
      <c r="A18" t="s">
        <v>5</v>
      </c>
      <c r="B18" t="s">
        <v>40</v>
      </c>
      <c r="C18" s="4">
        <v>0.109</v>
      </c>
      <c r="D18" s="4">
        <v>1.6560000000000001</v>
      </c>
      <c r="E18" s="4">
        <v>3.1360000000000001</v>
      </c>
      <c r="F18" s="4">
        <v>6.5990000000000002</v>
      </c>
      <c r="G18" s="4">
        <v>4.1429999999999998</v>
      </c>
    </row>
    <row r="19" spans="1:7" x14ac:dyDescent="0.3">
      <c r="A19" s="1" t="s">
        <v>6</v>
      </c>
      <c r="B19" s="1" t="s">
        <v>41</v>
      </c>
      <c r="C19" s="6">
        <v>0.73299999999999998</v>
      </c>
      <c r="D19" s="6">
        <v>1.5190000000000001</v>
      </c>
      <c r="E19" s="6">
        <v>0.86299999999999999</v>
      </c>
      <c r="F19" s="6">
        <v>1.1819999999999999</v>
      </c>
      <c r="G19" s="6">
        <v>3.44</v>
      </c>
    </row>
    <row r="20" spans="1:7" x14ac:dyDescent="0.3">
      <c r="A20" t="s">
        <v>76</v>
      </c>
      <c r="B20" t="s">
        <v>42</v>
      </c>
      <c r="C20" s="4">
        <v>-0.59699999999999998</v>
      </c>
      <c r="D20" s="4">
        <v>-1.776</v>
      </c>
      <c r="E20" s="4">
        <v>-1.377</v>
      </c>
      <c r="F20" s="4">
        <v>-1.706</v>
      </c>
      <c r="G20" s="4">
        <v>-3.206</v>
      </c>
    </row>
    <row r="21" spans="1:7" x14ac:dyDescent="0.3">
      <c r="A21" t="s">
        <v>77</v>
      </c>
      <c r="B21" t="s">
        <v>43</v>
      </c>
      <c r="C21" s="4">
        <v>1.163</v>
      </c>
      <c r="D21" s="4">
        <v>2.3239999999999998</v>
      </c>
      <c r="E21" s="4">
        <v>-5.8999999999999997E-2</v>
      </c>
      <c r="F21" s="4">
        <v>1.1020000000000001</v>
      </c>
      <c r="G21" s="4">
        <v>5.07</v>
      </c>
    </row>
    <row r="22" spans="1:7" x14ac:dyDescent="0.3">
      <c r="A22" t="s">
        <v>78</v>
      </c>
      <c r="B22" t="s">
        <v>44</v>
      </c>
      <c r="C22" s="4">
        <v>1.153</v>
      </c>
      <c r="D22" s="4">
        <v>2.41</v>
      </c>
      <c r="E22" s="4">
        <v>-0.72699999999999998</v>
      </c>
      <c r="F22" s="4">
        <v>0.45300000000000001</v>
      </c>
      <c r="G22" s="4">
        <v>3.7490000000000001</v>
      </c>
    </row>
    <row r="23" spans="1:7" x14ac:dyDescent="0.3">
      <c r="A23" t="s">
        <v>79</v>
      </c>
      <c r="B23" t="s">
        <v>45</v>
      </c>
      <c r="C23" s="4">
        <v>1.2310000000000001</v>
      </c>
      <c r="D23" s="4">
        <v>1.776</v>
      </c>
      <c r="E23" s="4">
        <v>3.3330000000000002</v>
      </c>
      <c r="F23" s="4">
        <v>5.4649999999999999</v>
      </c>
      <c r="G23" s="4">
        <v>10.196</v>
      </c>
    </row>
    <row r="24" spans="1:7" x14ac:dyDescent="0.3">
      <c r="A24" t="s">
        <v>7</v>
      </c>
      <c r="B24" t="s">
        <v>46</v>
      </c>
      <c r="C24" s="4">
        <v>-0.221</v>
      </c>
      <c r="D24" s="4">
        <v>1.43</v>
      </c>
      <c r="E24" s="4">
        <v>1.2749999999999999</v>
      </c>
      <c r="F24" s="4">
        <v>2.891</v>
      </c>
      <c r="G24" s="4">
        <v>6.4889999999999999</v>
      </c>
    </row>
    <row r="25" spans="1:7" x14ac:dyDescent="0.3">
      <c r="A25" s="1" t="s">
        <v>8</v>
      </c>
      <c r="B25" s="1" t="s">
        <v>47</v>
      </c>
      <c r="C25" s="6">
        <v>-0.39500000000000002</v>
      </c>
      <c r="D25" s="6">
        <v>-0.22900000000000001</v>
      </c>
      <c r="E25" s="6">
        <v>2.0990000000000002</v>
      </c>
      <c r="F25" s="6">
        <v>3.0310000000000001</v>
      </c>
      <c r="G25" s="6">
        <v>11.436999999999999</v>
      </c>
    </row>
    <row r="26" spans="1:7" x14ac:dyDescent="0.3">
      <c r="A26" s="1" t="s">
        <v>9</v>
      </c>
      <c r="B26" s="1" t="s">
        <v>48</v>
      </c>
      <c r="C26" s="6">
        <v>-0.182</v>
      </c>
      <c r="D26" s="6">
        <v>1.155</v>
      </c>
      <c r="E26" s="6">
        <v>2.169</v>
      </c>
      <c r="F26" s="6">
        <v>7.6959999999999997</v>
      </c>
      <c r="G26" s="6">
        <v>15.519</v>
      </c>
    </row>
    <row r="28" spans="1:7" x14ac:dyDescent="0.3">
      <c r="C28" s="11" t="s">
        <v>68</v>
      </c>
      <c r="D28" s="11"/>
      <c r="E28" s="11"/>
      <c r="F28" s="11"/>
      <c r="G28" s="11"/>
    </row>
    <row r="29" spans="1:7" x14ac:dyDescent="0.3">
      <c r="A29" s="1" t="s">
        <v>10</v>
      </c>
      <c r="C29" s="10" t="s">
        <v>69</v>
      </c>
      <c r="D29" s="10" t="s">
        <v>70</v>
      </c>
      <c r="E29" s="10" t="s">
        <v>71</v>
      </c>
      <c r="F29" s="10" t="s">
        <v>72</v>
      </c>
      <c r="G29" s="10" t="s">
        <v>73</v>
      </c>
    </row>
    <row r="30" spans="1:7" x14ac:dyDescent="0.3">
      <c r="A30" t="s">
        <v>26</v>
      </c>
      <c r="B30" t="s">
        <v>19</v>
      </c>
      <c r="C30" s="6">
        <v>-0.27200000000000002</v>
      </c>
      <c r="D30" s="6">
        <v>0.78900000000000003</v>
      </c>
      <c r="E30" s="6">
        <v>1.0149999999999999</v>
      </c>
      <c r="F30" s="6">
        <v>1.3879999999999999</v>
      </c>
      <c r="G30" s="6">
        <v>5.883</v>
      </c>
    </row>
    <row r="31" spans="1:7" x14ac:dyDescent="0.3">
      <c r="C31" s="4"/>
      <c r="D31" s="4"/>
      <c r="E31" s="4"/>
      <c r="F31" s="4"/>
      <c r="G31" s="4"/>
    </row>
    <row r="32" spans="1:7" x14ac:dyDescent="0.3">
      <c r="A32" s="1" t="s">
        <v>11</v>
      </c>
      <c r="C32" s="4"/>
      <c r="D32" s="4"/>
      <c r="E32" s="4"/>
      <c r="F32" s="4"/>
      <c r="G32" s="4"/>
    </row>
    <row r="33" spans="1:7" x14ac:dyDescent="0.3">
      <c r="A33" t="s">
        <v>12</v>
      </c>
      <c r="B33" t="s">
        <v>13</v>
      </c>
      <c r="C33" s="5">
        <v>-0.28299999999999997</v>
      </c>
      <c r="D33" s="5">
        <v>0.74099999999999999</v>
      </c>
      <c r="E33" s="5">
        <v>0.86499999999999999</v>
      </c>
      <c r="F33" s="5">
        <v>0.61099999999999999</v>
      </c>
      <c r="G33" s="5">
        <v>4.7309999999999999</v>
      </c>
    </row>
    <row r="34" spans="1:7" x14ac:dyDescent="0.3">
      <c r="A34" t="s">
        <v>27</v>
      </c>
      <c r="B34" t="s">
        <v>20</v>
      </c>
      <c r="C34" s="5">
        <v>-6.3E-2</v>
      </c>
      <c r="D34" s="5">
        <v>0.64400000000000002</v>
      </c>
      <c r="E34" s="5">
        <v>0.45300000000000001</v>
      </c>
      <c r="F34" s="5">
        <v>0.122</v>
      </c>
      <c r="G34" s="5">
        <v>4.2560000000000002</v>
      </c>
    </row>
    <row r="35" spans="1:7" x14ac:dyDescent="0.3">
      <c r="A35" t="s">
        <v>28</v>
      </c>
      <c r="B35" t="s">
        <v>21</v>
      </c>
      <c r="C35" s="5">
        <v>-4.2999999999999997E-2</v>
      </c>
      <c r="D35" s="5">
        <v>0.55600000000000005</v>
      </c>
      <c r="E35" s="5">
        <v>0.16300000000000001</v>
      </c>
      <c r="F35" s="5">
        <v>-1.077</v>
      </c>
      <c r="G35" s="5">
        <v>2.532</v>
      </c>
    </row>
    <row r="36" spans="1:7" x14ac:dyDescent="0.3">
      <c r="A36" t="s">
        <v>29</v>
      </c>
      <c r="B36" t="s">
        <v>22</v>
      </c>
      <c r="C36" s="5">
        <v>-7.6999999999999999E-2</v>
      </c>
      <c r="D36" s="5">
        <v>0.52</v>
      </c>
      <c r="E36" s="5">
        <v>0.97299999999999998</v>
      </c>
      <c r="F36" s="5">
        <v>2.101</v>
      </c>
      <c r="G36" s="5">
        <v>6.2119999999999997</v>
      </c>
    </row>
    <row r="37" spans="1:7" x14ac:dyDescent="0.3">
      <c r="A37" t="s">
        <v>80</v>
      </c>
      <c r="B37" t="s">
        <v>23</v>
      </c>
      <c r="C37" s="5">
        <v>1.1519999999999999</v>
      </c>
      <c r="D37" s="5">
        <v>2.4260000000000002</v>
      </c>
      <c r="E37" s="5">
        <v>0.254</v>
      </c>
      <c r="F37" s="5">
        <v>2.0459999999999998</v>
      </c>
      <c r="G37" s="5">
        <v>3.823</v>
      </c>
    </row>
    <row r="38" spans="1:7" x14ac:dyDescent="0.3">
      <c r="A38" t="s">
        <v>30</v>
      </c>
      <c r="B38" t="s">
        <v>24</v>
      </c>
      <c r="C38" s="5">
        <v>-0.16800000000000001</v>
      </c>
      <c r="D38" s="5">
        <v>0.29799999999999999</v>
      </c>
      <c r="E38" s="5">
        <v>0.92</v>
      </c>
      <c r="F38" s="5">
        <v>2.706</v>
      </c>
      <c r="G38" s="5">
        <v>7.7940000000000005</v>
      </c>
    </row>
    <row r="39" spans="1:7" x14ac:dyDescent="0.3">
      <c r="A39" t="s">
        <v>31</v>
      </c>
      <c r="B39" t="s">
        <v>25</v>
      </c>
      <c r="C39" s="5">
        <v>0.92500000000000004</v>
      </c>
      <c r="D39" s="5">
        <v>1.6919999999999999</v>
      </c>
      <c r="E39" s="5">
        <v>-1.0269999999999999</v>
      </c>
      <c r="F39" s="5">
        <v>-0.27300000000000002</v>
      </c>
      <c r="G39" s="5">
        <v>2.641</v>
      </c>
    </row>
    <row r="40" spans="1:7" x14ac:dyDescent="0.3">
      <c r="A40" t="s">
        <v>32</v>
      </c>
      <c r="B40" t="s">
        <v>14</v>
      </c>
      <c r="C40" s="5">
        <v>0.80200000000000005</v>
      </c>
      <c r="D40" s="5">
        <v>2.3609999999999998</v>
      </c>
      <c r="E40" s="5">
        <v>0.307</v>
      </c>
      <c r="F40" s="5">
        <v>2.4510000000000001</v>
      </c>
      <c r="G40" s="5">
        <v>6.008</v>
      </c>
    </row>
  </sheetData>
  <mergeCells count="2">
    <mergeCell ref="C1:G1"/>
    <mergeCell ref="C28:G28"/>
  </mergeCells>
  <conditionalFormatting sqref="C3:C26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3:D26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3:E26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3:F26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3:G26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30:C32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30:D32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30:E32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30:F32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30:G32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33:C40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33:D40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33:E40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33:F40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33:G40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4"/>
  <sheetViews>
    <sheetView tabSelected="1" topLeftCell="A169" workbookViewId="0">
      <selection activeCell="F213" sqref="F213"/>
    </sheetView>
  </sheetViews>
  <sheetFormatPr baseColWidth="10" defaultRowHeight="14.4" x14ac:dyDescent="0.3"/>
  <sheetData>
    <row r="3" spans="1:14" x14ac:dyDescent="0.3">
      <c r="A3" t="s">
        <v>19</v>
      </c>
    </row>
    <row r="4" spans="1:14" x14ac:dyDescent="0.3">
      <c r="A4" t="s">
        <v>19</v>
      </c>
      <c r="B4" t="s">
        <v>89</v>
      </c>
      <c r="C4" t="s">
        <v>90</v>
      </c>
      <c r="D4" t="s">
        <v>91</v>
      </c>
      <c r="K4" s="1" t="s">
        <v>18</v>
      </c>
    </row>
    <row r="5" spans="1:14" x14ac:dyDescent="0.3">
      <c r="A5" t="s">
        <v>81</v>
      </c>
      <c r="B5" t="s">
        <v>82</v>
      </c>
      <c r="K5" t="s">
        <v>81</v>
      </c>
      <c r="L5" t="s">
        <v>82</v>
      </c>
    </row>
    <row r="6" spans="1:14" x14ac:dyDescent="0.3">
      <c r="A6" s="7">
        <f>_xll.BDH($A$4,$B$5:$B$5,"1/1/2000","","Dir=V","Dts=S","Sort=A","Quote=C","QtTyp=Y","Days=T","Per=cm","DtFmt=D","UseDPDF=Y","cols=2;rows=209")</f>
        <v>36556</v>
      </c>
      <c r="B6">
        <v>268.09100000000001</v>
      </c>
      <c r="K6" s="7">
        <f>_xll.BDH($K$4,$L$5,"1/1/2000","","Dir=V","Dts=S","Sort=A","Quote=C","QtTyp=Y","Days=T","Per=cm","DtFmt=D","UseDPDF=Y","cols=2;rows=209")</f>
        <v>36556</v>
      </c>
      <c r="L6">
        <v>6.9119999999999999</v>
      </c>
    </row>
    <row r="7" spans="1:14" x14ac:dyDescent="0.3">
      <c r="A7" s="7">
        <v>36585</v>
      </c>
      <c r="B7">
        <v>272.02</v>
      </c>
      <c r="D7">
        <f>(B7/B6-1)*100</f>
        <v>1.4655471463047798</v>
      </c>
      <c r="K7" s="7">
        <v>36585</v>
      </c>
      <c r="L7">
        <v>6.9589999999999996</v>
      </c>
      <c r="N7">
        <f>(L7/L6-1)*100</f>
        <v>0.67997685185183787</v>
      </c>
    </row>
    <row r="8" spans="1:14" x14ac:dyDescent="0.3">
      <c r="A8" s="7">
        <v>36616</v>
      </c>
      <c r="B8">
        <v>275.214</v>
      </c>
      <c r="D8">
        <f t="shared" ref="D8:D71" si="0">(B8/B7-1)*100</f>
        <v>1.1741783692375662</v>
      </c>
      <c r="K8" s="7">
        <v>36616</v>
      </c>
      <c r="L8">
        <v>6.9260000000000002</v>
      </c>
      <c r="N8">
        <f t="shared" ref="N8:N71" si="1">(L8/L7-1)*100</f>
        <v>-0.47420606408965504</v>
      </c>
    </row>
    <row r="9" spans="1:14" x14ac:dyDescent="0.3">
      <c r="A9" s="7">
        <v>36646</v>
      </c>
      <c r="B9">
        <v>271.00400000000002</v>
      </c>
      <c r="D9">
        <f t="shared" si="0"/>
        <v>-1.529718691636317</v>
      </c>
      <c r="K9" s="7">
        <v>36646</v>
      </c>
      <c r="L9">
        <v>7.0019999999999998</v>
      </c>
      <c r="N9">
        <f t="shared" si="1"/>
        <v>1.0973144672249413</v>
      </c>
    </row>
    <row r="10" spans="1:14" x14ac:dyDescent="0.3">
      <c r="A10" s="7">
        <v>36677</v>
      </c>
      <c r="B10">
        <v>271.41800000000001</v>
      </c>
      <c r="D10">
        <f t="shared" si="0"/>
        <v>0.15276527283729635</v>
      </c>
      <c r="K10" s="7">
        <v>36677</v>
      </c>
      <c r="L10">
        <v>6.8979999999999997</v>
      </c>
      <c r="N10">
        <f t="shared" si="1"/>
        <v>-1.4852899171665213</v>
      </c>
    </row>
    <row r="11" spans="1:14" x14ac:dyDescent="0.3">
      <c r="A11" s="7">
        <v>36707</v>
      </c>
      <c r="B11">
        <v>273.44</v>
      </c>
      <c r="D11">
        <f t="shared" si="0"/>
        <v>0.74497638329071858</v>
      </c>
      <c r="K11" s="7">
        <v>36707</v>
      </c>
      <c r="L11">
        <v>6.7510000000000003</v>
      </c>
      <c r="N11">
        <f t="shared" si="1"/>
        <v>-2.1310524789794005</v>
      </c>
    </row>
    <row r="12" spans="1:14" x14ac:dyDescent="0.3">
      <c r="A12" s="7">
        <v>36738</v>
      </c>
      <c r="B12">
        <v>272.63799999999998</v>
      </c>
      <c r="D12">
        <f t="shared" si="0"/>
        <v>-0.29330017554125565</v>
      </c>
      <c r="K12" s="7">
        <v>36738</v>
      </c>
      <c r="L12">
        <v>6.7169999999999996</v>
      </c>
      <c r="N12">
        <f t="shared" si="1"/>
        <v>-0.50362909198637951</v>
      </c>
    </row>
    <row r="13" spans="1:14" x14ac:dyDescent="0.3">
      <c r="A13" s="7">
        <v>36769</v>
      </c>
      <c r="B13">
        <v>272.94299999999998</v>
      </c>
      <c r="D13">
        <f t="shared" si="0"/>
        <v>0.11186995209766515</v>
      </c>
      <c r="K13" s="7">
        <v>36769</v>
      </c>
      <c r="L13">
        <v>6.7809999999999997</v>
      </c>
      <c r="N13">
        <f t="shared" si="1"/>
        <v>0.95280631234182511</v>
      </c>
    </row>
    <row r="14" spans="1:14" x14ac:dyDescent="0.3">
      <c r="A14" s="7">
        <v>36799</v>
      </c>
      <c r="B14">
        <v>277.52300000000002</v>
      </c>
      <c r="D14">
        <f t="shared" si="0"/>
        <v>1.6780060305631839</v>
      </c>
      <c r="K14" s="7">
        <v>36799</v>
      </c>
      <c r="L14">
        <v>6.8940000000000001</v>
      </c>
      <c r="N14">
        <f t="shared" si="1"/>
        <v>1.6664208818758297</v>
      </c>
    </row>
    <row r="15" spans="1:14" x14ac:dyDescent="0.3">
      <c r="A15" s="7">
        <v>36830</v>
      </c>
      <c r="B15">
        <v>276.97300000000001</v>
      </c>
      <c r="D15">
        <f t="shared" si="0"/>
        <v>-0.19818177232158174</v>
      </c>
      <c r="K15" s="7">
        <v>36830</v>
      </c>
      <c r="L15">
        <v>6.7640000000000002</v>
      </c>
      <c r="N15">
        <f t="shared" si="1"/>
        <v>-1.8856977081520121</v>
      </c>
    </row>
    <row r="16" spans="1:14" x14ac:dyDescent="0.3">
      <c r="A16" s="7">
        <v>36860</v>
      </c>
      <c r="B16">
        <v>275.923</v>
      </c>
      <c r="D16">
        <f t="shared" si="0"/>
        <v>-0.3790983236633183</v>
      </c>
      <c r="K16" s="7">
        <v>36860</v>
      </c>
      <c r="L16">
        <v>6.6879999999999997</v>
      </c>
      <c r="N16">
        <f t="shared" si="1"/>
        <v>-1.1235955056179803</v>
      </c>
    </row>
    <row r="17" spans="1:14" x14ac:dyDescent="0.3">
      <c r="A17" s="7">
        <v>36891</v>
      </c>
      <c r="B17">
        <v>275.73599999999999</v>
      </c>
      <c r="D17">
        <f t="shared" si="0"/>
        <v>-6.7772530742271631E-2</v>
      </c>
      <c r="K17" s="7">
        <v>36891</v>
      </c>
      <c r="L17">
        <v>6.6790000000000003</v>
      </c>
      <c r="N17">
        <f t="shared" si="1"/>
        <v>-0.13456937799042334</v>
      </c>
    </row>
    <row r="18" spans="1:14" x14ac:dyDescent="0.3">
      <c r="A18" s="7">
        <v>36922</v>
      </c>
      <c r="B18">
        <v>278.916</v>
      </c>
      <c r="C18">
        <f>(B18/B6-1)*100</f>
        <v>4.0378080577117448</v>
      </c>
      <c r="D18">
        <f t="shared" si="0"/>
        <v>1.1532770476107679</v>
      </c>
      <c r="K18" s="7">
        <v>36922</v>
      </c>
      <c r="L18">
        <v>6.6740000000000004</v>
      </c>
      <c r="M18">
        <f>(L18/L6-1)*100</f>
        <v>-3.443287037037035</v>
      </c>
      <c r="N18">
        <f t="shared" si="1"/>
        <v>-7.4861506213508289E-2</v>
      </c>
    </row>
    <row r="19" spans="1:14" x14ac:dyDescent="0.3">
      <c r="A19" s="7">
        <v>36950</v>
      </c>
      <c r="B19">
        <v>278.79899999999998</v>
      </c>
      <c r="C19">
        <f t="shared" ref="C19:C24" si="2">(B19/B7-1)*100</f>
        <v>2.492096169399316</v>
      </c>
      <c r="D19">
        <f t="shared" si="0"/>
        <v>-4.1948113410494869E-2</v>
      </c>
      <c r="K19" s="7">
        <v>36950</v>
      </c>
      <c r="L19">
        <v>6.6050000000000004</v>
      </c>
      <c r="M19">
        <f t="shared" ref="M19:M82" si="3">(L19/L7-1)*100</f>
        <v>-5.0869377784164227</v>
      </c>
      <c r="N19">
        <f t="shared" si="1"/>
        <v>-1.033862750973924</v>
      </c>
    </row>
    <row r="20" spans="1:14" x14ac:dyDescent="0.3">
      <c r="A20" s="7">
        <v>36981</v>
      </c>
      <c r="B20">
        <v>276.46800000000002</v>
      </c>
      <c r="C20">
        <f t="shared" si="2"/>
        <v>0.45564542501472793</v>
      </c>
      <c r="D20">
        <f t="shared" si="0"/>
        <v>-0.83608621264780192</v>
      </c>
      <c r="K20" s="7">
        <v>36981</v>
      </c>
      <c r="L20">
        <v>6.5620000000000003</v>
      </c>
      <c r="M20">
        <f t="shared" si="3"/>
        <v>-5.2555587640773833</v>
      </c>
      <c r="N20">
        <f t="shared" si="1"/>
        <v>-0.65102195306586674</v>
      </c>
    </row>
    <row r="21" spans="1:14" x14ac:dyDescent="0.3">
      <c r="A21" s="7">
        <v>37011</v>
      </c>
      <c r="B21">
        <v>280.80399999999997</v>
      </c>
      <c r="C21">
        <f t="shared" si="2"/>
        <v>3.6161827869699126</v>
      </c>
      <c r="D21">
        <f t="shared" si="0"/>
        <v>1.5683551080052593</v>
      </c>
      <c r="K21" s="7">
        <v>37011</v>
      </c>
      <c r="L21">
        <v>6.4969999999999999</v>
      </c>
      <c r="M21">
        <f t="shared" si="3"/>
        <v>-7.2122250785489843</v>
      </c>
      <c r="N21">
        <f t="shared" si="1"/>
        <v>-0.99055166107894221</v>
      </c>
    </row>
    <row r="22" spans="1:14" x14ac:dyDescent="0.3">
      <c r="A22" s="7">
        <v>37042</v>
      </c>
      <c r="B22">
        <v>281.54000000000002</v>
      </c>
      <c r="C22">
        <f t="shared" si="2"/>
        <v>3.729303141280238</v>
      </c>
      <c r="D22">
        <f t="shared" si="0"/>
        <v>0.2621045284255441</v>
      </c>
      <c r="K22" s="7">
        <v>37042</v>
      </c>
      <c r="L22">
        <v>6.4669999999999996</v>
      </c>
      <c r="M22">
        <f t="shared" si="3"/>
        <v>-6.2481878805450863</v>
      </c>
      <c r="N22">
        <f t="shared" si="1"/>
        <v>-0.46175157765122599</v>
      </c>
    </row>
    <row r="23" spans="1:14" x14ac:dyDescent="0.3">
      <c r="A23" s="7">
        <v>37072</v>
      </c>
      <c r="B23">
        <v>280.399</v>
      </c>
      <c r="C23">
        <f t="shared" si="2"/>
        <v>2.5449824458747772</v>
      </c>
      <c r="D23">
        <f t="shared" si="0"/>
        <v>-0.40527100944803829</v>
      </c>
      <c r="K23" s="7">
        <v>37072</v>
      </c>
      <c r="L23">
        <v>6.5709999999999997</v>
      </c>
      <c r="M23">
        <f t="shared" si="3"/>
        <v>-2.6662716634572758</v>
      </c>
      <c r="N23">
        <f t="shared" si="1"/>
        <v>1.6081645276016632</v>
      </c>
    </row>
    <row r="24" spans="1:14" x14ac:dyDescent="0.3">
      <c r="A24" s="7">
        <v>37103</v>
      </c>
      <c r="B24">
        <v>279.52199999999999</v>
      </c>
      <c r="C24">
        <f t="shared" si="2"/>
        <v>2.5249598368532578</v>
      </c>
      <c r="D24">
        <f t="shared" si="0"/>
        <v>-0.3127685904728672</v>
      </c>
      <c r="K24" s="7">
        <v>37103</v>
      </c>
      <c r="L24">
        <v>6.6310000000000002</v>
      </c>
      <c r="M24">
        <f t="shared" si="3"/>
        <v>-1.280333482209306</v>
      </c>
      <c r="N24">
        <f t="shared" si="1"/>
        <v>0.91310302845839519</v>
      </c>
    </row>
    <row r="25" spans="1:14" x14ac:dyDescent="0.3">
      <c r="A25" s="7">
        <v>37134</v>
      </c>
      <c r="B25">
        <v>281.423</v>
      </c>
      <c r="C25">
        <f t="shared" ref="C25:C37" si="4">(B25/B13-1)*100</f>
        <v>3.106875794579822</v>
      </c>
      <c r="D25">
        <f t="shared" si="0"/>
        <v>0.68008958149985421</v>
      </c>
      <c r="K25" s="7">
        <v>37134</v>
      </c>
      <c r="L25">
        <v>6.633</v>
      </c>
      <c r="M25">
        <f t="shared" si="3"/>
        <v>-2.1825689426338224</v>
      </c>
      <c r="N25">
        <f t="shared" si="1"/>
        <v>3.0161363293612631E-2</v>
      </c>
    </row>
    <row r="26" spans="1:14" x14ac:dyDescent="0.3">
      <c r="A26" s="7">
        <v>37164</v>
      </c>
      <c r="B26">
        <v>276.09500000000003</v>
      </c>
      <c r="C26">
        <f t="shared" si="4"/>
        <v>-0.51455194704582707</v>
      </c>
      <c r="D26">
        <f t="shared" si="0"/>
        <v>-1.8932354498388482</v>
      </c>
      <c r="K26" s="7">
        <v>37164</v>
      </c>
      <c r="L26">
        <v>6.5060000000000002</v>
      </c>
      <c r="M26">
        <f t="shared" si="3"/>
        <v>-5.6280823904844794</v>
      </c>
      <c r="N26">
        <f t="shared" si="1"/>
        <v>-1.9146690788481746</v>
      </c>
    </row>
    <row r="27" spans="1:14" x14ac:dyDescent="0.3">
      <c r="A27" s="7">
        <v>37195</v>
      </c>
      <c r="B27">
        <v>294.613</v>
      </c>
      <c r="C27">
        <f t="shared" si="4"/>
        <v>6.3688518375437209</v>
      </c>
      <c r="D27">
        <f t="shared" si="0"/>
        <v>6.7071116825730082</v>
      </c>
      <c r="K27" s="7">
        <v>37195</v>
      </c>
      <c r="L27">
        <v>6.6690000000000005</v>
      </c>
      <c r="M27">
        <f t="shared" si="3"/>
        <v>-1.4044943820224698</v>
      </c>
      <c r="N27">
        <f t="shared" si="1"/>
        <v>2.5053796495542624</v>
      </c>
    </row>
    <row r="28" spans="1:14" x14ac:dyDescent="0.3">
      <c r="A28" s="7">
        <v>37225</v>
      </c>
      <c r="B28">
        <v>286.95999999999998</v>
      </c>
      <c r="C28">
        <f t="shared" si="4"/>
        <v>4.0000289935960387</v>
      </c>
      <c r="D28">
        <f t="shared" si="0"/>
        <v>-2.5976450462131706</v>
      </c>
      <c r="K28" s="7">
        <v>37225</v>
      </c>
      <c r="L28">
        <v>6.9509999999999996</v>
      </c>
      <c r="M28">
        <f t="shared" si="3"/>
        <v>3.9324162679425845</v>
      </c>
      <c r="N28">
        <f t="shared" si="1"/>
        <v>4.2285200179936977</v>
      </c>
    </row>
    <row r="29" spans="1:14" x14ac:dyDescent="0.3">
      <c r="A29" s="7">
        <v>37256</v>
      </c>
      <c r="B29">
        <v>283.70800000000003</v>
      </c>
      <c r="C29">
        <f t="shared" si="4"/>
        <v>2.8911712652682331</v>
      </c>
      <c r="D29">
        <f t="shared" si="0"/>
        <v>-1.1332589908000901</v>
      </c>
      <c r="K29" s="7">
        <v>37256</v>
      </c>
      <c r="L29">
        <v>7.0730000000000004</v>
      </c>
      <c r="M29">
        <f t="shared" si="3"/>
        <v>5.8990866896242</v>
      </c>
      <c r="N29">
        <f t="shared" si="1"/>
        <v>1.7551431448712629</v>
      </c>
    </row>
    <row r="30" spans="1:14" x14ac:dyDescent="0.3">
      <c r="A30" s="7">
        <v>37287</v>
      </c>
      <c r="B30">
        <v>283.577</v>
      </c>
      <c r="C30">
        <f t="shared" si="4"/>
        <v>1.6711124496264107</v>
      </c>
      <c r="D30">
        <f t="shared" si="0"/>
        <v>-4.6174235481566406E-2</v>
      </c>
      <c r="K30" s="7">
        <v>37287</v>
      </c>
      <c r="L30">
        <v>6.9290000000000003</v>
      </c>
      <c r="M30">
        <f t="shared" si="3"/>
        <v>3.820797123164521</v>
      </c>
      <c r="N30">
        <f t="shared" si="1"/>
        <v>-2.0359112116499434</v>
      </c>
    </row>
    <row r="31" spans="1:14" x14ac:dyDescent="0.3">
      <c r="A31" s="7">
        <v>37315</v>
      </c>
      <c r="B31">
        <v>285.06099999999998</v>
      </c>
      <c r="C31">
        <f t="shared" si="4"/>
        <v>2.2460625755472474</v>
      </c>
      <c r="D31">
        <f t="shared" si="0"/>
        <v>0.52331465527881704</v>
      </c>
      <c r="K31" s="7">
        <v>37315</v>
      </c>
      <c r="L31">
        <v>6.9879999999999995</v>
      </c>
      <c r="M31">
        <f t="shared" si="3"/>
        <v>5.7986373959121762</v>
      </c>
      <c r="N31">
        <f t="shared" si="1"/>
        <v>0.85149372203781049</v>
      </c>
    </row>
    <row r="32" spans="1:14" x14ac:dyDescent="0.3">
      <c r="A32" s="7">
        <v>37346</v>
      </c>
      <c r="B32">
        <v>284.26299999999998</v>
      </c>
      <c r="C32">
        <f t="shared" si="4"/>
        <v>2.8194944803738409</v>
      </c>
      <c r="D32">
        <f t="shared" si="0"/>
        <v>-0.27994008299977446</v>
      </c>
      <c r="K32" s="7">
        <v>37346</v>
      </c>
      <c r="L32">
        <v>7.04</v>
      </c>
      <c r="M32">
        <f t="shared" si="3"/>
        <v>7.2843645230112664</v>
      </c>
      <c r="N32">
        <f t="shared" si="1"/>
        <v>0.74413279908414065</v>
      </c>
    </row>
    <row r="33" spans="1:14" x14ac:dyDescent="0.3">
      <c r="A33" s="7">
        <v>37376</v>
      </c>
      <c r="B33">
        <v>288.82</v>
      </c>
      <c r="C33">
        <f t="shared" si="4"/>
        <v>2.8546601900257818</v>
      </c>
      <c r="D33">
        <f t="shared" si="0"/>
        <v>1.603092910438586</v>
      </c>
      <c r="K33" s="7">
        <v>37376</v>
      </c>
      <c r="L33">
        <v>7.0049999999999999</v>
      </c>
      <c r="M33">
        <f t="shared" si="3"/>
        <v>7.8189933815607127</v>
      </c>
      <c r="N33">
        <f t="shared" si="1"/>
        <v>-0.49715909090909394</v>
      </c>
    </row>
    <row r="34" spans="1:14" x14ac:dyDescent="0.3">
      <c r="A34" s="7">
        <v>37407</v>
      </c>
      <c r="B34">
        <v>284.99400000000003</v>
      </c>
      <c r="C34">
        <f t="shared" si="4"/>
        <v>1.2268238971371748</v>
      </c>
      <c r="D34">
        <f t="shared" si="0"/>
        <v>-1.3247005055051497</v>
      </c>
      <c r="K34" s="7">
        <v>37407</v>
      </c>
      <c r="L34">
        <v>7.0490000000000004</v>
      </c>
      <c r="M34">
        <f t="shared" si="3"/>
        <v>8.9995361063862855</v>
      </c>
      <c r="N34">
        <f t="shared" si="1"/>
        <v>0.62812276945038992</v>
      </c>
    </row>
    <row r="35" spans="1:14" x14ac:dyDescent="0.3">
      <c r="A35" s="7">
        <v>37437</v>
      </c>
      <c r="B35">
        <v>287.40100000000001</v>
      </c>
      <c r="C35">
        <f t="shared" si="4"/>
        <v>2.4971558386442272</v>
      </c>
      <c r="D35">
        <f t="shared" si="0"/>
        <v>0.84457918412317312</v>
      </c>
      <c r="K35" s="7">
        <v>37437</v>
      </c>
      <c r="L35">
        <v>7.05</v>
      </c>
      <c r="M35">
        <f t="shared" si="3"/>
        <v>7.2896058438593814</v>
      </c>
      <c r="N35">
        <f t="shared" si="1"/>
        <v>1.4186409419769674E-2</v>
      </c>
    </row>
    <row r="36" spans="1:14" x14ac:dyDescent="0.3">
      <c r="A36" s="7">
        <v>37468</v>
      </c>
      <c r="B36">
        <v>290.42700000000002</v>
      </c>
      <c r="C36">
        <f t="shared" si="4"/>
        <v>3.901302938588036</v>
      </c>
      <c r="D36">
        <f t="shared" si="0"/>
        <v>1.0528842975494168</v>
      </c>
      <c r="K36" s="7">
        <v>37468</v>
      </c>
      <c r="L36">
        <v>6.9690000000000003</v>
      </c>
      <c r="M36">
        <f t="shared" si="3"/>
        <v>5.0972703966219335</v>
      </c>
      <c r="N36">
        <f t="shared" si="1"/>
        <v>-1.1489361702127554</v>
      </c>
    </row>
    <row r="37" spans="1:14" x14ac:dyDescent="0.3">
      <c r="A37" s="7">
        <v>37499</v>
      </c>
      <c r="B37">
        <v>292.58199999999999</v>
      </c>
      <c r="C37">
        <f t="shared" si="4"/>
        <v>3.9652054025435035</v>
      </c>
      <c r="D37">
        <f t="shared" si="0"/>
        <v>0.74201090119030422</v>
      </c>
      <c r="K37" s="7">
        <v>37499</v>
      </c>
      <c r="L37">
        <v>6.8780000000000001</v>
      </c>
      <c r="M37">
        <f t="shared" si="3"/>
        <v>3.693652947384285</v>
      </c>
      <c r="N37">
        <f t="shared" si="1"/>
        <v>-1.305782752188267</v>
      </c>
    </row>
    <row r="38" spans="1:14" x14ac:dyDescent="0.3">
      <c r="A38" s="7">
        <v>37529</v>
      </c>
      <c r="B38">
        <v>288.43400000000003</v>
      </c>
      <c r="C38">
        <f t="shared" ref="C38:C49" si="5">(B38/B26-1)*100</f>
        <v>4.4691138919574769</v>
      </c>
      <c r="D38">
        <f t="shared" si="0"/>
        <v>-1.4177222112091492</v>
      </c>
      <c r="K38" s="7">
        <v>37529</v>
      </c>
      <c r="L38">
        <v>6.952</v>
      </c>
      <c r="M38">
        <f t="shared" si="3"/>
        <v>6.8552105748539871</v>
      </c>
      <c r="N38">
        <f t="shared" si="1"/>
        <v>1.0758941552776902</v>
      </c>
    </row>
    <row r="39" spans="1:14" x14ac:dyDescent="0.3">
      <c r="A39" s="7">
        <v>37560</v>
      </c>
      <c r="B39">
        <v>289.63400000000001</v>
      </c>
      <c r="C39">
        <f t="shared" si="5"/>
        <v>-1.690013678961888</v>
      </c>
      <c r="D39">
        <f t="shared" si="0"/>
        <v>0.41603971792507632</v>
      </c>
      <c r="K39" s="7">
        <v>37560</v>
      </c>
      <c r="L39">
        <v>6.98</v>
      </c>
      <c r="M39">
        <f t="shared" si="3"/>
        <v>4.663367821262554</v>
      </c>
      <c r="N39">
        <f t="shared" si="1"/>
        <v>0.40276179516687272</v>
      </c>
    </row>
    <row r="40" spans="1:14" x14ac:dyDescent="0.3">
      <c r="A40" s="7">
        <v>37590</v>
      </c>
      <c r="B40">
        <v>291.47500000000002</v>
      </c>
      <c r="C40">
        <f t="shared" si="5"/>
        <v>1.5733900195149308</v>
      </c>
      <c r="D40">
        <f t="shared" si="0"/>
        <v>0.63562979484452775</v>
      </c>
      <c r="K40" s="7">
        <v>37590</v>
      </c>
      <c r="L40">
        <v>6.915</v>
      </c>
      <c r="M40">
        <f t="shared" si="3"/>
        <v>-0.51791109192921292</v>
      </c>
      <c r="N40">
        <f t="shared" si="1"/>
        <v>-0.9312320916905481</v>
      </c>
    </row>
    <row r="41" spans="1:14" x14ac:dyDescent="0.3">
      <c r="A41" s="7">
        <v>37621</v>
      </c>
      <c r="B41">
        <v>293.81900000000002</v>
      </c>
      <c r="C41">
        <f t="shared" si="5"/>
        <v>3.5638755339997497</v>
      </c>
      <c r="D41">
        <f t="shared" si="0"/>
        <v>0.80418560768504843</v>
      </c>
      <c r="K41" s="7">
        <v>37621</v>
      </c>
      <c r="L41">
        <v>6.9770000000000003</v>
      </c>
      <c r="M41">
        <f t="shared" si="3"/>
        <v>-1.3572741410999623</v>
      </c>
      <c r="N41">
        <f t="shared" si="1"/>
        <v>0.89660159074476109</v>
      </c>
    </row>
    <row r="42" spans="1:14" x14ac:dyDescent="0.3">
      <c r="A42" s="7">
        <v>37652</v>
      </c>
      <c r="B42">
        <v>295.29399999999998</v>
      </c>
      <c r="C42">
        <f t="shared" si="5"/>
        <v>4.1318583665106878</v>
      </c>
      <c r="D42">
        <f t="shared" si="0"/>
        <v>0.50200974069067872</v>
      </c>
      <c r="K42" s="7">
        <v>37652</v>
      </c>
      <c r="L42">
        <v>6.8819999999999997</v>
      </c>
      <c r="M42">
        <f t="shared" si="3"/>
        <v>-0.67830855823352021</v>
      </c>
      <c r="N42">
        <f t="shared" si="1"/>
        <v>-1.3616167407195179</v>
      </c>
    </row>
    <row r="43" spans="1:14" x14ac:dyDescent="0.3">
      <c r="A43" s="7">
        <v>37680</v>
      </c>
      <c r="B43">
        <v>291.178</v>
      </c>
      <c r="C43">
        <f t="shared" si="5"/>
        <v>2.1458565008892982</v>
      </c>
      <c r="D43">
        <f t="shared" si="0"/>
        <v>-1.3938650971574096</v>
      </c>
      <c r="K43" s="7">
        <v>37680</v>
      </c>
      <c r="L43">
        <v>6.73</v>
      </c>
      <c r="M43">
        <f t="shared" si="3"/>
        <v>-3.6920435031482457</v>
      </c>
      <c r="N43">
        <f t="shared" si="1"/>
        <v>-2.2086602731763882</v>
      </c>
    </row>
    <row r="44" spans="1:14" x14ac:dyDescent="0.3">
      <c r="A44" s="7">
        <v>37711</v>
      </c>
      <c r="B44">
        <v>296.34699999999998</v>
      </c>
      <c r="C44">
        <f t="shared" si="5"/>
        <v>4.2509929185296835</v>
      </c>
      <c r="D44">
        <f t="shared" si="0"/>
        <v>1.7752027969145878</v>
      </c>
      <c r="K44" s="7">
        <v>37711</v>
      </c>
      <c r="L44">
        <v>6.8230000000000004</v>
      </c>
      <c r="M44">
        <f t="shared" si="3"/>
        <v>-3.082386363636358</v>
      </c>
      <c r="N44">
        <f t="shared" si="1"/>
        <v>1.3818722139673056</v>
      </c>
    </row>
    <row r="45" spans="1:14" x14ac:dyDescent="0.3">
      <c r="A45" s="7">
        <v>37741</v>
      </c>
      <c r="B45">
        <v>295.64299999999997</v>
      </c>
      <c r="C45">
        <f t="shared" si="5"/>
        <v>2.3623710269371934</v>
      </c>
      <c r="D45">
        <f t="shared" si="0"/>
        <v>-0.23755934765663511</v>
      </c>
      <c r="K45" s="7">
        <v>37741</v>
      </c>
      <c r="L45">
        <v>6.8920000000000003</v>
      </c>
      <c r="M45">
        <f t="shared" si="3"/>
        <v>-1.6131334760885019</v>
      </c>
      <c r="N45">
        <f t="shared" si="1"/>
        <v>1.0112853583467585</v>
      </c>
    </row>
    <row r="46" spans="1:14" x14ac:dyDescent="0.3">
      <c r="A46" s="7">
        <v>37772</v>
      </c>
      <c r="B46">
        <v>296.39499999999998</v>
      </c>
      <c r="C46">
        <f t="shared" si="5"/>
        <v>4.0004350968792179</v>
      </c>
      <c r="D46">
        <f t="shared" si="0"/>
        <v>0.25436083384351438</v>
      </c>
      <c r="K46" s="7">
        <v>37772</v>
      </c>
      <c r="L46">
        <v>7.0620000000000003</v>
      </c>
      <c r="M46">
        <f t="shared" si="3"/>
        <v>0.18442332245709459</v>
      </c>
      <c r="N46">
        <f t="shared" si="1"/>
        <v>2.4666279744631536</v>
      </c>
    </row>
    <row r="47" spans="1:14" x14ac:dyDescent="0.3">
      <c r="A47" s="7">
        <v>37802</v>
      </c>
      <c r="B47">
        <v>299.66199999999998</v>
      </c>
      <c r="C47">
        <f t="shared" si="5"/>
        <v>4.2661646967129485</v>
      </c>
      <c r="D47">
        <f t="shared" si="0"/>
        <v>1.1022453145296041</v>
      </c>
      <c r="K47" s="7">
        <v>37802</v>
      </c>
      <c r="L47">
        <v>7.13</v>
      </c>
      <c r="M47">
        <f t="shared" si="3"/>
        <v>1.134751773049647</v>
      </c>
      <c r="N47">
        <f t="shared" si="1"/>
        <v>0.96290002832057908</v>
      </c>
    </row>
    <row r="48" spans="1:14" x14ac:dyDescent="0.3">
      <c r="A48" s="7">
        <v>37833</v>
      </c>
      <c r="B48">
        <v>302.78800000000001</v>
      </c>
      <c r="C48">
        <f t="shared" si="5"/>
        <v>4.2561469835793453</v>
      </c>
      <c r="D48">
        <f t="shared" si="0"/>
        <v>1.0431753108502306</v>
      </c>
      <c r="K48" s="7">
        <v>37833</v>
      </c>
      <c r="L48">
        <v>7.2370000000000001</v>
      </c>
      <c r="M48">
        <f t="shared" si="3"/>
        <v>3.8456019514994999</v>
      </c>
      <c r="N48">
        <f t="shared" si="1"/>
        <v>1.5007012622720861</v>
      </c>
    </row>
    <row r="49" spans="1:14" x14ac:dyDescent="0.3">
      <c r="A49" s="7">
        <v>37864</v>
      </c>
      <c r="B49">
        <v>307.745</v>
      </c>
      <c r="C49">
        <f t="shared" si="5"/>
        <v>5.1824787580917464</v>
      </c>
      <c r="D49">
        <f t="shared" si="0"/>
        <v>1.6371190403846825</v>
      </c>
      <c r="K49" s="7">
        <v>37864</v>
      </c>
      <c r="L49">
        <v>7.3840000000000003</v>
      </c>
      <c r="M49">
        <f t="shared" si="3"/>
        <v>7.3567897644664093</v>
      </c>
      <c r="N49">
        <f t="shared" si="1"/>
        <v>2.0312284095619804</v>
      </c>
    </row>
    <row r="50" spans="1:14" x14ac:dyDescent="0.3">
      <c r="A50" s="7">
        <v>37894</v>
      </c>
      <c r="B50">
        <v>305.916</v>
      </c>
      <c r="C50">
        <f t="shared" ref="C50:C62" si="6">(B50/B38-1)*100</f>
        <v>6.0610052906383993</v>
      </c>
      <c r="D50">
        <f t="shared" si="0"/>
        <v>-0.59432322214820754</v>
      </c>
      <c r="K50" s="7">
        <v>37894</v>
      </c>
      <c r="L50">
        <v>7.3789999999999996</v>
      </c>
      <c r="M50">
        <f t="shared" si="3"/>
        <v>6.1421173762945758</v>
      </c>
      <c r="N50">
        <f t="shared" si="1"/>
        <v>-6.7713976164696099E-2</v>
      </c>
    </row>
    <row r="51" spans="1:14" x14ac:dyDescent="0.3">
      <c r="A51" s="7">
        <v>37925</v>
      </c>
      <c r="B51">
        <v>304.82400000000001</v>
      </c>
      <c r="C51">
        <f t="shared" si="6"/>
        <v>5.2445500182989546</v>
      </c>
      <c r="D51">
        <f t="shared" si="0"/>
        <v>-0.35696073431922271</v>
      </c>
      <c r="K51" s="7">
        <v>37925</v>
      </c>
      <c r="L51">
        <v>7.4580000000000002</v>
      </c>
      <c r="M51">
        <f t="shared" si="3"/>
        <v>6.8481375358166119</v>
      </c>
      <c r="N51">
        <f t="shared" si="1"/>
        <v>1.0706057731399987</v>
      </c>
    </row>
    <row r="52" spans="1:14" x14ac:dyDescent="0.3">
      <c r="A52" s="7">
        <v>37955</v>
      </c>
      <c r="B52">
        <v>308.55099999999999</v>
      </c>
      <c r="C52">
        <f t="shared" si="6"/>
        <v>5.8584784286817015</v>
      </c>
      <c r="D52">
        <f t="shared" si="0"/>
        <v>1.2226727554260686</v>
      </c>
      <c r="K52" s="7">
        <v>37955</v>
      </c>
      <c r="L52">
        <v>7.5110000000000001</v>
      </c>
      <c r="M52">
        <f t="shared" si="3"/>
        <v>8.6189443239334871</v>
      </c>
      <c r="N52">
        <f t="shared" si="1"/>
        <v>0.71064628586752221</v>
      </c>
    </row>
    <row r="53" spans="1:14" x14ac:dyDescent="0.3">
      <c r="A53" s="7">
        <v>37986</v>
      </c>
      <c r="B53">
        <v>307.36200000000002</v>
      </c>
      <c r="C53">
        <f t="shared" si="6"/>
        <v>4.6093002835078778</v>
      </c>
      <c r="D53">
        <f t="shared" si="0"/>
        <v>-0.38534958564385713</v>
      </c>
      <c r="K53" s="7">
        <v>37986</v>
      </c>
      <c r="L53">
        <v>7.6</v>
      </c>
      <c r="M53">
        <f t="shared" si="3"/>
        <v>8.9293392575605424</v>
      </c>
      <c r="N53">
        <f t="shared" si="1"/>
        <v>1.1849287711356515</v>
      </c>
    </row>
    <row r="54" spans="1:14" x14ac:dyDescent="0.3">
      <c r="A54" s="7">
        <v>38017</v>
      </c>
      <c r="B54">
        <v>309.22500000000002</v>
      </c>
      <c r="C54">
        <f t="shared" si="6"/>
        <v>4.7176712022594547</v>
      </c>
      <c r="D54">
        <f t="shared" si="0"/>
        <v>0.60612567591309396</v>
      </c>
      <c r="K54" s="7">
        <v>38017</v>
      </c>
      <c r="L54">
        <v>7.5460000000000003</v>
      </c>
      <c r="M54">
        <f t="shared" si="3"/>
        <v>9.6483580354548302</v>
      </c>
      <c r="N54">
        <f t="shared" si="1"/>
        <v>-0.71052631578946146</v>
      </c>
    </row>
    <row r="55" spans="1:14" x14ac:dyDescent="0.3">
      <c r="A55" s="7">
        <v>38046</v>
      </c>
      <c r="B55">
        <v>311.42700000000002</v>
      </c>
      <c r="C55">
        <f t="shared" si="6"/>
        <v>6.9541654932721686</v>
      </c>
      <c r="D55">
        <f t="shared" si="0"/>
        <v>0.71210283773950334</v>
      </c>
      <c r="K55" s="7">
        <v>38046</v>
      </c>
      <c r="L55">
        <v>7.5490000000000004</v>
      </c>
      <c r="M55">
        <f t="shared" si="3"/>
        <v>12.169390787518575</v>
      </c>
      <c r="N55">
        <f t="shared" si="1"/>
        <v>3.9756162205151213E-2</v>
      </c>
    </row>
    <row r="56" spans="1:14" x14ac:dyDescent="0.3">
      <c r="A56" s="7">
        <v>38077</v>
      </c>
      <c r="B56">
        <v>316.935</v>
      </c>
      <c r="C56">
        <f t="shared" si="6"/>
        <v>6.9472611499357351</v>
      </c>
      <c r="D56">
        <f t="shared" si="0"/>
        <v>1.7686327775048305</v>
      </c>
      <c r="K56" s="7">
        <v>38077</v>
      </c>
      <c r="L56">
        <v>7.6440000000000001</v>
      </c>
      <c r="M56">
        <f t="shared" si="3"/>
        <v>12.032830133372418</v>
      </c>
      <c r="N56">
        <f t="shared" si="1"/>
        <v>1.2584448271294235</v>
      </c>
    </row>
    <row r="57" spans="1:14" x14ac:dyDescent="0.3">
      <c r="A57" s="7">
        <v>38107</v>
      </c>
      <c r="B57">
        <v>313.53100000000001</v>
      </c>
      <c r="C57">
        <f t="shared" si="6"/>
        <v>6.0505406858948341</v>
      </c>
      <c r="D57">
        <f t="shared" si="0"/>
        <v>-1.0740372631612094</v>
      </c>
      <c r="K57" s="7">
        <v>38107</v>
      </c>
      <c r="L57">
        <v>7.718</v>
      </c>
      <c r="M57">
        <f t="shared" si="3"/>
        <v>11.984910040626806</v>
      </c>
      <c r="N57">
        <f t="shared" si="1"/>
        <v>0.96807953950810433</v>
      </c>
    </row>
    <row r="58" spans="1:14" x14ac:dyDescent="0.3">
      <c r="A58" s="7">
        <v>38138</v>
      </c>
      <c r="B58">
        <v>318.96199999999999</v>
      </c>
      <c r="C58">
        <f t="shared" si="6"/>
        <v>7.6138261441657251</v>
      </c>
      <c r="D58">
        <f t="shared" si="0"/>
        <v>1.7322051089047052</v>
      </c>
      <c r="K58" s="7">
        <v>38138</v>
      </c>
      <c r="L58">
        <v>7.7610000000000001</v>
      </c>
      <c r="M58">
        <f t="shared" si="3"/>
        <v>9.898045879354278</v>
      </c>
      <c r="N58">
        <f t="shared" si="1"/>
        <v>0.55713915522155322</v>
      </c>
    </row>
    <row r="59" spans="1:14" x14ac:dyDescent="0.3">
      <c r="A59" s="7">
        <v>38168</v>
      </c>
      <c r="B59">
        <v>314.971</v>
      </c>
      <c r="C59">
        <f t="shared" si="6"/>
        <v>5.1087558649411724</v>
      </c>
      <c r="D59">
        <f t="shared" si="0"/>
        <v>-1.2512462299584248</v>
      </c>
      <c r="K59" s="7">
        <v>38168</v>
      </c>
      <c r="L59">
        <v>7.8259999999999996</v>
      </c>
      <c r="M59">
        <f t="shared" si="3"/>
        <v>9.761570827489475</v>
      </c>
      <c r="N59">
        <f t="shared" si="1"/>
        <v>0.83752093802345051</v>
      </c>
    </row>
    <row r="60" spans="1:14" x14ac:dyDescent="0.3">
      <c r="A60" s="7">
        <v>38199</v>
      </c>
      <c r="B60">
        <v>318.53199999999998</v>
      </c>
      <c r="C60">
        <f t="shared" si="6"/>
        <v>5.1996776622587282</v>
      </c>
      <c r="D60">
        <f t="shared" si="0"/>
        <v>1.1305802756444105</v>
      </c>
      <c r="K60" s="7">
        <v>38199</v>
      </c>
      <c r="L60">
        <v>7.8369999999999997</v>
      </c>
      <c r="M60">
        <f t="shared" si="3"/>
        <v>8.2907282022937743</v>
      </c>
      <c r="N60">
        <f t="shared" si="1"/>
        <v>0.14055711730129872</v>
      </c>
    </row>
    <row r="61" spans="1:14" x14ac:dyDescent="0.3">
      <c r="A61" s="7">
        <v>38230</v>
      </c>
      <c r="B61">
        <v>318.94499999999999</v>
      </c>
      <c r="C61">
        <f t="shared" si="6"/>
        <v>3.6393767567304058</v>
      </c>
      <c r="D61">
        <f t="shared" si="0"/>
        <v>0.12965730287695099</v>
      </c>
      <c r="K61" s="7">
        <v>38230</v>
      </c>
      <c r="L61">
        <v>7.8380000000000001</v>
      </c>
      <c r="M61">
        <f t="shared" si="3"/>
        <v>6.148429035752967</v>
      </c>
      <c r="N61">
        <f t="shared" si="1"/>
        <v>1.2759984688015535E-2</v>
      </c>
    </row>
    <row r="62" spans="1:14" x14ac:dyDescent="0.3">
      <c r="A62" s="7">
        <v>38260</v>
      </c>
      <c r="B62">
        <v>324.60700000000003</v>
      </c>
      <c r="C62">
        <f t="shared" si="6"/>
        <v>6.109847147583003</v>
      </c>
      <c r="D62">
        <f t="shared" si="0"/>
        <v>1.7752277038360909</v>
      </c>
      <c r="K62" s="7">
        <v>38260</v>
      </c>
      <c r="L62">
        <v>7.9080000000000004</v>
      </c>
      <c r="M62">
        <f t="shared" si="3"/>
        <v>7.1689930884943909</v>
      </c>
      <c r="N62">
        <f t="shared" si="1"/>
        <v>0.89308497065578862</v>
      </c>
    </row>
    <row r="63" spans="1:14" x14ac:dyDescent="0.3">
      <c r="A63" s="7">
        <v>38291</v>
      </c>
      <c r="B63">
        <v>326.68</v>
      </c>
      <c r="C63">
        <f t="shared" ref="C63:C75" si="7">(B63/B51-1)*100</f>
        <v>7.1700391045324441</v>
      </c>
      <c r="D63">
        <f t="shared" si="0"/>
        <v>0.63861839085417316</v>
      </c>
      <c r="K63" s="7">
        <v>38291</v>
      </c>
      <c r="L63">
        <v>7.9210000000000003</v>
      </c>
      <c r="M63">
        <f t="shared" si="3"/>
        <v>6.2080986859747833</v>
      </c>
      <c r="N63">
        <f t="shared" si="1"/>
        <v>0.16439049064238542</v>
      </c>
    </row>
    <row r="64" spans="1:14" x14ac:dyDescent="0.3">
      <c r="A64" s="7">
        <v>38321</v>
      </c>
      <c r="B64">
        <v>327.83699999999999</v>
      </c>
      <c r="C64">
        <f t="shared" si="7"/>
        <v>6.2505063992662535</v>
      </c>
      <c r="D64">
        <f t="shared" si="0"/>
        <v>0.35416921758295583</v>
      </c>
      <c r="K64" s="7">
        <v>38321</v>
      </c>
      <c r="L64">
        <v>7.9619999999999997</v>
      </c>
      <c r="M64">
        <f t="shared" si="3"/>
        <v>6.0045266941818554</v>
      </c>
      <c r="N64">
        <f t="shared" si="1"/>
        <v>0.51761141270041389</v>
      </c>
    </row>
    <row r="65" spans="1:14" x14ac:dyDescent="0.3">
      <c r="A65" s="7">
        <v>38352</v>
      </c>
      <c r="B65">
        <v>331.87700000000001</v>
      </c>
      <c r="C65">
        <f t="shared" si="7"/>
        <v>7.9759371685504288</v>
      </c>
      <c r="D65">
        <f t="shared" si="0"/>
        <v>1.2323197198607971</v>
      </c>
      <c r="K65" s="7">
        <v>38352</v>
      </c>
      <c r="L65">
        <v>7.9989999999999997</v>
      </c>
      <c r="M65">
        <f t="shared" si="3"/>
        <v>5.2499999999999991</v>
      </c>
      <c r="N65">
        <f t="shared" si="1"/>
        <v>0.46470735995980395</v>
      </c>
    </row>
    <row r="66" spans="1:14" x14ac:dyDescent="0.3">
      <c r="A66" s="7">
        <v>38383</v>
      </c>
      <c r="B66">
        <v>328.95699999999999</v>
      </c>
      <c r="C66">
        <f t="shared" si="7"/>
        <v>6.3811140755113405</v>
      </c>
      <c r="D66">
        <f t="shared" si="0"/>
        <v>-0.87984403860467131</v>
      </c>
      <c r="K66" s="7">
        <v>38383</v>
      </c>
      <c r="L66">
        <v>8.1010000000000009</v>
      </c>
      <c r="M66">
        <f t="shared" si="3"/>
        <v>7.3548900079512425</v>
      </c>
      <c r="N66">
        <f t="shared" si="1"/>
        <v>1.2751593949243745</v>
      </c>
    </row>
    <row r="67" spans="1:14" x14ac:dyDescent="0.3">
      <c r="A67" s="7">
        <v>38411</v>
      </c>
      <c r="B67">
        <v>332.98</v>
      </c>
      <c r="C67">
        <f t="shared" si="7"/>
        <v>6.9207229944738158</v>
      </c>
      <c r="D67">
        <f t="shared" si="0"/>
        <v>1.2229561918427168</v>
      </c>
      <c r="K67" s="7">
        <v>38411</v>
      </c>
      <c r="L67">
        <v>8.2759999999999998</v>
      </c>
      <c r="M67">
        <f t="shared" si="3"/>
        <v>9.6304146244535538</v>
      </c>
      <c r="N67">
        <f t="shared" si="1"/>
        <v>2.1602271324527633</v>
      </c>
    </row>
    <row r="68" spans="1:14" x14ac:dyDescent="0.3">
      <c r="A68" s="7">
        <v>38442</v>
      </c>
      <c r="B68">
        <v>333.29300000000001</v>
      </c>
      <c r="C68">
        <f t="shared" si="7"/>
        <v>5.1613106788458207</v>
      </c>
      <c r="D68">
        <f t="shared" si="0"/>
        <v>9.3999639617980968E-2</v>
      </c>
      <c r="K68" s="7">
        <v>38442</v>
      </c>
      <c r="L68">
        <v>8.2639999999999993</v>
      </c>
      <c r="M68">
        <f t="shared" si="3"/>
        <v>8.110936682365244</v>
      </c>
      <c r="N68">
        <f t="shared" si="1"/>
        <v>-0.14499758337361834</v>
      </c>
    </row>
    <row r="69" spans="1:14" x14ac:dyDescent="0.3">
      <c r="A69" s="7">
        <v>38472</v>
      </c>
      <c r="B69">
        <v>337.00299999999999</v>
      </c>
      <c r="C69">
        <f t="shared" si="7"/>
        <v>7.4863410635630956</v>
      </c>
      <c r="D69">
        <f t="shared" si="0"/>
        <v>1.1131346892973903</v>
      </c>
      <c r="K69" s="7">
        <v>38472</v>
      </c>
      <c r="L69">
        <v>8.2899999999999991</v>
      </c>
      <c r="M69">
        <f t="shared" si="3"/>
        <v>7.4112464369007425</v>
      </c>
      <c r="N69">
        <f t="shared" si="1"/>
        <v>0.31461761858664339</v>
      </c>
    </row>
    <row r="70" spans="1:14" x14ac:dyDescent="0.3">
      <c r="A70" s="7">
        <v>38503</v>
      </c>
      <c r="B70">
        <v>334.45400000000001</v>
      </c>
      <c r="C70">
        <f t="shared" si="7"/>
        <v>4.8570049096757772</v>
      </c>
      <c r="D70">
        <f t="shared" si="0"/>
        <v>-0.75637308866686181</v>
      </c>
      <c r="K70" s="7">
        <v>38503</v>
      </c>
      <c r="L70">
        <v>8.2650000000000006</v>
      </c>
      <c r="M70">
        <f t="shared" si="3"/>
        <v>6.4940085040587681</v>
      </c>
      <c r="N70">
        <f t="shared" si="1"/>
        <v>-0.30156815440287588</v>
      </c>
    </row>
    <row r="71" spans="1:14" x14ac:dyDescent="0.3">
      <c r="A71" s="7">
        <v>38533</v>
      </c>
      <c r="B71">
        <v>343.95499999999998</v>
      </c>
      <c r="C71">
        <f t="shared" si="7"/>
        <v>9.202117020297095</v>
      </c>
      <c r="D71">
        <f t="shared" si="0"/>
        <v>2.8407494005154632</v>
      </c>
      <c r="K71" s="7">
        <v>38533</v>
      </c>
      <c r="L71">
        <v>8.3439999999999994</v>
      </c>
      <c r="M71">
        <f t="shared" si="3"/>
        <v>6.6189624329159091</v>
      </c>
      <c r="N71">
        <f t="shared" si="1"/>
        <v>0.95583787053841185</v>
      </c>
    </row>
    <row r="72" spans="1:14" x14ac:dyDescent="0.3">
      <c r="A72" s="7">
        <v>38564</v>
      </c>
      <c r="B72">
        <v>346.69</v>
      </c>
      <c r="C72">
        <f t="shared" si="7"/>
        <v>8.8399281704820929</v>
      </c>
      <c r="D72">
        <f t="shared" ref="D72:D135" si="8">(B72/B71-1)*100</f>
        <v>0.79516215784041222</v>
      </c>
      <c r="K72" s="7">
        <v>38564</v>
      </c>
      <c r="L72">
        <v>8.3640000000000008</v>
      </c>
      <c r="M72">
        <f t="shared" si="3"/>
        <v>6.7245119305856971</v>
      </c>
      <c r="N72">
        <f t="shared" ref="N72:N135" si="9">(L72/L71-1)*100</f>
        <v>0.23969319271335277</v>
      </c>
    </row>
    <row r="73" spans="1:14" x14ac:dyDescent="0.3">
      <c r="A73" s="7">
        <v>38595</v>
      </c>
      <c r="B73">
        <v>343.11</v>
      </c>
      <c r="C73">
        <f t="shared" si="7"/>
        <v>7.5765414099609796</v>
      </c>
      <c r="D73">
        <f t="shared" si="8"/>
        <v>-1.0326228042343288</v>
      </c>
      <c r="K73" s="7">
        <v>38595</v>
      </c>
      <c r="L73">
        <v>8.3979999999999997</v>
      </c>
      <c r="M73">
        <f t="shared" si="3"/>
        <v>7.1446797652462202</v>
      </c>
      <c r="N73">
        <f t="shared" si="9"/>
        <v>0.40650406504063596</v>
      </c>
    </row>
    <row r="74" spans="1:14" x14ac:dyDescent="0.3">
      <c r="A74" s="7">
        <v>38625</v>
      </c>
      <c r="B74">
        <v>343.63299999999998</v>
      </c>
      <c r="C74">
        <f t="shared" si="7"/>
        <v>5.8612414396485457</v>
      </c>
      <c r="D74">
        <f t="shared" si="8"/>
        <v>0.15242925009470998</v>
      </c>
      <c r="K74" s="7">
        <v>38625</v>
      </c>
      <c r="L74">
        <v>8.51</v>
      </c>
      <c r="M74">
        <f t="shared" si="3"/>
        <v>7.6125442589782377</v>
      </c>
      <c r="N74">
        <f t="shared" si="9"/>
        <v>1.3336508692545879</v>
      </c>
    </row>
    <row r="75" spans="1:14" x14ac:dyDescent="0.3">
      <c r="A75" s="7">
        <v>38656</v>
      </c>
      <c r="B75">
        <v>344.31900000000002</v>
      </c>
      <c r="C75">
        <f t="shared" si="7"/>
        <v>5.3994734908779263</v>
      </c>
      <c r="D75">
        <f t="shared" si="8"/>
        <v>0.19963158369540324</v>
      </c>
      <c r="K75" s="7">
        <v>38656</v>
      </c>
      <c r="L75">
        <v>8.5969999999999995</v>
      </c>
      <c r="M75">
        <f t="shared" si="3"/>
        <v>8.5342759752556461</v>
      </c>
      <c r="N75">
        <f t="shared" si="9"/>
        <v>1.0223266745005954</v>
      </c>
    </row>
    <row r="76" spans="1:14" x14ac:dyDescent="0.3">
      <c r="A76" s="7">
        <v>38686</v>
      </c>
      <c r="B76">
        <v>347.23899999999998</v>
      </c>
      <c r="C76">
        <f>(B76/B64-1)*100</f>
        <v>5.9181849516680485</v>
      </c>
      <c r="D76">
        <f t="shared" si="8"/>
        <v>0.84805079011032181</v>
      </c>
      <c r="K76" s="7">
        <v>38686</v>
      </c>
      <c r="L76">
        <v>8.4969999999999999</v>
      </c>
      <c r="M76">
        <f t="shared" si="3"/>
        <v>6.719417231851299</v>
      </c>
      <c r="N76">
        <f t="shared" si="9"/>
        <v>-1.163196463882743</v>
      </c>
    </row>
    <row r="77" spans="1:14" x14ac:dyDescent="0.3">
      <c r="A77" s="7">
        <v>38717</v>
      </c>
      <c r="B77">
        <v>347.52600000000001</v>
      </c>
      <c r="C77">
        <f t="shared" ref="C77:C139" si="10">(B77/B65-1)*100</f>
        <v>4.7153011507275355</v>
      </c>
      <c r="D77">
        <f t="shared" si="8"/>
        <v>8.2652006255057309E-2</v>
      </c>
      <c r="K77" s="7">
        <v>38717</v>
      </c>
      <c r="L77">
        <v>8.4779999999999998</v>
      </c>
      <c r="M77">
        <f t="shared" si="3"/>
        <v>5.9882485310663869</v>
      </c>
      <c r="N77">
        <f t="shared" si="9"/>
        <v>-0.22360833235259836</v>
      </c>
    </row>
    <row r="78" spans="1:14" x14ac:dyDescent="0.3">
      <c r="A78" s="7">
        <v>38748</v>
      </c>
      <c r="B78">
        <v>357.36</v>
      </c>
      <c r="C78">
        <f t="shared" si="10"/>
        <v>8.6342591888909581</v>
      </c>
      <c r="D78">
        <f t="shared" si="8"/>
        <v>2.8297163377704049</v>
      </c>
      <c r="K78" s="7">
        <v>38748</v>
      </c>
      <c r="L78">
        <v>9.0129999999999999</v>
      </c>
      <c r="M78">
        <f t="shared" si="3"/>
        <v>11.257869398839638</v>
      </c>
      <c r="N78">
        <f t="shared" si="9"/>
        <v>6.3104505779665088</v>
      </c>
    </row>
    <row r="79" spans="1:14" x14ac:dyDescent="0.3">
      <c r="A79" s="7">
        <v>38776</v>
      </c>
      <c r="B79">
        <v>354.73500000000001</v>
      </c>
      <c r="C79">
        <f t="shared" si="10"/>
        <v>6.5334254309568074</v>
      </c>
      <c r="D79">
        <f t="shared" si="8"/>
        <v>-0.73455339153793986</v>
      </c>
      <c r="K79" s="7">
        <v>38776</v>
      </c>
      <c r="L79">
        <v>8.6660000000000004</v>
      </c>
      <c r="M79">
        <f t="shared" si="3"/>
        <v>4.7124214596423464</v>
      </c>
      <c r="N79">
        <f t="shared" si="9"/>
        <v>-3.8499944524575613</v>
      </c>
    </row>
    <row r="80" spans="1:14" x14ac:dyDescent="0.3">
      <c r="A80" s="7">
        <v>38807</v>
      </c>
      <c r="B80">
        <v>355.82600000000002</v>
      </c>
      <c r="C80">
        <f t="shared" si="10"/>
        <v>6.7607180468836736</v>
      </c>
      <c r="D80">
        <f t="shared" si="8"/>
        <v>0.30755352587141793</v>
      </c>
      <c r="K80" s="7">
        <v>38807</v>
      </c>
      <c r="L80">
        <v>8.7249999999999996</v>
      </c>
      <c r="M80">
        <f t="shared" si="3"/>
        <v>5.5784123910939121</v>
      </c>
      <c r="N80">
        <f t="shared" si="9"/>
        <v>0.68082160166165195</v>
      </c>
    </row>
    <row r="81" spans="1:14" x14ac:dyDescent="0.3">
      <c r="A81" s="7">
        <v>38837</v>
      </c>
      <c r="B81">
        <v>357.601</v>
      </c>
      <c r="C81">
        <f t="shared" si="10"/>
        <v>6.1121117616163678</v>
      </c>
      <c r="D81">
        <f t="shared" si="8"/>
        <v>0.49883932034195944</v>
      </c>
      <c r="K81" s="7">
        <v>38837</v>
      </c>
      <c r="L81">
        <v>8.7059999999999995</v>
      </c>
      <c r="M81">
        <f t="shared" si="3"/>
        <v>5.018094089264169</v>
      </c>
      <c r="N81">
        <f t="shared" si="9"/>
        <v>-0.21776504297994492</v>
      </c>
    </row>
    <row r="82" spans="1:14" x14ac:dyDescent="0.3">
      <c r="A82" s="7">
        <v>38868</v>
      </c>
      <c r="B82">
        <v>356.524</v>
      </c>
      <c r="C82">
        <f t="shared" si="10"/>
        <v>6.5988147846938627</v>
      </c>
      <c r="D82">
        <f t="shared" si="8"/>
        <v>-0.30117365443609323</v>
      </c>
      <c r="K82" s="7">
        <v>38868</v>
      </c>
      <c r="L82">
        <v>8.6769999999999996</v>
      </c>
      <c r="M82">
        <f t="shared" si="3"/>
        <v>4.9848759830610989</v>
      </c>
      <c r="N82">
        <f t="shared" si="9"/>
        <v>-0.33310360670801842</v>
      </c>
    </row>
    <row r="83" spans="1:14" x14ac:dyDescent="0.3">
      <c r="A83" s="7">
        <v>38898</v>
      </c>
      <c r="B83">
        <v>357.75400000000002</v>
      </c>
      <c r="C83">
        <f t="shared" si="10"/>
        <v>4.0118620168336117</v>
      </c>
      <c r="D83">
        <f t="shared" si="8"/>
        <v>0.3449978122090025</v>
      </c>
      <c r="K83" s="7">
        <v>38898</v>
      </c>
      <c r="L83">
        <v>8.7040000000000006</v>
      </c>
      <c r="M83">
        <f t="shared" ref="M83:M146" si="11">(L83/L71-1)*100</f>
        <v>4.3144774688399057</v>
      </c>
      <c r="N83">
        <f t="shared" si="9"/>
        <v>0.31116745418924285</v>
      </c>
    </row>
    <row r="84" spans="1:14" x14ac:dyDescent="0.3">
      <c r="A84" s="7">
        <v>38929</v>
      </c>
      <c r="B84">
        <v>359.08699999999999</v>
      </c>
      <c r="C84">
        <f t="shared" si="10"/>
        <v>3.5758170123164845</v>
      </c>
      <c r="D84">
        <f t="shared" si="8"/>
        <v>0.37260240276837386</v>
      </c>
      <c r="K84" s="7">
        <v>38929</v>
      </c>
      <c r="L84">
        <v>8.7159999999999993</v>
      </c>
      <c r="M84">
        <f t="shared" si="11"/>
        <v>4.2085126733620193</v>
      </c>
      <c r="N84">
        <f t="shared" si="9"/>
        <v>0.13786764705880916</v>
      </c>
    </row>
    <row r="85" spans="1:14" x14ac:dyDescent="0.3">
      <c r="A85" s="7">
        <v>38960</v>
      </c>
      <c r="B85">
        <v>360.51400000000001</v>
      </c>
      <c r="C85">
        <f t="shared" si="10"/>
        <v>5.072425752674059</v>
      </c>
      <c r="D85">
        <f t="shared" si="8"/>
        <v>0.39739673115428698</v>
      </c>
      <c r="K85" s="7">
        <v>38960</v>
      </c>
      <c r="L85">
        <v>8.7140000000000004</v>
      </c>
      <c r="M85">
        <f t="shared" si="11"/>
        <v>3.7628006668254388</v>
      </c>
      <c r="N85">
        <f t="shared" si="9"/>
        <v>-2.294630564477762E-2</v>
      </c>
    </row>
    <row r="86" spans="1:14" x14ac:dyDescent="0.3">
      <c r="A86" s="7">
        <v>38990</v>
      </c>
      <c r="B86">
        <v>358.702</v>
      </c>
      <c r="C86">
        <f t="shared" si="10"/>
        <v>4.385201654090265</v>
      </c>
      <c r="D86">
        <f t="shared" si="8"/>
        <v>-0.50261570979213133</v>
      </c>
      <c r="K86" s="7">
        <v>38990</v>
      </c>
      <c r="L86">
        <v>8.7850000000000001</v>
      </c>
      <c r="M86">
        <f t="shared" si="11"/>
        <v>3.2314923619271463</v>
      </c>
      <c r="N86">
        <f t="shared" si="9"/>
        <v>0.81478081248564926</v>
      </c>
    </row>
    <row r="87" spans="1:14" x14ac:dyDescent="0.3">
      <c r="A87" s="7">
        <v>39021</v>
      </c>
      <c r="B87">
        <v>358.39800000000002</v>
      </c>
      <c r="C87">
        <f t="shared" si="10"/>
        <v>4.0889407787545906</v>
      </c>
      <c r="D87">
        <f t="shared" si="8"/>
        <v>-8.4750015333057149E-2</v>
      </c>
      <c r="K87" s="7">
        <v>39021</v>
      </c>
      <c r="L87">
        <v>8.6460000000000008</v>
      </c>
      <c r="M87">
        <f t="shared" si="11"/>
        <v>0.5699662673025685</v>
      </c>
      <c r="N87">
        <f t="shared" si="9"/>
        <v>-1.5822424587364714</v>
      </c>
    </row>
    <row r="88" spans="1:14" x14ac:dyDescent="0.3">
      <c r="A88" s="7">
        <v>39051</v>
      </c>
      <c r="B88">
        <v>359.20800000000003</v>
      </c>
      <c r="C88">
        <f t="shared" si="10"/>
        <v>3.4469054455288806</v>
      </c>
      <c r="D88">
        <f t="shared" si="8"/>
        <v>0.22600572547837317</v>
      </c>
      <c r="K88" s="7">
        <v>39051</v>
      </c>
      <c r="L88">
        <v>8.8490000000000002</v>
      </c>
      <c r="M88">
        <f t="shared" si="11"/>
        <v>4.1426385783217556</v>
      </c>
      <c r="N88">
        <f t="shared" si="9"/>
        <v>2.3479065463798188</v>
      </c>
    </row>
    <row r="89" spans="1:14" x14ac:dyDescent="0.3">
      <c r="A89" s="7">
        <v>39082</v>
      </c>
      <c r="B89">
        <v>364.27</v>
      </c>
      <c r="C89">
        <f t="shared" si="10"/>
        <v>4.8180567784856354</v>
      </c>
      <c r="D89">
        <f t="shared" si="8"/>
        <v>1.4092113761386083</v>
      </c>
      <c r="K89" s="7">
        <v>39082</v>
      </c>
      <c r="L89">
        <v>9.1959999999999997</v>
      </c>
      <c r="M89">
        <f t="shared" si="11"/>
        <v>8.4689785326728106</v>
      </c>
      <c r="N89">
        <f t="shared" si="9"/>
        <v>3.921347044863821</v>
      </c>
    </row>
    <row r="90" spans="1:14" x14ac:dyDescent="0.3">
      <c r="A90" s="7">
        <v>39113</v>
      </c>
      <c r="B90">
        <v>363.52</v>
      </c>
      <c r="C90">
        <f t="shared" si="10"/>
        <v>1.7237519588090278</v>
      </c>
      <c r="D90">
        <f t="shared" si="8"/>
        <v>-0.20589123452384728</v>
      </c>
      <c r="K90" s="7">
        <v>39113</v>
      </c>
      <c r="L90">
        <v>8.9079999999999995</v>
      </c>
      <c r="M90">
        <f t="shared" si="11"/>
        <v>-1.1649839121269379</v>
      </c>
      <c r="N90">
        <f t="shared" si="9"/>
        <v>-3.1317964332318482</v>
      </c>
    </row>
    <row r="91" spans="1:14" x14ac:dyDescent="0.3">
      <c r="A91" s="7">
        <v>39141</v>
      </c>
      <c r="B91">
        <v>364.09</v>
      </c>
      <c r="C91">
        <f t="shared" si="10"/>
        <v>2.6371798666610102</v>
      </c>
      <c r="D91">
        <f t="shared" si="8"/>
        <v>0.15680017605632646</v>
      </c>
      <c r="K91" s="7">
        <v>39141</v>
      </c>
      <c r="L91">
        <v>8.81</v>
      </c>
      <c r="M91">
        <f t="shared" si="11"/>
        <v>1.6616662820216899</v>
      </c>
      <c r="N91">
        <f t="shared" si="9"/>
        <v>-1.1001347103726911</v>
      </c>
    </row>
    <row r="92" spans="1:14" x14ac:dyDescent="0.3">
      <c r="A92" s="7">
        <v>39172</v>
      </c>
      <c r="B92">
        <v>367.41399999999999</v>
      </c>
      <c r="C92">
        <f t="shared" si="10"/>
        <v>3.2566479121817871</v>
      </c>
      <c r="D92">
        <f t="shared" si="8"/>
        <v>0.91296108105138885</v>
      </c>
      <c r="K92" s="7">
        <v>39172</v>
      </c>
      <c r="L92">
        <v>8.7430000000000003</v>
      </c>
      <c r="M92">
        <f t="shared" si="11"/>
        <v>0.20630372492838056</v>
      </c>
      <c r="N92">
        <f t="shared" si="9"/>
        <v>-0.76049943246311313</v>
      </c>
    </row>
    <row r="93" spans="1:14" x14ac:dyDescent="0.3">
      <c r="A93" s="7">
        <v>39202</v>
      </c>
      <c r="B93">
        <v>366.28</v>
      </c>
      <c r="C93">
        <f t="shared" si="10"/>
        <v>2.4270066358874853</v>
      </c>
      <c r="D93">
        <f t="shared" si="8"/>
        <v>-0.30864365538603167</v>
      </c>
      <c r="K93" s="7">
        <v>39202</v>
      </c>
      <c r="L93">
        <v>8.73</v>
      </c>
      <c r="M93">
        <f t="shared" si="11"/>
        <v>0.27567195037905279</v>
      </c>
      <c r="N93">
        <f t="shared" si="9"/>
        <v>-0.1486903808761264</v>
      </c>
    </row>
    <row r="94" spans="1:14" x14ac:dyDescent="0.3">
      <c r="A94" s="7">
        <v>39233</v>
      </c>
      <c r="B94">
        <v>370.86700000000002</v>
      </c>
      <c r="C94">
        <f t="shared" si="10"/>
        <v>4.0230110735883118</v>
      </c>
      <c r="D94">
        <f t="shared" si="8"/>
        <v>1.2523206290269817</v>
      </c>
      <c r="K94" s="7">
        <v>39233</v>
      </c>
      <c r="L94">
        <v>8.7859999999999996</v>
      </c>
      <c r="M94">
        <f t="shared" si="11"/>
        <v>1.2561945372824734</v>
      </c>
      <c r="N94">
        <f t="shared" si="9"/>
        <v>0.64146620847651548</v>
      </c>
    </row>
    <row r="95" spans="1:14" x14ac:dyDescent="0.3">
      <c r="A95" s="7">
        <v>39263</v>
      </c>
      <c r="B95">
        <v>368.08</v>
      </c>
      <c r="C95">
        <f t="shared" si="10"/>
        <v>2.8863408934630908</v>
      </c>
      <c r="D95">
        <f t="shared" si="8"/>
        <v>-0.75148233733387526</v>
      </c>
      <c r="K95" s="7">
        <v>39263</v>
      </c>
      <c r="L95">
        <v>8.6750000000000007</v>
      </c>
      <c r="M95">
        <f t="shared" si="11"/>
        <v>-0.33318014705882026</v>
      </c>
      <c r="N95">
        <f t="shared" si="9"/>
        <v>-1.2633735488276732</v>
      </c>
    </row>
    <row r="96" spans="1:14" x14ac:dyDescent="0.3">
      <c r="A96" s="7">
        <v>39294</v>
      </c>
      <c r="B96">
        <v>369.5</v>
      </c>
      <c r="C96">
        <f t="shared" si="10"/>
        <v>2.899854352844855</v>
      </c>
      <c r="D96">
        <f t="shared" si="8"/>
        <v>0.38578569876115409</v>
      </c>
      <c r="K96" s="7">
        <v>39294</v>
      </c>
      <c r="L96">
        <v>8.7560000000000002</v>
      </c>
      <c r="M96">
        <f t="shared" si="11"/>
        <v>0.45892611289584107</v>
      </c>
      <c r="N96">
        <f t="shared" si="9"/>
        <v>0.93371757925071464</v>
      </c>
    </row>
    <row r="97" spans="1:14" x14ac:dyDescent="0.3">
      <c r="A97" s="7">
        <v>39325</v>
      </c>
      <c r="B97">
        <v>371.01900000000001</v>
      </c>
      <c r="C97">
        <f t="shared" si="10"/>
        <v>2.9138951607981856</v>
      </c>
      <c r="D97">
        <f t="shared" si="8"/>
        <v>0.41109607577807239</v>
      </c>
      <c r="K97" s="7">
        <v>39325</v>
      </c>
      <c r="L97">
        <v>8.8759999999999994</v>
      </c>
      <c r="M97">
        <f t="shared" si="11"/>
        <v>1.8590773467982435</v>
      </c>
      <c r="N97">
        <f t="shared" si="9"/>
        <v>1.370488807674719</v>
      </c>
    </row>
    <row r="98" spans="1:14" x14ac:dyDescent="0.3">
      <c r="A98" s="7">
        <v>39355</v>
      </c>
      <c r="B98">
        <v>372.93599999999998</v>
      </c>
      <c r="C98">
        <f t="shared" si="10"/>
        <v>3.9681964416144799</v>
      </c>
      <c r="D98">
        <f t="shared" si="8"/>
        <v>0.51668512933298327</v>
      </c>
      <c r="K98" s="7">
        <v>39355</v>
      </c>
      <c r="L98">
        <v>8.9009999999999998</v>
      </c>
      <c r="M98">
        <f t="shared" si="11"/>
        <v>1.3204325554923235</v>
      </c>
      <c r="N98">
        <f t="shared" si="9"/>
        <v>0.28165840468679093</v>
      </c>
    </row>
    <row r="99" spans="1:14" x14ac:dyDescent="0.3">
      <c r="A99" s="7">
        <v>39386</v>
      </c>
      <c r="B99">
        <v>375.21699999999998</v>
      </c>
      <c r="C99">
        <f t="shared" si="10"/>
        <v>4.6928275269393138</v>
      </c>
      <c r="D99">
        <f t="shared" si="8"/>
        <v>0.61163309522278553</v>
      </c>
      <c r="K99" s="7">
        <v>39386</v>
      </c>
      <c r="L99">
        <v>8.9380000000000006</v>
      </c>
      <c r="M99">
        <f t="shared" si="11"/>
        <v>3.3772842933148306</v>
      </c>
      <c r="N99">
        <f t="shared" si="9"/>
        <v>0.41568363105271011</v>
      </c>
    </row>
    <row r="100" spans="1:14" x14ac:dyDescent="0.3">
      <c r="A100" s="7">
        <v>39416</v>
      </c>
      <c r="B100">
        <v>378.48099999999999</v>
      </c>
      <c r="C100">
        <f t="shared" si="10"/>
        <v>5.3654150241642551</v>
      </c>
      <c r="D100">
        <f t="shared" si="8"/>
        <v>0.8698966198226632</v>
      </c>
      <c r="K100" s="7">
        <v>39416</v>
      </c>
      <c r="L100">
        <v>9.24</v>
      </c>
      <c r="M100">
        <f t="shared" si="11"/>
        <v>4.4185783704373316</v>
      </c>
      <c r="N100">
        <f t="shared" si="9"/>
        <v>3.3788319534571398</v>
      </c>
    </row>
    <row r="101" spans="1:14" x14ac:dyDescent="0.3">
      <c r="A101" s="7">
        <v>39447</v>
      </c>
      <c r="B101">
        <v>375.25599999999997</v>
      </c>
      <c r="C101">
        <f t="shared" si="10"/>
        <v>3.0158948033052413</v>
      </c>
      <c r="D101">
        <f t="shared" si="8"/>
        <v>-0.85209032950135377</v>
      </c>
      <c r="K101" s="7">
        <v>39447</v>
      </c>
      <c r="L101">
        <v>9.1140000000000008</v>
      </c>
      <c r="M101">
        <f t="shared" si="11"/>
        <v>-0.89169204001738889</v>
      </c>
      <c r="N101">
        <f t="shared" si="9"/>
        <v>-1.3636363636363558</v>
      </c>
    </row>
    <row r="102" spans="1:14" x14ac:dyDescent="0.3">
      <c r="A102" s="7">
        <v>39478</v>
      </c>
      <c r="B102">
        <v>375.28</v>
      </c>
      <c r="C102">
        <f t="shared" si="10"/>
        <v>3.2350352112676006</v>
      </c>
      <c r="D102">
        <f t="shared" si="8"/>
        <v>6.3956339139137341E-3</v>
      </c>
      <c r="K102" s="7">
        <v>39478</v>
      </c>
      <c r="L102">
        <v>8.9350000000000005</v>
      </c>
      <c r="M102">
        <f t="shared" si="11"/>
        <v>0.30309833857207202</v>
      </c>
      <c r="N102">
        <f t="shared" si="9"/>
        <v>-1.9640114110160201</v>
      </c>
    </row>
    <row r="103" spans="1:14" x14ac:dyDescent="0.3">
      <c r="A103" s="7">
        <v>39507</v>
      </c>
      <c r="B103">
        <v>371.73399999999998</v>
      </c>
      <c r="C103">
        <f t="shared" si="10"/>
        <v>2.0994808975802748</v>
      </c>
      <c r="D103">
        <f t="shared" si="8"/>
        <v>-0.9448944787891711</v>
      </c>
      <c r="K103" s="7">
        <v>39507</v>
      </c>
      <c r="L103">
        <v>8.8810000000000002</v>
      </c>
      <c r="M103">
        <f t="shared" si="11"/>
        <v>0.80590238365494393</v>
      </c>
      <c r="N103">
        <f t="shared" si="9"/>
        <v>-0.60436485730274159</v>
      </c>
    </row>
    <row r="104" spans="1:14" x14ac:dyDescent="0.3">
      <c r="A104" s="7">
        <v>39538</v>
      </c>
      <c r="B104">
        <v>372.65600000000001</v>
      </c>
      <c r="C104">
        <f t="shared" si="10"/>
        <v>1.4267284316874296</v>
      </c>
      <c r="D104">
        <f t="shared" si="8"/>
        <v>0.2480268148730147</v>
      </c>
      <c r="K104" s="7">
        <v>39538</v>
      </c>
      <c r="L104">
        <v>8.9009999999999998</v>
      </c>
      <c r="M104">
        <f t="shared" si="11"/>
        <v>1.8071600137252508</v>
      </c>
      <c r="N104">
        <f t="shared" si="9"/>
        <v>0.22519986488007682</v>
      </c>
    </row>
    <row r="105" spans="1:14" x14ac:dyDescent="0.3">
      <c r="A105" s="7">
        <v>39568</v>
      </c>
      <c r="B105">
        <v>373.08600000000001</v>
      </c>
      <c r="C105">
        <f t="shared" si="10"/>
        <v>1.8581413126570023</v>
      </c>
      <c r="D105">
        <f t="shared" si="8"/>
        <v>0.11538791807994553</v>
      </c>
      <c r="K105" s="7">
        <v>39568</v>
      </c>
      <c r="L105">
        <v>9.0069999999999997</v>
      </c>
      <c r="M105">
        <f t="shared" si="11"/>
        <v>3.1729667812141926</v>
      </c>
      <c r="N105">
        <f t="shared" si="9"/>
        <v>1.1908774295023017</v>
      </c>
    </row>
    <row r="106" spans="1:14" x14ac:dyDescent="0.3">
      <c r="A106" s="7">
        <v>39599</v>
      </c>
      <c r="B106">
        <v>375.851</v>
      </c>
      <c r="C106">
        <f t="shared" si="10"/>
        <v>1.343877993997844</v>
      </c>
      <c r="D106">
        <f t="shared" si="8"/>
        <v>0.7411159893429442</v>
      </c>
      <c r="K106" s="7">
        <v>39599</v>
      </c>
      <c r="L106">
        <v>9.2129999999999992</v>
      </c>
      <c r="M106">
        <f t="shared" si="11"/>
        <v>4.8600045526974611</v>
      </c>
      <c r="N106">
        <f t="shared" si="9"/>
        <v>2.2871100255356991</v>
      </c>
    </row>
    <row r="107" spans="1:14" x14ac:dyDescent="0.3">
      <c r="A107" s="7">
        <v>39629</v>
      </c>
      <c r="B107">
        <v>376.37799999999999</v>
      </c>
      <c r="C107">
        <f t="shared" si="10"/>
        <v>2.2544012171267225</v>
      </c>
      <c r="D107">
        <f t="shared" si="8"/>
        <v>0.14021513844582056</v>
      </c>
      <c r="K107" s="7">
        <v>39629</v>
      </c>
      <c r="L107">
        <v>9.0299999999999994</v>
      </c>
      <c r="M107">
        <f t="shared" si="11"/>
        <v>4.0922190201728936</v>
      </c>
      <c r="N107">
        <f t="shared" si="9"/>
        <v>-1.9863236730706557</v>
      </c>
    </row>
    <row r="108" spans="1:14" x14ac:dyDescent="0.3">
      <c r="A108" s="7">
        <v>39660</v>
      </c>
      <c r="B108">
        <v>374.83699999999999</v>
      </c>
      <c r="C108">
        <f t="shared" si="10"/>
        <v>1.4443843031123116</v>
      </c>
      <c r="D108">
        <f t="shared" si="8"/>
        <v>-0.40942881890014826</v>
      </c>
      <c r="K108" s="7">
        <v>39660</v>
      </c>
      <c r="L108">
        <v>9.0220000000000002</v>
      </c>
      <c r="M108">
        <f t="shared" si="11"/>
        <v>3.0379168570123349</v>
      </c>
      <c r="N108">
        <f t="shared" si="9"/>
        <v>-8.8593576965656506E-2</v>
      </c>
    </row>
    <row r="109" spans="1:14" x14ac:dyDescent="0.3">
      <c r="A109" s="7">
        <v>39691</v>
      </c>
      <c r="B109">
        <v>372.11200000000002</v>
      </c>
      <c r="C109">
        <f t="shared" si="10"/>
        <v>0.29459407739227395</v>
      </c>
      <c r="D109">
        <f t="shared" si="8"/>
        <v>-0.72698266179698212</v>
      </c>
      <c r="K109" s="7">
        <v>39691</v>
      </c>
      <c r="L109">
        <v>8.8369999999999997</v>
      </c>
      <c r="M109">
        <f t="shared" si="11"/>
        <v>-0.43938711131139563</v>
      </c>
      <c r="N109">
        <f t="shared" si="9"/>
        <v>-2.0505431168255428</v>
      </c>
    </row>
    <row r="110" spans="1:14" x14ac:dyDescent="0.3">
      <c r="A110" s="7">
        <v>39721</v>
      </c>
      <c r="B110">
        <v>366.37700000000001</v>
      </c>
      <c r="C110">
        <f t="shared" si="10"/>
        <v>-1.7587468091039615</v>
      </c>
      <c r="D110">
        <f t="shared" si="8"/>
        <v>-1.5412026486649189</v>
      </c>
      <c r="K110" s="7">
        <v>39721</v>
      </c>
      <c r="L110">
        <v>8.6720000000000006</v>
      </c>
      <c r="M110">
        <f t="shared" si="11"/>
        <v>-2.5727446354342098</v>
      </c>
      <c r="N110">
        <f t="shared" si="9"/>
        <v>-1.8671494851193793</v>
      </c>
    </row>
    <row r="111" spans="1:14" x14ac:dyDescent="0.3">
      <c r="A111" s="7">
        <v>39752</v>
      </c>
      <c r="B111">
        <v>352.76799999999997</v>
      </c>
      <c r="C111">
        <f t="shared" si="10"/>
        <v>-5.9829378732839995</v>
      </c>
      <c r="D111">
        <f t="shared" si="8"/>
        <v>-3.7144798936614598</v>
      </c>
      <c r="K111" s="7">
        <v>39752</v>
      </c>
      <c r="L111">
        <v>8.4559999999999995</v>
      </c>
      <c r="M111">
        <f t="shared" si="11"/>
        <v>-5.3927053031998291</v>
      </c>
      <c r="N111">
        <f t="shared" si="9"/>
        <v>-2.4907749077490937</v>
      </c>
    </row>
    <row r="112" spans="1:14" x14ac:dyDescent="0.3">
      <c r="A112" s="7">
        <v>39782</v>
      </c>
      <c r="B112">
        <v>339.77600000000001</v>
      </c>
      <c r="C112">
        <f t="shared" si="10"/>
        <v>-10.226405024294483</v>
      </c>
      <c r="D112">
        <f t="shared" si="8"/>
        <v>-3.6828737300435344</v>
      </c>
      <c r="K112" s="7">
        <v>39782</v>
      </c>
      <c r="L112">
        <v>8.5190000000000001</v>
      </c>
      <c r="M112">
        <f t="shared" si="11"/>
        <v>-7.803030303030301</v>
      </c>
      <c r="N112">
        <f t="shared" si="9"/>
        <v>0.74503311258278249</v>
      </c>
    </row>
    <row r="113" spans="1:14" x14ac:dyDescent="0.3">
      <c r="A113" s="7">
        <v>39813</v>
      </c>
      <c r="B113">
        <v>332.30700000000002</v>
      </c>
      <c r="C113">
        <f t="shared" si="10"/>
        <v>-11.445253373696874</v>
      </c>
      <c r="D113">
        <f t="shared" si="8"/>
        <v>-2.1982129402900674</v>
      </c>
      <c r="K113" s="7">
        <v>39813</v>
      </c>
      <c r="L113">
        <v>8.1679999999999993</v>
      </c>
      <c r="M113">
        <f t="shared" si="11"/>
        <v>-10.379635725257863</v>
      </c>
      <c r="N113">
        <f t="shared" si="9"/>
        <v>-4.1202019016316598</v>
      </c>
    </row>
    <row r="114" spans="1:14" x14ac:dyDescent="0.3">
      <c r="A114" s="7">
        <v>39844</v>
      </c>
      <c r="B114">
        <v>336.91800000000001</v>
      </c>
      <c r="C114">
        <f t="shared" si="10"/>
        <v>-10.222234065231284</v>
      </c>
      <c r="D114">
        <f t="shared" si="8"/>
        <v>1.387572335220133</v>
      </c>
      <c r="K114" s="7">
        <v>39844</v>
      </c>
      <c r="L114">
        <v>8.6199999999999992</v>
      </c>
      <c r="M114">
        <f t="shared" si="11"/>
        <v>-3.5254616675993389</v>
      </c>
      <c r="N114">
        <f t="shared" si="9"/>
        <v>5.5337904015670958</v>
      </c>
    </row>
    <row r="115" spans="1:14" x14ac:dyDescent="0.3">
      <c r="A115" s="7">
        <v>39872</v>
      </c>
      <c r="B115">
        <v>335.69799999999998</v>
      </c>
      <c r="C115">
        <f t="shared" si="10"/>
        <v>-9.6940285257738132</v>
      </c>
      <c r="D115">
        <f t="shared" si="8"/>
        <v>-0.36210591301147899</v>
      </c>
      <c r="K115" s="7">
        <v>39872</v>
      </c>
      <c r="L115">
        <v>8.58</v>
      </c>
      <c r="M115">
        <f t="shared" si="11"/>
        <v>-3.3892579664452249</v>
      </c>
      <c r="N115">
        <f t="shared" si="9"/>
        <v>-0.46403712296982924</v>
      </c>
    </row>
    <row r="116" spans="1:14" x14ac:dyDescent="0.3">
      <c r="A116" s="7">
        <v>39903</v>
      </c>
      <c r="B116">
        <v>329.947</v>
      </c>
      <c r="C116">
        <f t="shared" si="10"/>
        <v>-11.460703705293895</v>
      </c>
      <c r="D116">
        <f t="shared" si="8"/>
        <v>-1.7131469356385765</v>
      </c>
      <c r="K116" s="7">
        <v>39903</v>
      </c>
      <c r="L116">
        <v>7.9</v>
      </c>
      <c r="M116">
        <f t="shared" si="11"/>
        <v>-11.24592742388495</v>
      </c>
      <c r="N116">
        <f t="shared" si="9"/>
        <v>-7.9254079254079235</v>
      </c>
    </row>
    <row r="117" spans="1:14" x14ac:dyDescent="0.3">
      <c r="A117" s="7">
        <v>39933</v>
      </c>
      <c r="B117">
        <v>331.31299999999999</v>
      </c>
      <c r="C117">
        <f t="shared" si="10"/>
        <v>-11.196614185469311</v>
      </c>
      <c r="D117">
        <f t="shared" si="8"/>
        <v>0.41400588579376674</v>
      </c>
      <c r="K117" s="7">
        <v>39933</v>
      </c>
      <c r="L117">
        <v>7.8259999999999996</v>
      </c>
      <c r="M117">
        <f t="shared" si="11"/>
        <v>-13.112023981347843</v>
      </c>
      <c r="N117">
        <f t="shared" si="9"/>
        <v>-0.93670886075950532</v>
      </c>
    </row>
    <row r="118" spans="1:14" x14ac:dyDescent="0.3">
      <c r="A118" s="7">
        <v>39964</v>
      </c>
      <c r="B118">
        <v>334.315</v>
      </c>
      <c r="C118">
        <f t="shared" si="10"/>
        <v>-11.051187837733567</v>
      </c>
      <c r="D118">
        <f t="shared" si="8"/>
        <v>0.90609182253640341</v>
      </c>
      <c r="K118" s="7">
        <v>39964</v>
      </c>
      <c r="L118">
        <v>7.7720000000000002</v>
      </c>
      <c r="M118">
        <f t="shared" si="11"/>
        <v>-15.64094214696623</v>
      </c>
      <c r="N118">
        <f t="shared" si="9"/>
        <v>-0.69000766675184622</v>
      </c>
    </row>
    <row r="119" spans="1:14" x14ac:dyDescent="0.3">
      <c r="A119" s="7">
        <v>39994</v>
      </c>
      <c r="B119">
        <v>339.53500000000003</v>
      </c>
      <c r="C119">
        <f t="shared" si="10"/>
        <v>-9.7888293152097017</v>
      </c>
      <c r="D119">
        <f t="shared" si="8"/>
        <v>1.5614016720757462</v>
      </c>
      <c r="K119" s="7">
        <v>39994</v>
      </c>
      <c r="L119">
        <v>7.84</v>
      </c>
      <c r="M119">
        <f t="shared" si="11"/>
        <v>-13.178294573643401</v>
      </c>
      <c r="N119">
        <f t="shared" si="9"/>
        <v>0.87493566649510246</v>
      </c>
    </row>
    <row r="120" spans="1:14" x14ac:dyDescent="0.3">
      <c r="A120" s="7">
        <v>40025</v>
      </c>
      <c r="B120">
        <v>340.22899999999998</v>
      </c>
      <c r="C120">
        <f t="shared" si="10"/>
        <v>-9.2328131961359254</v>
      </c>
      <c r="D120">
        <f t="shared" si="8"/>
        <v>0.20439719027491865</v>
      </c>
      <c r="K120" s="7">
        <v>40025</v>
      </c>
      <c r="L120">
        <v>7.7039999999999997</v>
      </c>
      <c r="M120">
        <f t="shared" si="11"/>
        <v>-14.608734205275997</v>
      </c>
      <c r="N120">
        <f t="shared" si="9"/>
        <v>-1.734693877551019</v>
      </c>
    </row>
    <row r="121" spans="1:14" x14ac:dyDescent="0.3">
      <c r="A121" s="7">
        <v>40056</v>
      </c>
      <c r="B121">
        <v>346.65699999999998</v>
      </c>
      <c r="C121">
        <f t="shared" si="10"/>
        <v>-6.8406823751988703</v>
      </c>
      <c r="D121">
        <f t="shared" si="8"/>
        <v>1.889315725584817</v>
      </c>
      <c r="K121" s="7">
        <v>40056</v>
      </c>
      <c r="L121">
        <v>7.7370000000000001</v>
      </c>
      <c r="M121">
        <f t="shared" si="11"/>
        <v>-12.447663234129225</v>
      </c>
      <c r="N121">
        <f t="shared" si="9"/>
        <v>0.42834890965732786</v>
      </c>
    </row>
    <row r="122" spans="1:14" x14ac:dyDescent="0.3">
      <c r="A122" s="7">
        <v>40086</v>
      </c>
      <c r="B122">
        <v>338.42700000000002</v>
      </c>
      <c r="C122">
        <f t="shared" si="10"/>
        <v>-7.6287539883780902</v>
      </c>
      <c r="D122">
        <f t="shared" si="8"/>
        <v>-2.3741046625338491</v>
      </c>
      <c r="K122" s="7">
        <v>40086</v>
      </c>
      <c r="L122">
        <v>7.7889999999999997</v>
      </c>
      <c r="M122">
        <f t="shared" si="11"/>
        <v>-10.182195571955733</v>
      </c>
      <c r="N122">
        <f t="shared" si="9"/>
        <v>0.67209512731032373</v>
      </c>
    </row>
    <row r="123" spans="1:14" x14ac:dyDescent="0.3">
      <c r="A123" s="7">
        <v>40117</v>
      </c>
      <c r="B123">
        <v>341.57799999999997</v>
      </c>
      <c r="C123">
        <f t="shared" si="10"/>
        <v>-3.1720564223512326</v>
      </c>
      <c r="D123">
        <f t="shared" si="8"/>
        <v>0.93107228442173007</v>
      </c>
      <c r="K123" s="7">
        <v>40117</v>
      </c>
      <c r="L123">
        <v>7.726</v>
      </c>
      <c r="M123">
        <f t="shared" si="11"/>
        <v>-8.6329233680227055</v>
      </c>
      <c r="N123">
        <f t="shared" si="9"/>
        <v>-0.80883296957247053</v>
      </c>
    </row>
    <row r="124" spans="1:14" x14ac:dyDescent="0.3">
      <c r="A124" s="7">
        <v>40147</v>
      </c>
      <c r="B124">
        <v>344.57900000000001</v>
      </c>
      <c r="C124">
        <f t="shared" si="10"/>
        <v>1.4135783575061289</v>
      </c>
      <c r="D124">
        <f t="shared" si="8"/>
        <v>0.87856946290452154</v>
      </c>
      <c r="K124" s="7">
        <v>40147</v>
      </c>
      <c r="L124">
        <v>8.0809999999999995</v>
      </c>
      <c r="M124">
        <f t="shared" si="11"/>
        <v>-5.1414485268224013</v>
      </c>
      <c r="N124">
        <f t="shared" si="9"/>
        <v>4.5948744499093808</v>
      </c>
    </row>
    <row r="125" spans="1:14" x14ac:dyDescent="0.3">
      <c r="A125" s="7">
        <v>40178</v>
      </c>
      <c r="B125">
        <v>346.21499999999997</v>
      </c>
      <c r="C125">
        <f t="shared" si="10"/>
        <v>4.1852864971246406</v>
      </c>
      <c r="D125">
        <f t="shared" si="8"/>
        <v>0.4747822705388316</v>
      </c>
      <c r="K125" s="7">
        <v>40178</v>
      </c>
      <c r="L125">
        <v>7.9130000000000003</v>
      </c>
      <c r="M125">
        <f t="shared" si="11"/>
        <v>-3.1219392752203645</v>
      </c>
      <c r="N125">
        <f t="shared" si="9"/>
        <v>-2.0789506249226486</v>
      </c>
    </row>
    <row r="126" spans="1:14" x14ac:dyDescent="0.3">
      <c r="A126" s="7">
        <v>40209</v>
      </c>
      <c r="B126">
        <v>346.25200000000001</v>
      </c>
      <c r="C126">
        <f t="shared" si="10"/>
        <v>2.7704070426632033</v>
      </c>
      <c r="D126">
        <f t="shared" si="8"/>
        <v>1.0687000852072082E-2</v>
      </c>
      <c r="K126" s="7">
        <v>40209</v>
      </c>
      <c r="L126">
        <v>8.0150000000000006</v>
      </c>
      <c r="M126">
        <f t="shared" si="11"/>
        <v>-7.0185614849187843</v>
      </c>
      <c r="N126">
        <f t="shared" si="9"/>
        <v>1.2890180715278587</v>
      </c>
    </row>
    <row r="127" spans="1:14" x14ac:dyDescent="0.3">
      <c r="A127" s="7">
        <v>40237</v>
      </c>
      <c r="B127">
        <v>346.83499999999998</v>
      </c>
      <c r="C127">
        <f t="shared" si="10"/>
        <v>3.3175651925242411</v>
      </c>
      <c r="D127">
        <f t="shared" si="8"/>
        <v>0.1683744787033703</v>
      </c>
      <c r="K127" s="7">
        <v>40237</v>
      </c>
      <c r="L127">
        <v>8.2720000000000002</v>
      </c>
      <c r="M127">
        <f t="shared" si="11"/>
        <v>-3.5897435897435881</v>
      </c>
      <c r="N127">
        <f t="shared" si="9"/>
        <v>3.2064878353087911</v>
      </c>
    </row>
    <row r="128" spans="1:14" x14ac:dyDescent="0.3">
      <c r="A128" s="7">
        <v>40268</v>
      </c>
      <c r="B128">
        <v>354.56400000000002</v>
      </c>
      <c r="C128">
        <f t="shared" si="10"/>
        <v>7.4608952346892243</v>
      </c>
      <c r="D128">
        <f t="shared" si="8"/>
        <v>2.2284371531131608</v>
      </c>
      <c r="K128" s="7">
        <v>40268</v>
      </c>
      <c r="L128">
        <v>7.9669999999999996</v>
      </c>
      <c r="M128">
        <f t="shared" si="11"/>
        <v>0.84810126582277601</v>
      </c>
      <c r="N128">
        <f t="shared" si="9"/>
        <v>-3.6871373307543642</v>
      </c>
    </row>
    <row r="129" spans="1:14" x14ac:dyDescent="0.3">
      <c r="A129" s="7">
        <v>40298</v>
      </c>
      <c r="B129">
        <v>357.09500000000003</v>
      </c>
      <c r="C129">
        <f t="shared" si="10"/>
        <v>7.7817652793582104</v>
      </c>
      <c r="D129">
        <f t="shared" si="8"/>
        <v>0.7138344558387244</v>
      </c>
      <c r="K129" s="7">
        <v>40298</v>
      </c>
      <c r="L129">
        <v>8.1069999999999993</v>
      </c>
      <c r="M129">
        <f t="shared" si="11"/>
        <v>3.5905954510605742</v>
      </c>
      <c r="N129">
        <f t="shared" si="9"/>
        <v>1.7572486506840734</v>
      </c>
    </row>
    <row r="130" spans="1:14" x14ac:dyDescent="0.3">
      <c r="A130" s="7">
        <v>40329</v>
      </c>
      <c r="B130">
        <v>354.267</v>
      </c>
      <c r="C130">
        <f t="shared" si="10"/>
        <v>5.9680241688228053</v>
      </c>
      <c r="D130">
        <f t="shared" si="8"/>
        <v>-0.79194612078019588</v>
      </c>
      <c r="K130" s="7">
        <v>40329</v>
      </c>
      <c r="L130">
        <v>8.1720000000000006</v>
      </c>
      <c r="M130">
        <f t="shared" si="11"/>
        <v>5.1466803911477177</v>
      </c>
      <c r="N130">
        <f t="shared" si="9"/>
        <v>0.80177624275319381</v>
      </c>
    </row>
    <row r="131" spans="1:14" x14ac:dyDescent="0.3">
      <c r="A131" s="7">
        <v>40359</v>
      </c>
      <c r="B131">
        <v>353.81099999999998</v>
      </c>
      <c r="C131">
        <f t="shared" si="10"/>
        <v>4.2045739025431628</v>
      </c>
      <c r="D131">
        <f t="shared" si="8"/>
        <v>-0.12871647655582352</v>
      </c>
      <c r="K131" s="7">
        <v>40359</v>
      </c>
      <c r="L131">
        <v>8.2810000000000006</v>
      </c>
      <c r="M131">
        <f t="shared" si="11"/>
        <v>5.6250000000000133</v>
      </c>
      <c r="N131">
        <f t="shared" si="9"/>
        <v>1.3338228095937321</v>
      </c>
    </row>
    <row r="132" spans="1:14" x14ac:dyDescent="0.3">
      <c r="A132" s="7">
        <v>40390</v>
      </c>
      <c r="B132">
        <v>354.45699999999999</v>
      </c>
      <c r="C132">
        <f t="shared" si="10"/>
        <v>4.181889256941651</v>
      </c>
      <c r="D132">
        <f t="shared" si="8"/>
        <v>0.18258335665086722</v>
      </c>
      <c r="K132" s="7">
        <v>40390</v>
      </c>
      <c r="L132">
        <v>8.1530000000000005</v>
      </c>
      <c r="M132">
        <f t="shared" si="11"/>
        <v>5.828141225337502</v>
      </c>
      <c r="N132">
        <f t="shared" si="9"/>
        <v>-1.5457070402125406</v>
      </c>
    </row>
    <row r="133" spans="1:14" x14ac:dyDescent="0.3">
      <c r="A133" s="7">
        <v>40421</v>
      </c>
      <c r="B133">
        <v>356.505</v>
      </c>
      <c r="C133">
        <f t="shared" si="10"/>
        <v>2.8408484467355333</v>
      </c>
      <c r="D133">
        <f t="shared" si="8"/>
        <v>0.57778517563484844</v>
      </c>
      <c r="K133" s="7">
        <v>40421</v>
      </c>
      <c r="L133">
        <v>8.0719999999999992</v>
      </c>
      <c r="M133">
        <f t="shared" si="11"/>
        <v>4.329843608633821</v>
      </c>
      <c r="N133">
        <f t="shared" si="9"/>
        <v>-0.99349932540170327</v>
      </c>
    </row>
    <row r="134" spans="1:14" x14ac:dyDescent="0.3">
      <c r="A134" s="7">
        <v>40451</v>
      </c>
      <c r="B134">
        <v>359.32600000000002</v>
      </c>
      <c r="C134">
        <f t="shared" si="10"/>
        <v>6.1753347102920353</v>
      </c>
      <c r="D134">
        <f t="shared" si="8"/>
        <v>0.79129324974405169</v>
      </c>
      <c r="K134" s="7">
        <v>40451</v>
      </c>
      <c r="L134">
        <v>8.2330000000000005</v>
      </c>
      <c r="M134">
        <f t="shared" si="11"/>
        <v>5.7003466427012484</v>
      </c>
      <c r="N134">
        <f t="shared" si="9"/>
        <v>1.9945490584737602</v>
      </c>
    </row>
    <row r="135" spans="1:14" x14ac:dyDescent="0.3">
      <c r="A135" s="7">
        <v>40482</v>
      </c>
      <c r="B135">
        <v>363.73599999999999</v>
      </c>
      <c r="C135">
        <f t="shared" si="10"/>
        <v>6.486951735767521</v>
      </c>
      <c r="D135">
        <f t="shared" si="8"/>
        <v>1.2272977741660585</v>
      </c>
      <c r="K135" s="7">
        <v>40482</v>
      </c>
      <c r="L135">
        <v>8.1270000000000007</v>
      </c>
      <c r="M135">
        <f t="shared" si="11"/>
        <v>5.1902666321511859</v>
      </c>
      <c r="N135">
        <f t="shared" si="9"/>
        <v>-1.2875015182800875</v>
      </c>
    </row>
    <row r="136" spans="1:14" x14ac:dyDescent="0.3">
      <c r="A136" s="7">
        <v>40512</v>
      </c>
      <c r="B136">
        <v>367.33</v>
      </c>
      <c r="C136">
        <f t="shared" si="10"/>
        <v>6.6025497781350584</v>
      </c>
      <c r="D136">
        <f t="shared" ref="D136:D191" si="12">(B136/B135-1)*100</f>
        <v>0.98807926628103893</v>
      </c>
      <c r="K136" s="7">
        <v>40512</v>
      </c>
      <c r="L136">
        <v>7.9879999999999995</v>
      </c>
      <c r="M136">
        <f t="shared" si="11"/>
        <v>-1.1508476673679047</v>
      </c>
      <c r="N136">
        <f t="shared" ref="N136:N191" si="13">(L136/L135-1)*100</f>
        <v>-1.7103482219761434</v>
      </c>
    </row>
    <row r="137" spans="1:14" x14ac:dyDescent="0.3">
      <c r="A137" s="7">
        <v>40543</v>
      </c>
      <c r="B137">
        <v>369.29399999999998</v>
      </c>
      <c r="C137">
        <f t="shared" si="10"/>
        <v>6.6660889909449406</v>
      </c>
      <c r="D137">
        <f t="shared" si="12"/>
        <v>0.53466909863066903</v>
      </c>
      <c r="K137" s="7">
        <v>40543</v>
      </c>
      <c r="L137">
        <v>8.1020000000000003</v>
      </c>
      <c r="M137">
        <f t="shared" si="11"/>
        <v>2.3884746619486918</v>
      </c>
      <c r="N137">
        <f t="shared" si="13"/>
        <v>1.427140711066599</v>
      </c>
    </row>
    <row r="138" spans="1:14" x14ac:dyDescent="0.3">
      <c r="A138" s="7">
        <v>40574</v>
      </c>
      <c r="B138">
        <v>372.04700000000003</v>
      </c>
      <c r="C138">
        <f t="shared" si="10"/>
        <v>7.4497764633850494</v>
      </c>
      <c r="D138">
        <f t="shared" si="12"/>
        <v>0.74547650381540098</v>
      </c>
      <c r="K138" s="7">
        <v>40574</v>
      </c>
      <c r="L138">
        <v>8.0489999999999995</v>
      </c>
      <c r="M138">
        <f t="shared" si="11"/>
        <v>0.42420461634433693</v>
      </c>
      <c r="N138">
        <f t="shared" si="13"/>
        <v>-0.65415946679833192</v>
      </c>
    </row>
    <row r="139" spans="1:14" x14ac:dyDescent="0.3">
      <c r="A139" s="7">
        <v>40602</v>
      </c>
      <c r="B139">
        <v>374.97</v>
      </c>
      <c r="C139">
        <f t="shared" si="10"/>
        <v>8.1119264203439734</v>
      </c>
      <c r="D139">
        <f t="shared" si="12"/>
        <v>0.78565342550807049</v>
      </c>
      <c r="K139" s="7">
        <v>40602</v>
      </c>
      <c r="L139">
        <v>8.1630000000000003</v>
      </c>
      <c r="M139">
        <f t="shared" si="11"/>
        <v>-1.3176982591876163</v>
      </c>
      <c r="N139">
        <f t="shared" si="13"/>
        <v>1.4163250093179425</v>
      </c>
    </row>
    <row r="140" spans="1:14" x14ac:dyDescent="0.3">
      <c r="A140" s="7">
        <v>40633</v>
      </c>
      <c r="B140">
        <v>378.47199999999998</v>
      </c>
      <c r="C140">
        <f t="shared" ref="C140:C147" si="14">(B140/B128-1)*100</f>
        <v>6.7429293442086591</v>
      </c>
      <c r="D140">
        <f t="shared" si="12"/>
        <v>0.93394138197722132</v>
      </c>
      <c r="K140" s="7">
        <v>40633</v>
      </c>
      <c r="L140">
        <v>8.2970000000000006</v>
      </c>
      <c r="M140">
        <f t="shared" si="11"/>
        <v>4.1420861051838953</v>
      </c>
      <c r="N140">
        <f t="shared" si="13"/>
        <v>1.6415533504839042</v>
      </c>
    </row>
    <row r="141" spans="1:14" x14ac:dyDescent="0.3">
      <c r="A141" s="7">
        <v>40663</v>
      </c>
      <c r="B141">
        <v>380.79599999999999</v>
      </c>
      <c r="C141">
        <f t="shared" si="14"/>
        <v>6.6371693806970056</v>
      </c>
      <c r="D141">
        <f t="shared" si="12"/>
        <v>0.61404806696401248</v>
      </c>
      <c r="K141" s="7">
        <v>40663</v>
      </c>
      <c r="L141">
        <v>8.3230000000000004</v>
      </c>
      <c r="M141">
        <f t="shared" si="11"/>
        <v>2.6643641297644072</v>
      </c>
      <c r="N141">
        <f t="shared" si="13"/>
        <v>0.31336627696758601</v>
      </c>
    </row>
    <row r="142" spans="1:14" x14ac:dyDescent="0.3">
      <c r="A142" s="7">
        <v>40694</v>
      </c>
      <c r="B142">
        <v>380.40199999999999</v>
      </c>
      <c r="C142">
        <f t="shared" si="14"/>
        <v>7.3772041990927795</v>
      </c>
      <c r="D142">
        <f t="shared" si="12"/>
        <v>-0.10346747339783358</v>
      </c>
      <c r="K142" s="7">
        <v>40694</v>
      </c>
      <c r="L142">
        <v>8.2409999999999997</v>
      </c>
      <c r="M142">
        <f t="shared" si="11"/>
        <v>0.84434654919234298</v>
      </c>
      <c r="N142">
        <f t="shared" si="13"/>
        <v>-0.98522167487685719</v>
      </c>
    </row>
    <row r="143" spans="1:14" x14ac:dyDescent="0.3">
      <c r="A143" s="7">
        <v>40724</v>
      </c>
      <c r="B143">
        <v>383.072</v>
      </c>
      <c r="C143">
        <f t="shared" si="14"/>
        <v>8.2702346733142917</v>
      </c>
      <c r="D143">
        <f t="shared" si="12"/>
        <v>0.70188905421106895</v>
      </c>
      <c r="K143" s="7">
        <v>40724</v>
      </c>
      <c r="L143">
        <v>8.27</v>
      </c>
      <c r="M143">
        <f t="shared" si="11"/>
        <v>-0.1328341987682724</v>
      </c>
      <c r="N143">
        <f t="shared" si="13"/>
        <v>0.35189904137846728</v>
      </c>
    </row>
    <row r="144" spans="1:14" x14ac:dyDescent="0.3">
      <c r="A144" s="7">
        <v>40755</v>
      </c>
      <c r="B144">
        <v>382.93</v>
      </c>
      <c r="C144">
        <f t="shared" si="14"/>
        <v>8.0328502469975138</v>
      </c>
      <c r="D144">
        <f t="shared" si="12"/>
        <v>-3.7068749477908725E-2</v>
      </c>
      <c r="K144" s="7">
        <v>40755</v>
      </c>
      <c r="L144">
        <v>8.3439999999999994</v>
      </c>
      <c r="M144">
        <f t="shared" si="11"/>
        <v>2.3426959401447123</v>
      </c>
      <c r="N144">
        <f t="shared" si="13"/>
        <v>0.89480048367593934</v>
      </c>
    </row>
    <row r="145" spans="1:14" x14ac:dyDescent="0.3">
      <c r="A145" s="7">
        <v>40786</v>
      </c>
      <c r="B145">
        <v>383.822</v>
      </c>
      <c r="C145">
        <f t="shared" si="14"/>
        <v>7.6624451269968086</v>
      </c>
      <c r="D145">
        <f t="shared" si="12"/>
        <v>0.23294074635049622</v>
      </c>
      <c r="K145" s="7">
        <v>40786</v>
      </c>
      <c r="L145">
        <v>8.3689999999999998</v>
      </c>
      <c r="M145">
        <f t="shared" si="11"/>
        <v>3.6793855302279521</v>
      </c>
      <c r="N145">
        <f t="shared" si="13"/>
        <v>0.2996164908916521</v>
      </c>
    </row>
    <row r="146" spans="1:14" x14ac:dyDescent="0.3">
      <c r="A146" s="7">
        <v>40816</v>
      </c>
      <c r="B146">
        <v>387.40199999999999</v>
      </c>
      <c r="C146">
        <f t="shared" si="14"/>
        <v>7.8135175300423576</v>
      </c>
      <c r="D146">
        <f t="shared" si="12"/>
        <v>0.93272402311488367</v>
      </c>
      <c r="K146" s="7">
        <v>40816</v>
      </c>
      <c r="L146">
        <v>8.3130000000000006</v>
      </c>
      <c r="M146">
        <f t="shared" si="11"/>
        <v>0.9716992590793172</v>
      </c>
      <c r="N146">
        <f t="shared" si="13"/>
        <v>-0.66913609750267611</v>
      </c>
    </row>
    <row r="147" spans="1:14" x14ac:dyDescent="0.3">
      <c r="A147" s="7">
        <v>40847</v>
      </c>
      <c r="B147">
        <v>390.29899999999998</v>
      </c>
      <c r="C147">
        <f t="shared" si="14"/>
        <v>7.3028240262168032</v>
      </c>
      <c r="D147">
        <f t="shared" si="12"/>
        <v>0.74780202477013891</v>
      </c>
      <c r="K147" s="7">
        <v>40847</v>
      </c>
      <c r="L147">
        <v>8.7119999999999997</v>
      </c>
      <c r="M147">
        <f t="shared" ref="M147:M191" si="15">(L147/L135-1)*100</f>
        <v>7.1982281284606708</v>
      </c>
      <c r="N147">
        <f t="shared" si="13"/>
        <v>4.7997112955611598</v>
      </c>
    </row>
    <row r="148" spans="1:14" x14ac:dyDescent="0.3">
      <c r="A148" s="7">
        <v>40877</v>
      </c>
      <c r="B148">
        <v>391.57100000000003</v>
      </c>
      <c r="C148">
        <f t="shared" ref="C148:C190" si="16">(B148/B136-1)*100</f>
        <v>6.5992431873247659</v>
      </c>
      <c r="D148">
        <f t="shared" si="12"/>
        <v>0.32590398643093099</v>
      </c>
      <c r="K148" s="7">
        <v>40877</v>
      </c>
      <c r="L148">
        <v>8.5220000000000002</v>
      </c>
      <c r="M148">
        <f t="shared" si="15"/>
        <v>6.685027541311972</v>
      </c>
      <c r="N148">
        <f t="shared" si="13"/>
        <v>-2.1808999081726288</v>
      </c>
    </row>
    <row r="149" spans="1:14" x14ac:dyDescent="0.3">
      <c r="A149" s="7">
        <v>40908</v>
      </c>
      <c r="B149">
        <v>391.74400000000003</v>
      </c>
      <c r="C149">
        <f t="shared" si="16"/>
        <v>6.0791672759373361</v>
      </c>
      <c r="D149">
        <f t="shared" si="12"/>
        <v>4.4181004211241159E-2</v>
      </c>
      <c r="K149" s="7">
        <v>40908</v>
      </c>
      <c r="L149">
        <v>8.2929999999999993</v>
      </c>
      <c r="M149">
        <f t="shared" si="15"/>
        <v>2.3574426067637599</v>
      </c>
      <c r="N149">
        <f t="shared" si="13"/>
        <v>-2.6871626378784486</v>
      </c>
    </row>
    <row r="150" spans="1:14" x14ac:dyDescent="0.3">
      <c r="A150" s="7">
        <v>40939</v>
      </c>
      <c r="B150">
        <v>395.31700000000001</v>
      </c>
      <c r="C150">
        <f t="shared" si="16"/>
        <v>6.2545861141199754</v>
      </c>
      <c r="D150">
        <f t="shared" si="12"/>
        <v>0.9120752328050985</v>
      </c>
      <c r="K150" s="7">
        <v>40939</v>
      </c>
      <c r="L150">
        <v>8.3480000000000008</v>
      </c>
      <c r="M150">
        <f t="shared" si="15"/>
        <v>3.7147471735619497</v>
      </c>
      <c r="N150">
        <f t="shared" si="13"/>
        <v>0.66320993609070289</v>
      </c>
    </row>
    <row r="151" spans="1:14" x14ac:dyDescent="0.3">
      <c r="A151" s="7">
        <v>40968</v>
      </c>
      <c r="B151">
        <v>400.04199999999997</v>
      </c>
      <c r="C151">
        <f t="shared" si="16"/>
        <v>6.6864015787929443</v>
      </c>
      <c r="D151">
        <f t="shared" si="12"/>
        <v>1.1952433110642868</v>
      </c>
      <c r="K151" s="7">
        <v>40968</v>
      </c>
      <c r="L151">
        <v>8.3559999999999999</v>
      </c>
      <c r="M151">
        <f t="shared" si="15"/>
        <v>2.3643268406223106</v>
      </c>
      <c r="N151">
        <f t="shared" si="13"/>
        <v>9.5831336847140847E-2</v>
      </c>
    </row>
    <row r="152" spans="1:14" x14ac:dyDescent="0.3">
      <c r="A152" s="7">
        <v>40999</v>
      </c>
      <c r="B152">
        <v>401.85899999999998</v>
      </c>
      <c r="C152">
        <f t="shared" si="16"/>
        <v>6.1793210594178749</v>
      </c>
      <c r="D152">
        <f t="shared" si="12"/>
        <v>0.45420230875758971</v>
      </c>
      <c r="K152" s="7">
        <v>40999</v>
      </c>
      <c r="L152">
        <v>8.5340000000000007</v>
      </c>
      <c r="M152">
        <f t="shared" si="15"/>
        <v>2.8564541400506238</v>
      </c>
      <c r="N152">
        <f t="shared" si="13"/>
        <v>2.130205840114896</v>
      </c>
    </row>
    <row r="153" spans="1:14" x14ac:dyDescent="0.3">
      <c r="A153" s="7">
        <v>41029</v>
      </c>
      <c r="B153">
        <v>400.077</v>
      </c>
      <c r="C153">
        <f t="shared" si="16"/>
        <v>5.0633410014811142</v>
      </c>
      <c r="D153">
        <f t="shared" si="12"/>
        <v>-0.44343911670511327</v>
      </c>
      <c r="K153" s="7">
        <v>41029</v>
      </c>
      <c r="L153">
        <v>8.3840000000000003</v>
      </c>
      <c r="M153">
        <f t="shared" si="15"/>
        <v>0.73290880692058469</v>
      </c>
      <c r="N153">
        <f t="shared" si="13"/>
        <v>-1.7576751816264391</v>
      </c>
    </row>
    <row r="154" spans="1:14" x14ac:dyDescent="0.3">
      <c r="A154" s="7">
        <v>41060</v>
      </c>
      <c r="B154">
        <v>399.37</v>
      </c>
      <c r="C154">
        <f t="shared" si="16"/>
        <v>4.9863039626500516</v>
      </c>
      <c r="D154">
        <f t="shared" si="12"/>
        <v>-0.17671598217342543</v>
      </c>
      <c r="K154" s="7">
        <v>41060</v>
      </c>
      <c r="L154">
        <v>8.5370000000000008</v>
      </c>
      <c r="M154">
        <f t="shared" si="15"/>
        <v>3.5917971120009939</v>
      </c>
      <c r="N154">
        <f t="shared" si="13"/>
        <v>1.8249045801526753</v>
      </c>
    </row>
    <row r="155" spans="1:14" x14ac:dyDescent="0.3">
      <c r="A155" s="7">
        <v>41090</v>
      </c>
      <c r="B155">
        <v>395.78199999999998</v>
      </c>
      <c r="C155">
        <f t="shared" si="16"/>
        <v>3.3179141258040223</v>
      </c>
      <c r="D155">
        <f t="shared" si="12"/>
        <v>-0.89841500363072591</v>
      </c>
      <c r="K155" s="7">
        <v>41090</v>
      </c>
      <c r="L155">
        <v>8.4719999999999995</v>
      </c>
      <c r="M155">
        <f t="shared" si="15"/>
        <v>2.4425634824667419</v>
      </c>
      <c r="N155">
        <f t="shared" si="13"/>
        <v>-0.76139158955137454</v>
      </c>
    </row>
    <row r="156" spans="1:14" x14ac:dyDescent="0.3">
      <c r="A156" s="7">
        <v>41121</v>
      </c>
      <c r="B156">
        <v>397.34699999999998</v>
      </c>
      <c r="C156">
        <f t="shared" si="16"/>
        <v>3.7649178701067987</v>
      </c>
      <c r="D156">
        <f t="shared" si="12"/>
        <v>0.39541970074434829</v>
      </c>
      <c r="K156" s="7">
        <v>41121</v>
      </c>
      <c r="L156">
        <v>8.5969999999999995</v>
      </c>
      <c r="M156">
        <f t="shared" si="15"/>
        <v>3.0321188878235983</v>
      </c>
      <c r="N156">
        <f t="shared" si="13"/>
        <v>1.4754485363550618</v>
      </c>
    </row>
    <row r="157" spans="1:14" x14ac:dyDescent="0.3">
      <c r="A157" s="7">
        <v>41152</v>
      </c>
      <c r="B157">
        <v>401.904</v>
      </c>
      <c r="C157">
        <f t="shared" si="16"/>
        <v>4.7110379290400184</v>
      </c>
      <c r="D157">
        <f t="shared" si="12"/>
        <v>1.146856525908091</v>
      </c>
      <c r="K157" s="7">
        <v>41152</v>
      </c>
      <c r="L157">
        <v>8.4570000000000007</v>
      </c>
      <c r="M157">
        <f t="shared" si="15"/>
        <v>1.0514995817899608</v>
      </c>
      <c r="N157">
        <f t="shared" si="13"/>
        <v>-1.6284750494358402</v>
      </c>
    </row>
    <row r="158" spans="1:14" x14ac:dyDescent="0.3">
      <c r="A158" s="7">
        <v>41182</v>
      </c>
      <c r="B158">
        <v>405.65800000000002</v>
      </c>
      <c r="C158">
        <f t="shared" si="16"/>
        <v>4.7124175920620015</v>
      </c>
      <c r="D158">
        <f t="shared" si="12"/>
        <v>0.93405390341971817</v>
      </c>
      <c r="K158" s="7">
        <v>41182</v>
      </c>
      <c r="L158">
        <v>8.4480000000000004</v>
      </c>
      <c r="M158">
        <f t="shared" si="15"/>
        <v>1.623962468422957</v>
      </c>
      <c r="N158">
        <f t="shared" si="13"/>
        <v>-0.10642071656615792</v>
      </c>
    </row>
    <row r="159" spans="1:14" x14ac:dyDescent="0.3">
      <c r="A159" s="7">
        <v>41213</v>
      </c>
      <c r="B159">
        <v>405.87700000000001</v>
      </c>
      <c r="C159">
        <f t="shared" si="16"/>
        <v>3.9912989784754771</v>
      </c>
      <c r="D159">
        <f t="shared" si="12"/>
        <v>5.3986362896818463E-2</v>
      </c>
      <c r="K159" s="7">
        <v>41213</v>
      </c>
      <c r="L159">
        <v>8.2810000000000006</v>
      </c>
      <c r="M159">
        <f t="shared" si="15"/>
        <v>-4.9471992653810748</v>
      </c>
      <c r="N159">
        <f t="shared" si="13"/>
        <v>-1.9767992424242431</v>
      </c>
    </row>
    <row r="160" spans="1:14" x14ac:dyDescent="0.3">
      <c r="A160" s="7">
        <v>41243</v>
      </c>
      <c r="B160">
        <v>407.38600000000002</v>
      </c>
      <c r="C160">
        <f t="shared" si="16"/>
        <v>4.0388588531837133</v>
      </c>
      <c r="D160">
        <f t="shared" si="12"/>
        <v>0.37178751198023718</v>
      </c>
      <c r="K160" s="7">
        <v>41243</v>
      </c>
      <c r="L160">
        <v>8.5909999999999993</v>
      </c>
      <c r="M160">
        <f t="shared" si="15"/>
        <v>0.80966909176247714</v>
      </c>
      <c r="N160">
        <f t="shared" si="13"/>
        <v>3.7435092380147195</v>
      </c>
    </row>
    <row r="161" spans="1:14" x14ac:dyDescent="0.3">
      <c r="A161" s="7">
        <v>41274</v>
      </c>
      <c r="B161">
        <v>409.34300000000002</v>
      </c>
      <c r="C161">
        <f t="shared" si="16"/>
        <v>4.4924746773403079</v>
      </c>
      <c r="D161">
        <f t="shared" si="12"/>
        <v>0.48037978722881292</v>
      </c>
      <c r="K161" s="7">
        <v>41274</v>
      </c>
      <c r="L161">
        <v>8.673</v>
      </c>
      <c r="M161">
        <f t="shared" si="15"/>
        <v>4.5821777402628827</v>
      </c>
      <c r="N161">
        <f t="shared" si="13"/>
        <v>0.95448725410314239</v>
      </c>
    </row>
    <row r="162" spans="1:14" x14ac:dyDescent="0.3">
      <c r="A162" s="7">
        <v>41305</v>
      </c>
      <c r="B162">
        <v>412.125</v>
      </c>
      <c r="C162">
        <f t="shared" si="16"/>
        <v>4.2517776872737612</v>
      </c>
      <c r="D162">
        <f t="shared" si="12"/>
        <v>0.67962564401979897</v>
      </c>
      <c r="K162" s="7">
        <v>41305</v>
      </c>
      <c r="L162">
        <v>8.6859999999999999</v>
      </c>
      <c r="M162">
        <f t="shared" si="15"/>
        <v>4.0488739817920338</v>
      </c>
      <c r="N162">
        <f t="shared" si="13"/>
        <v>0.14989046466042932</v>
      </c>
    </row>
    <row r="163" spans="1:14" x14ac:dyDescent="0.3">
      <c r="A163" s="7">
        <v>41333</v>
      </c>
      <c r="B163">
        <v>416.60300000000001</v>
      </c>
      <c r="C163">
        <f t="shared" si="16"/>
        <v>4.1398153193914711</v>
      </c>
      <c r="D163">
        <f t="shared" si="12"/>
        <v>1.0865635426144937</v>
      </c>
      <c r="K163" s="7">
        <v>41333</v>
      </c>
      <c r="L163">
        <v>8.7579999999999991</v>
      </c>
      <c r="M163">
        <f t="shared" si="15"/>
        <v>4.8109143130684373</v>
      </c>
      <c r="N163">
        <f t="shared" si="13"/>
        <v>0.82892010131245808</v>
      </c>
    </row>
    <row r="164" spans="1:14" x14ac:dyDescent="0.3">
      <c r="A164" s="7">
        <v>41364</v>
      </c>
      <c r="B164">
        <v>413.84800000000001</v>
      </c>
      <c r="C164">
        <f t="shared" si="16"/>
        <v>2.9833847195160468</v>
      </c>
      <c r="D164">
        <f t="shared" si="12"/>
        <v>-0.66130104679994473</v>
      </c>
      <c r="K164" s="7">
        <v>41364</v>
      </c>
      <c r="L164">
        <v>8.5269999999999992</v>
      </c>
      <c r="M164">
        <f t="shared" si="15"/>
        <v>-8.2024841809247295E-2</v>
      </c>
      <c r="N164">
        <f t="shared" si="13"/>
        <v>-2.6375884905229463</v>
      </c>
    </row>
    <row r="165" spans="1:14" x14ac:dyDescent="0.3">
      <c r="A165" s="7">
        <v>41394</v>
      </c>
      <c r="B165">
        <v>412.65499999999997</v>
      </c>
      <c r="C165">
        <f t="shared" si="16"/>
        <v>3.1438948002509459</v>
      </c>
      <c r="D165">
        <f t="shared" si="12"/>
        <v>-0.28827008950147448</v>
      </c>
      <c r="K165" s="7">
        <v>41394</v>
      </c>
      <c r="L165">
        <v>8.593</v>
      </c>
      <c r="M165">
        <f t="shared" si="15"/>
        <v>2.4928435114503822</v>
      </c>
      <c r="N165">
        <f t="shared" si="13"/>
        <v>0.77401196200306277</v>
      </c>
    </row>
    <row r="166" spans="1:14" x14ac:dyDescent="0.3">
      <c r="A166" s="7">
        <v>41425</v>
      </c>
      <c r="B166">
        <v>414.18200000000002</v>
      </c>
      <c r="C166">
        <f t="shared" si="16"/>
        <v>3.7088414252447688</v>
      </c>
      <c r="D166">
        <f t="shared" si="12"/>
        <v>0.37004277180696654</v>
      </c>
      <c r="K166" s="7">
        <v>41425</v>
      </c>
      <c r="L166">
        <v>8.5739999999999998</v>
      </c>
      <c r="M166">
        <f t="shared" si="15"/>
        <v>0.4334075202061527</v>
      </c>
      <c r="N166">
        <f t="shared" si="13"/>
        <v>-0.22111020598161168</v>
      </c>
    </row>
    <row r="167" spans="1:14" x14ac:dyDescent="0.3">
      <c r="A167" s="7">
        <v>41455</v>
      </c>
      <c r="B167">
        <v>415.77699999999999</v>
      </c>
      <c r="C167">
        <f t="shared" si="16"/>
        <v>5.052023588743304</v>
      </c>
      <c r="D167">
        <f t="shared" si="12"/>
        <v>0.38509640689357028</v>
      </c>
      <c r="K167" s="7">
        <v>41455</v>
      </c>
      <c r="L167">
        <v>8.5950000000000006</v>
      </c>
      <c r="M167">
        <f t="shared" si="15"/>
        <v>1.451841359773387</v>
      </c>
      <c r="N167">
        <f t="shared" si="13"/>
        <v>0.24492652204339826</v>
      </c>
    </row>
    <row r="168" spans="1:14" x14ac:dyDescent="0.3">
      <c r="A168" s="7">
        <v>41486</v>
      </c>
      <c r="B168">
        <v>418.22199999999998</v>
      </c>
      <c r="C168">
        <f t="shared" si="16"/>
        <v>5.2535944652910338</v>
      </c>
      <c r="D168">
        <f t="shared" si="12"/>
        <v>0.58805561635202341</v>
      </c>
      <c r="K168" s="7">
        <v>41486</v>
      </c>
      <c r="L168">
        <v>8.548</v>
      </c>
      <c r="M168">
        <f t="shared" si="15"/>
        <v>-0.56996626730254629</v>
      </c>
      <c r="N168">
        <f t="shared" si="13"/>
        <v>-0.54682955206516448</v>
      </c>
    </row>
    <row r="169" spans="1:14" x14ac:dyDescent="0.3">
      <c r="A169" s="7">
        <v>41517</v>
      </c>
      <c r="B169">
        <v>417.50299999999999</v>
      </c>
      <c r="C169">
        <f t="shared" si="16"/>
        <v>3.8812751303793913</v>
      </c>
      <c r="D169">
        <f t="shared" si="12"/>
        <v>-0.17191826350598793</v>
      </c>
      <c r="K169" s="7">
        <v>41517</v>
      </c>
      <c r="L169">
        <v>8.5679999999999996</v>
      </c>
      <c r="M169">
        <f t="shared" si="15"/>
        <v>1.3125221709826107</v>
      </c>
      <c r="N169">
        <f t="shared" si="13"/>
        <v>0.23397285914832366</v>
      </c>
    </row>
    <row r="170" spans="1:14" x14ac:dyDescent="0.3">
      <c r="A170" s="7">
        <v>41547</v>
      </c>
      <c r="B170">
        <v>417.565</v>
      </c>
      <c r="C170">
        <f t="shared" si="16"/>
        <v>2.93523115530816</v>
      </c>
      <c r="D170">
        <f t="shared" si="12"/>
        <v>1.4850192693227626E-2</v>
      </c>
      <c r="K170" s="7">
        <v>41547</v>
      </c>
      <c r="L170">
        <v>8.51</v>
      </c>
      <c r="M170">
        <f t="shared" si="15"/>
        <v>0.73390151515151381</v>
      </c>
      <c r="N170">
        <f t="shared" si="13"/>
        <v>-0.67693744164332159</v>
      </c>
    </row>
    <row r="171" spans="1:14" x14ac:dyDescent="0.3">
      <c r="A171" s="7">
        <v>41578</v>
      </c>
      <c r="B171">
        <v>419.69299999999998</v>
      </c>
      <c r="C171">
        <f t="shared" si="16"/>
        <v>3.4039869221463626</v>
      </c>
      <c r="D171">
        <f t="shared" si="12"/>
        <v>0.50962125657083579</v>
      </c>
      <c r="K171" s="7">
        <v>41578</v>
      </c>
      <c r="L171">
        <v>8.6630000000000003</v>
      </c>
      <c r="M171">
        <f t="shared" si="15"/>
        <v>4.6129694481342742</v>
      </c>
      <c r="N171">
        <f t="shared" si="13"/>
        <v>1.7978848413631177</v>
      </c>
    </row>
    <row r="172" spans="1:14" x14ac:dyDescent="0.3">
      <c r="A172" s="7">
        <v>41608</v>
      </c>
      <c r="B172">
        <v>421.03300000000002</v>
      </c>
      <c r="C172">
        <f t="shared" si="16"/>
        <v>3.349894203531778</v>
      </c>
      <c r="D172">
        <f t="shared" si="12"/>
        <v>0.31928099825349054</v>
      </c>
      <c r="K172" s="7">
        <v>41608</v>
      </c>
      <c r="L172">
        <v>8.5269999999999992</v>
      </c>
      <c r="M172">
        <f t="shared" si="15"/>
        <v>-0.74496566173902767</v>
      </c>
      <c r="N172">
        <f t="shared" si="13"/>
        <v>-1.5698949555581376</v>
      </c>
    </row>
    <row r="173" spans="1:14" x14ac:dyDescent="0.3">
      <c r="A173" s="7">
        <v>41639</v>
      </c>
      <c r="B173">
        <v>423.005</v>
      </c>
      <c r="C173">
        <f t="shared" si="16"/>
        <v>3.3375433316314096</v>
      </c>
      <c r="D173">
        <f t="shared" si="12"/>
        <v>0.46837183783694503</v>
      </c>
      <c r="K173" s="7">
        <v>41639</v>
      </c>
      <c r="L173">
        <v>8.452</v>
      </c>
      <c r="M173">
        <f t="shared" si="15"/>
        <v>-2.5481378992274872</v>
      </c>
      <c r="N173">
        <f t="shared" si="13"/>
        <v>-0.87955904773072691</v>
      </c>
    </row>
    <row r="174" spans="1:14" x14ac:dyDescent="0.3">
      <c r="A174" s="7">
        <v>41670</v>
      </c>
      <c r="B174">
        <v>418.8</v>
      </c>
      <c r="C174">
        <f t="shared" si="16"/>
        <v>1.6196542311192053</v>
      </c>
      <c r="D174">
        <f t="shared" si="12"/>
        <v>-0.99407808418340293</v>
      </c>
      <c r="K174" s="7">
        <v>41670</v>
      </c>
      <c r="L174">
        <v>8.4719999999999995</v>
      </c>
      <c r="M174">
        <f t="shared" si="15"/>
        <v>-2.4637347455675807</v>
      </c>
      <c r="N174">
        <f t="shared" si="13"/>
        <v>0.23663038334120756</v>
      </c>
    </row>
    <row r="175" spans="1:14" x14ac:dyDescent="0.3">
      <c r="A175" s="7">
        <v>41698</v>
      </c>
      <c r="B175">
        <v>424.11700000000002</v>
      </c>
      <c r="C175">
        <f t="shared" si="16"/>
        <v>1.8036355955189931</v>
      </c>
      <c r="D175">
        <f t="shared" si="12"/>
        <v>1.2695797516714347</v>
      </c>
      <c r="K175" s="7">
        <v>41698</v>
      </c>
      <c r="L175">
        <v>8.5269999999999992</v>
      </c>
      <c r="M175">
        <f t="shared" si="15"/>
        <v>-2.6375884905229463</v>
      </c>
      <c r="N175">
        <f t="shared" si="13"/>
        <v>0.64919735599622275</v>
      </c>
    </row>
    <row r="176" spans="1:14" x14ac:dyDescent="0.3">
      <c r="A176" s="7">
        <v>41729</v>
      </c>
      <c r="B176">
        <v>429.72</v>
      </c>
      <c r="C176">
        <f t="shared" si="16"/>
        <v>3.8352245268794327</v>
      </c>
      <c r="D176">
        <f t="shared" si="12"/>
        <v>1.3210977159604509</v>
      </c>
      <c r="K176" s="7">
        <v>41729</v>
      </c>
      <c r="L176">
        <v>8.6069999999999993</v>
      </c>
      <c r="M176">
        <f t="shared" si="15"/>
        <v>0.93819631757945388</v>
      </c>
      <c r="N176">
        <f t="shared" si="13"/>
        <v>0.93819631757945388</v>
      </c>
    </row>
    <row r="177" spans="1:14" x14ac:dyDescent="0.3">
      <c r="A177" s="7">
        <v>41759</v>
      </c>
      <c r="B177">
        <v>433.67500000000001</v>
      </c>
      <c r="C177">
        <f t="shared" si="16"/>
        <v>5.0938435254631598</v>
      </c>
      <c r="D177">
        <f t="shared" si="12"/>
        <v>0.92036675044213645</v>
      </c>
      <c r="K177" s="7">
        <v>41759</v>
      </c>
      <c r="L177">
        <v>8.5570000000000004</v>
      </c>
      <c r="M177">
        <f t="shared" si="15"/>
        <v>-0.41894565343884027</v>
      </c>
      <c r="N177">
        <f t="shared" si="13"/>
        <v>-0.58092250493783082</v>
      </c>
    </row>
    <row r="178" spans="1:14" x14ac:dyDescent="0.3">
      <c r="A178" s="7">
        <v>41790</v>
      </c>
      <c r="B178">
        <v>434.334</v>
      </c>
      <c r="C178">
        <f t="shared" si="16"/>
        <v>4.86549391330382</v>
      </c>
      <c r="D178">
        <f t="shared" si="12"/>
        <v>0.15195711073960894</v>
      </c>
      <c r="K178" s="7">
        <v>41790</v>
      </c>
      <c r="L178">
        <v>8.4689999999999994</v>
      </c>
      <c r="M178">
        <f t="shared" si="15"/>
        <v>-1.2246326102169358</v>
      </c>
      <c r="N178">
        <f t="shared" si="13"/>
        <v>-1.0283978029683394</v>
      </c>
    </row>
    <row r="179" spans="1:14" x14ac:dyDescent="0.3">
      <c r="A179" s="7">
        <v>41820</v>
      </c>
      <c r="B179">
        <v>435.09399999999999</v>
      </c>
      <c r="C179">
        <f t="shared" si="16"/>
        <v>4.6460001394978523</v>
      </c>
      <c r="D179">
        <f t="shared" si="12"/>
        <v>0.17498054492626203</v>
      </c>
      <c r="K179" s="7">
        <v>41820</v>
      </c>
      <c r="L179">
        <v>8.407</v>
      </c>
      <c r="M179">
        <f t="shared" si="15"/>
        <v>-2.1873182082606246</v>
      </c>
      <c r="N179">
        <f t="shared" si="13"/>
        <v>-0.73208170976502007</v>
      </c>
    </row>
    <row r="180" spans="1:14" x14ac:dyDescent="0.3">
      <c r="A180" s="7">
        <v>41851</v>
      </c>
      <c r="B180">
        <v>435.68799999999999</v>
      </c>
      <c r="C180">
        <f t="shared" si="16"/>
        <v>4.1762508906752815</v>
      </c>
      <c r="D180">
        <f t="shared" si="12"/>
        <v>0.13652222278404125</v>
      </c>
      <c r="K180" s="7">
        <v>41851</v>
      </c>
      <c r="L180">
        <v>8.4670000000000005</v>
      </c>
      <c r="M180">
        <f t="shared" si="15"/>
        <v>-0.94759007955076413</v>
      </c>
      <c r="N180">
        <f t="shared" si="13"/>
        <v>0.71369097180922214</v>
      </c>
    </row>
    <row r="181" spans="1:14" x14ac:dyDescent="0.3">
      <c r="A181" s="7">
        <v>41882</v>
      </c>
      <c r="B181">
        <v>439.55399999999997</v>
      </c>
      <c r="C181">
        <f t="shared" si="16"/>
        <v>5.2816386948117744</v>
      </c>
      <c r="D181">
        <f t="shared" si="12"/>
        <v>0.88733221938634976</v>
      </c>
      <c r="K181" s="7">
        <v>41882</v>
      </c>
      <c r="L181">
        <v>8.5069999999999997</v>
      </c>
      <c r="M181">
        <f t="shared" si="15"/>
        <v>-0.71195144724556236</v>
      </c>
      <c r="N181">
        <f t="shared" si="13"/>
        <v>0.47242234557693941</v>
      </c>
    </row>
    <row r="182" spans="1:14" x14ac:dyDescent="0.3">
      <c r="A182" s="7">
        <v>41912</v>
      </c>
      <c r="B182">
        <v>438.68700000000001</v>
      </c>
      <c r="C182">
        <f t="shared" si="16"/>
        <v>5.0583741453426478</v>
      </c>
      <c r="D182">
        <f t="shared" si="12"/>
        <v>-0.19724538964495109</v>
      </c>
      <c r="K182" s="7">
        <v>41912</v>
      </c>
      <c r="L182">
        <v>8.7330000000000005</v>
      </c>
      <c r="M182">
        <f t="shared" si="15"/>
        <v>2.6204465334900284</v>
      </c>
      <c r="N182">
        <f t="shared" si="13"/>
        <v>2.6566357117667971</v>
      </c>
    </row>
    <row r="183" spans="1:14" x14ac:dyDescent="0.3">
      <c r="A183" s="7">
        <v>41943</v>
      </c>
      <c r="B183">
        <v>440.39600000000002</v>
      </c>
      <c r="C183">
        <f t="shared" si="16"/>
        <v>4.9328914230163612</v>
      </c>
      <c r="D183">
        <f t="shared" si="12"/>
        <v>0.38957160800296986</v>
      </c>
      <c r="K183" s="7">
        <v>41943</v>
      </c>
      <c r="L183">
        <v>8.6989999999999998</v>
      </c>
      <c r="M183">
        <f t="shared" si="15"/>
        <v>0.41556042941244264</v>
      </c>
      <c r="N183">
        <f t="shared" si="13"/>
        <v>-0.38932783694034523</v>
      </c>
    </row>
    <row r="184" spans="1:14" x14ac:dyDescent="0.3">
      <c r="A184" s="7">
        <v>41973</v>
      </c>
      <c r="B184">
        <v>442.10599999999999</v>
      </c>
      <c r="C184">
        <f t="shared" si="16"/>
        <v>5.0050708614289174</v>
      </c>
      <c r="D184">
        <f t="shared" si="12"/>
        <v>0.38828690542147548</v>
      </c>
      <c r="K184" s="7">
        <v>41973</v>
      </c>
      <c r="L184">
        <v>8.968</v>
      </c>
      <c r="M184">
        <f t="shared" si="15"/>
        <v>5.1718072006567528</v>
      </c>
      <c r="N184">
        <f t="shared" si="13"/>
        <v>3.0923094608575674</v>
      </c>
    </row>
    <row r="185" spans="1:14" x14ac:dyDescent="0.3">
      <c r="A185" s="7">
        <v>42004</v>
      </c>
      <c r="B185">
        <v>439.32299999999998</v>
      </c>
      <c r="C185">
        <f t="shared" si="16"/>
        <v>3.8576376165766257</v>
      </c>
      <c r="D185">
        <f t="shared" si="12"/>
        <v>-0.62948704609302464</v>
      </c>
      <c r="K185" s="7">
        <v>42004</v>
      </c>
      <c r="L185">
        <v>8.8290000000000006</v>
      </c>
      <c r="M185">
        <f t="shared" si="15"/>
        <v>4.460482725982029</v>
      </c>
      <c r="N185">
        <f t="shared" si="13"/>
        <v>-1.5499553969669844</v>
      </c>
    </row>
    <row r="186" spans="1:14" x14ac:dyDescent="0.3">
      <c r="A186" s="7">
        <v>42035</v>
      </c>
      <c r="B186">
        <v>435.92899999999997</v>
      </c>
      <c r="C186">
        <f>(B186/B174-1)*100</f>
        <v>4.0900191021967514</v>
      </c>
      <c r="D186">
        <f t="shared" si="12"/>
        <v>-0.77255231344591779</v>
      </c>
      <c r="K186" s="7">
        <v>42035</v>
      </c>
      <c r="L186">
        <v>8.6890000000000001</v>
      </c>
      <c r="M186">
        <f t="shared" si="15"/>
        <v>2.5613786591123677</v>
      </c>
      <c r="N186">
        <f t="shared" si="13"/>
        <v>-1.5856835428700977</v>
      </c>
    </row>
    <row r="187" spans="1:14" x14ac:dyDescent="0.3">
      <c r="A187" s="7">
        <v>42063</v>
      </c>
      <c r="B187">
        <v>434.15300000000002</v>
      </c>
      <c r="C187">
        <f t="shared" si="16"/>
        <v>2.3663281594465735</v>
      </c>
      <c r="D187">
        <f t="shared" si="12"/>
        <v>-0.40740579314519909</v>
      </c>
      <c r="K187" s="7">
        <v>42063</v>
      </c>
      <c r="L187">
        <v>8.5459999999999994</v>
      </c>
      <c r="M187">
        <f t="shared" si="15"/>
        <v>0.22282162542512918</v>
      </c>
      <c r="N187">
        <f t="shared" si="13"/>
        <v>-1.6457590056393245</v>
      </c>
    </row>
    <row r="188" spans="1:14" x14ac:dyDescent="0.3">
      <c r="A188" s="7">
        <v>42094</v>
      </c>
      <c r="B188">
        <v>442.22500000000002</v>
      </c>
      <c r="C188">
        <f t="shared" si="16"/>
        <v>2.9100344410313728</v>
      </c>
      <c r="D188">
        <f t="shared" si="12"/>
        <v>1.8592523833763641</v>
      </c>
      <c r="K188" s="7">
        <v>42094</v>
      </c>
      <c r="L188">
        <v>8.4499999999999993</v>
      </c>
      <c r="M188">
        <f t="shared" si="15"/>
        <v>-1.8240966655048263</v>
      </c>
      <c r="N188">
        <f t="shared" si="13"/>
        <v>-1.1233325532412852</v>
      </c>
    </row>
    <row r="189" spans="1:14" x14ac:dyDescent="0.3">
      <c r="A189" s="7">
        <v>42124</v>
      </c>
      <c r="B189">
        <v>442.18299999999999</v>
      </c>
      <c r="C189">
        <f t="shared" si="16"/>
        <v>1.9618377817490096</v>
      </c>
      <c r="D189">
        <f t="shared" si="12"/>
        <v>-9.4974277799808604E-3</v>
      </c>
      <c r="K189" s="7">
        <v>42124</v>
      </c>
      <c r="L189">
        <v>8.5649999999999995</v>
      </c>
      <c r="M189">
        <f t="shared" si="15"/>
        <v>9.3490709360755098E-2</v>
      </c>
      <c r="N189">
        <f t="shared" si="13"/>
        <v>1.3609467455621305</v>
      </c>
    </row>
    <row r="190" spans="1:14" x14ac:dyDescent="0.3">
      <c r="A190" s="7">
        <v>42155</v>
      </c>
      <c r="B190">
        <v>446.238</v>
      </c>
      <c r="C190">
        <f t="shared" si="16"/>
        <v>2.740747903687013</v>
      </c>
      <c r="D190">
        <f t="shared" si="12"/>
        <v>0.91704113455288727</v>
      </c>
      <c r="K190" s="7">
        <v>42155</v>
      </c>
      <c r="L190">
        <v>8.5689999999999991</v>
      </c>
      <c r="M190">
        <f t="shared" si="15"/>
        <v>1.1807769512339084</v>
      </c>
      <c r="N190">
        <f t="shared" si="13"/>
        <v>4.6701692936368389E-2</v>
      </c>
    </row>
    <row r="191" spans="1:14" x14ac:dyDescent="0.3">
      <c r="A191" s="7">
        <v>42185</v>
      </c>
      <c r="B191">
        <v>446.238</v>
      </c>
      <c r="C191">
        <f>(B191/B179-1)*100</f>
        <v>2.5612856072480872</v>
      </c>
      <c r="D191">
        <f t="shared" si="12"/>
        <v>0</v>
      </c>
      <c r="K191" s="7">
        <v>42185</v>
      </c>
      <c r="L191">
        <v>8.7590000000000003</v>
      </c>
      <c r="M191">
        <f t="shared" si="15"/>
        <v>4.1869870346140203</v>
      </c>
      <c r="N191">
        <f t="shared" si="13"/>
        <v>2.2172949002217557</v>
      </c>
    </row>
    <row r="192" spans="1:14" x14ac:dyDescent="0.3">
      <c r="A192" s="7">
        <v>42216</v>
      </c>
      <c r="B192">
        <v>449.40300000000002</v>
      </c>
      <c r="C192">
        <f t="shared" ref="C192:C214" si="17">(B192/B180-1)*100</f>
        <v>3.1478948238188975</v>
      </c>
      <c r="D192">
        <f t="shared" ref="D192:D214" si="18">(B192/B191-1)*100</f>
        <v>0.70926277009129013</v>
      </c>
      <c r="K192" s="7">
        <v>42216</v>
      </c>
      <c r="L192">
        <v>8.5470000000000006</v>
      </c>
      <c r="M192">
        <f t="shared" ref="M192:M214" si="19">(L192/L180-1)*100</f>
        <v>0.94484469115390102</v>
      </c>
      <c r="N192">
        <f t="shared" ref="N192:N214" si="20">(L192/L191-1)*100</f>
        <v>-2.4203676218746417</v>
      </c>
    </row>
    <row r="193" spans="1:14" x14ac:dyDescent="0.3">
      <c r="A193" s="7">
        <v>42247</v>
      </c>
      <c r="B193">
        <v>449.59199999999998</v>
      </c>
      <c r="C193">
        <f t="shared" si="17"/>
        <v>2.2836784558893708</v>
      </c>
      <c r="D193">
        <f t="shared" si="18"/>
        <v>4.2055794020057213E-2</v>
      </c>
      <c r="K193" s="7">
        <v>42247</v>
      </c>
      <c r="L193">
        <v>8.4770000000000003</v>
      </c>
      <c r="M193">
        <f t="shared" si="19"/>
        <v>-0.3526507581991245</v>
      </c>
      <c r="N193">
        <f t="shared" si="20"/>
        <v>-0.81900081900082577</v>
      </c>
    </row>
    <row r="194" spans="1:14" x14ac:dyDescent="0.3">
      <c r="A194" s="7">
        <v>42277</v>
      </c>
      <c r="B194">
        <v>449.49599999999998</v>
      </c>
      <c r="C194">
        <f t="shared" si="17"/>
        <v>2.4639435406109467</v>
      </c>
      <c r="D194">
        <f t="shared" si="18"/>
        <v>-2.1352693108422915E-2</v>
      </c>
      <c r="K194" s="7">
        <v>42277</v>
      </c>
      <c r="L194">
        <v>8.5489999999999995</v>
      </c>
      <c r="M194">
        <f t="shared" si="19"/>
        <v>-2.1069506469712729</v>
      </c>
      <c r="N194">
        <f t="shared" si="20"/>
        <v>0.84935708387399167</v>
      </c>
    </row>
    <row r="195" spans="1:14" x14ac:dyDescent="0.3">
      <c r="A195" s="7">
        <v>42308</v>
      </c>
      <c r="B195">
        <v>448.61599999999999</v>
      </c>
      <c r="C195">
        <f t="shared" si="17"/>
        <v>1.8665019664120486</v>
      </c>
      <c r="D195">
        <f t="shared" si="18"/>
        <v>-0.19577482335771945</v>
      </c>
      <c r="K195" s="7">
        <v>42308</v>
      </c>
      <c r="L195">
        <v>8.4930000000000003</v>
      </c>
      <c r="M195">
        <f t="shared" si="19"/>
        <v>-2.368088286009884</v>
      </c>
      <c r="N195">
        <f t="shared" si="20"/>
        <v>-0.65504737396185897</v>
      </c>
    </row>
    <row r="196" spans="1:14" x14ac:dyDescent="0.3">
      <c r="A196" s="7">
        <v>42338</v>
      </c>
      <c r="B196">
        <v>450.50900000000001</v>
      </c>
      <c r="C196">
        <f t="shared" si="17"/>
        <v>1.9006754036362317</v>
      </c>
      <c r="D196">
        <f t="shared" si="18"/>
        <v>0.42196444174973369</v>
      </c>
      <c r="K196" s="7">
        <v>42338</v>
      </c>
      <c r="L196">
        <v>8.4369999999999994</v>
      </c>
      <c r="M196">
        <f t="shared" si="19"/>
        <v>-5.9210526315789487</v>
      </c>
      <c r="N196">
        <f t="shared" si="20"/>
        <v>-0.65936653714825377</v>
      </c>
    </row>
    <row r="197" spans="1:14" x14ac:dyDescent="0.3">
      <c r="A197" s="7">
        <v>42369</v>
      </c>
      <c r="B197">
        <v>452.75599999999997</v>
      </c>
      <c r="C197">
        <f t="shared" si="17"/>
        <v>3.0576591710427259</v>
      </c>
      <c r="D197">
        <f t="shared" si="18"/>
        <v>0.49876916998328191</v>
      </c>
      <c r="K197" s="7">
        <v>42369</v>
      </c>
      <c r="L197">
        <v>8.2829999999999995</v>
      </c>
      <c r="M197">
        <f t="shared" si="19"/>
        <v>-6.1841658171933549</v>
      </c>
      <c r="N197">
        <f t="shared" si="20"/>
        <v>-1.8252933507170832</v>
      </c>
    </row>
    <row r="198" spans="1:14" x14ac:dyDescent="0.3">
      <c r="A198" s="7">
        <v>42400</v>
      </c>
      <c r="B198">
        <v>448.17099999999999</v>
      </c>
      <c r="C198">
        <f t="shared" si="17"/>
        <v>2.808255472794885</v>
      </c>
      <c r="D198">
        <f t="shared" si="18"/>
        <v>-1.0126867451784149</v>
      </c>
      <c r="K198" s="7">
        <v>42400</v>
      </c>
      <c r="L198">
        <v>8.1349999999999998</v>
      </c>
      <c r="M198">
        <f t="shared" si="19"/>
        <v>-6.3758775463229389</v>
      </c>
      <c r="N198">
        <f t="shared" si="20"/>
        <v>-1.7867922250392354</v>
      </c>
    </row>
    <row r="199" spans="1:14" x14ac:dyDescent="0.3">
      <c r="A199" s="7">
        <v>42429</v>
      </c>
      <c r="B199">
        <v>451.209</v>
      </c>
      <c r="C199">
        <f t="shared" si="17"/>
        <v>3.9285689607120089</v>
      </c>
      <c r="D199">
        <f t="shared" si="18"/>
        <v>0.67786626086918655</v>
      </c>
      <c r="K199" s="7">
        <v>42429</v>
      </c>
      <c r="L199">
        <v>8.2669999999999995</v>
      </c>
      <c r="M199">
        <f t="shared" si="19"/>
        <v>-3.2646852328574782</v>
      </c>
      <c r="N199">
        <f t="shared" si="20"/>
        <v>1.6226183159188556</v>
      </c>
    </row>
    <row r="200" spans="1:14" x14ac:dyDescent="0.3">
      <c r="A200" s="7">
        <v>42460</v>
      </c>
      <c r="B200">
        <v>451.274</v>
      </c>
      <c r="C200">
        <f t="shared" si="17"/>
        <v>2.0462434281191655</v>
      </c>
      <c r="D200">
        <f t="shared" si="18"/>
        <v>1.4405741020229179E-2</v>
      </c>
      <c r="K200" s="7">
        <v>42460</v>
      </c>
      <c r="L200">
        <v>8.2349999999999994</v>
      </c>
      <c r="M200">
        <f t="shared" si="19"/>
        <v>-2.5443786982248473</v>
      </c>
      <c r="N200">
        <f t="shared" si="20"/>
        <v>-0.38708116608201504</v>
      </c>
    </row>
    <row r="201" spans="1:14" x14ac:dyDescent="0.3">
      <c r="A201" s="7">
        <v>42490</v>
      </c>
      <c r="B201">
        <v>454.23099999999999</v>
      </c>
      <c r="C201">
        <f t="shared" si="17"/>
        <v>2.7246637704298804</v>
      </c>
      <c r="D201">
        <f t="shared" si="18"/>
        <v>0.65525600854470234</v>
      </c>
      <c r="K201" s="7">
        <v>42490</v>
      </c>
      <c r="L201">
        <v>8.1370000000000005</v>
      </c>
      <c r="M201">
        <f t="shared" si="19"/>
        <v>-4.997081144191462</v>
      </c>
      <c r="N201">
        <f t="shared" si="20"/>
        <v>-1.1900425015178961</v>
      </c>
    </row>
    <row r="202" spans="1:14" x14ac:dyDescent="0.3">
      <c r="A202" s="7">
        <v>42521</v>
      </c>
      <c r="B202">
        <v>456.38400000000001</v>
      </c>
      <c r="C202">
        <f t="shared" si="17"/>
        <v>2.2736745862073526</v>
      </c>
      <c r="D202">
        <f t="shared" si="18"/>
        <v>0.47398790483257347</v>
      </c>
      <c r="K202" s="7">
        <v>42521</v>
      </c>
      <c r="L202">
        <v>8.2360000000000007</v>
      </c>
      <c r="M202">
        <f t="shared" si="19"/>
        <v>-3.8861010619675396</v>
      </c>
      <c r="N202">
        <f t="shared" si="20"/>
        <v>1.2166646184097463</v>
      </c>
    </row>
    <row r="203" spans="1:14" x14ac:dyDescent="0.3">
      <c r="A203" s="7">
        <v>42551</v>
      </c>
      <c r="B203">
        <v>459.43099999999998</v>
      </c>
      <c r="C203">
        <f t="shared" si="17"/>
        <v>2.9564940681878316</v>
      </c>
      <c r="D203">
        <f t="shared" si="18"/>
        <v>0.66763953162247702</v>
      </c>
      <c r="K203" s="7">
        <v>42551</v>
      </c>
      <c r="L203">
        <v>8.1760000000000002</v>
      </c>
      <c r="M203">
        <f>(L203/L191-1)*100</f>
        <v>-6.6560109601552675</v>
      </c>
      <c r="N203">
        <f>(L203/L202-1)*100</f>
        <v>-0.72850898494415395</v>
      </c>
    </row>
    <row r="204" spans="1:14" x14ac:dyDescent="0.3">
      <c r="A204" s="7">
        <v>42582</v>
      </c>
      <c r="B204">
        <v>459.52</v>
      </c>
      <c r="C204">
        <f t="shared" si="17"/>
        <v>2.2512088259312835</v>
      </c>
      <c r="D204">
        <f t="shared" si="18"/>
        <v>1.9371788146638202E-2</v>
      </c>
      <c r="K204" s="7">
        <v>42582</v>
      </c>
      <c r="L204">
        <v>8.1769999999999996</v>
      </c>
      <c r="M204">
        <f t="shared" si="19"/>
        <v>-4.3290043290043378</v>
      </c>
      <c r="N204">
        <f t="shared" si="20"/>
        <v>1.2230919765165993E-2</v>
      </c>
    </row>
    <row r="205" spans="1:14" x14ac:dyDescent="0.3">
      <c r="A205" s="7">
        <v>42613</v>
      </c>
      <c r="B205">
        <v>459.22199999999998</v>
      </c>
      <c r="C205">
        <f t="shared" si="17"/>
        <v>2.1419420274382039</v>
      </c>
      <c r="D205">
        <f t="shared" si="18"/>
        <v>-6.4850278551531471E-2</v>
      </c>
      <c r="K205" s="7">
        <v>42613</v>
      </c>
      <c r="L205">
        <v>8.1959999999999997</v>
      </c>
      <c r="M205">
        <f t="shared" si="19"/>
        <v>-3.3148519523416353</v>
      </c>
      <c r="N205">
        <f t="shared" si="20"/>
        <v>0.23235905588847583</v>
      </c>
    </row>
    <row r="206" spans="1:14" x14ac:dyDescent="0.3">
      <c r="A206" s="7">
        <v>42643</v>
      </c>
      <c r="B206">
        <v>463.72800000000001</v>
      </c>
      <c r="C206">
        <f t="shared" si="17"/>
        <v>3.166212825030712</v>
      </c>
      <c r="D206">
        <f t="shared" si="18"/>
        <v>0.98122476710611473</v>
      </c>
      <c r="K206" s="7">
        <v>42643</v>
      </c>
      <c r="L206">
        <v>8.0180000000000007</v>
      </c>
      <c r="M206">
        <f t="shared" si="19"/>
        <v>-6.2112527781026934</v>
      </c>
      <c r="N206">
        <f t="shared" si="20"/>
        <v>-2.171791117618338</v>
      </c>
    </row>
    <row r="207" spans="1:14" x14ac:dyDescent="0.3">
      <c r="A207" s="7">
        <v>42674</v>
      </c>
      <c r="B207">
        <v>466.39299999999997</v>
      </c>
      <c r="C207">
        <f t="shared" si="17"/>
        <v>3.9626317385024201</v>
      </c>
      <c r="D207">
        <f t="shared" si="18"/>
        <v>0.57469033571402317</v>
      </c>
      <c r="K207" s="7">
        <v>42674</v>
      </c>
      <c r="L207">
        <v>7.976</v>
      </c>
      <c r="M207">
        <f t="shared" si="19"/>
        <v>-6.0873660661721507</v>
      </c>
      <c r="N207">
        <f t="shared" si="20"/>
        <v>-0.52382140184585868</v>
      </c>
    </row>
    <row r="208" spans="1:14" x14ac:dyDescent="0.3">
      <c r="A208" s="7">
        <v>42704</v>
      </c>
      <c r="B208">
        <v>466.97399999999999</v>
      </c>
      <c r="C208">
        <f t="shared" si="17"/>
        <v>3.6547549549509561</v>
      </c>
      <c r="D208">
        <f t="shared" si="18"/>
        <v>0.12457305319761858</v>
      </c>
      <c r="K208" s="7">
        <v>42704</v>
      </c>
      <c r="L208">
        <v>7.9569999999999999</v>
      </c>
      <c r="M208">
        <f t="shared" si="19"/>
        <v>-5.6892260282090712</v>
      </c>
      <c r="N208">
        <f t="shared" si="20"/>
        <v>-0.23821464393180003</v>
      </c>
    </row>
    <row r="209" spans="1:14" x14ac:dyDescent="0.3">
      <c r="A209" s="7">
        <v>42735</v>
      </c>
      <c r="B209">
        <v>470.99599999999998</v>
      </c>
      <c r="C209">
        <f t="shared" si="17"/>
        <v>4.0286600288013785</v>
      </c>
      <c r="D209">
        <f t="shared" si="18"/>
        <v>0.86128992192284759</v>
      </c>
      <c r="K209" s="7">
        <v>42735</v>
      </c>
      <c r="L209">
        <v>7.9210000000000003</v>
      </c>
      <c r="M209">
        <f t="shared" si="19"/>
        <v>-4.3703971990824542</v>
      </c>
      <c r="N209">
        <f t="shared" si="20"/>
        <v>-0.45243182103807955</v>
      </c>
    </row>
    <row r="210" spans="1:14" x14ac:dyDescent="0.3">
      <c r="A210" s="7">
        <v>42766</v>
      </c>
      <c r="B210">
        <v>473.464</v>
      </c>
      <c r="C210">
        <f t="shared" si="17"/>
        <v>5.6436047847808091</v>
      </c>
      <c r="D210">
        <f t="shared" si="18"/>
        <v>0.5239959575028319</v>
      </c>
      <c r="K210" s="7">
        <v>42766</v>
      </c>
      <c r="L210">
        <v>8.0299999999999994</v>
      </c>
      <c r="M210">
        <f t="shared" si="19"/>
        <v>-1.290719114935468</v>
      </c>
      <c r="N210">
        <f t="shared" si="20"/>
        <v>1.3760888776669589</v>
      </c>
    </row>
    <row r="211" spans="1:14" x14ac:dyDescent="0.3">
      <c r="A211" s="7">
        <v>42794</v>
      </c>
      <c r="B211">
        <v>472.51299999999998</v>
      </c>
      <c r="C211">
        <f t="shared" si="17"/>
        <v>4.7215370260788259</v>
      </c>
      <c r="D211">
        <f t="shared" si="18"/>
        <v>-0.20086004426946857</v>
      </c>
      <c r="K211" s="7">
        <v>42794</v>
      </c>
      <c r="L211">
        <v>7.9290000000000003</v>
      </c>
      <c r="M211">
        <f t="shared" si="19"/>
        <v>-4.0885448167412459</v>
      </c>
      <c r="N211">
        <f t="shared" si="20"/>
        <v>-1.2577833125778204</v>
      </c>
    </row>
    <row r="212" spans="1:14" x14ac:dyDescent="0.3">
      <c r="A212" s="7">
        <v>42825</v>
      </c>
      <c r="B212">
        <v>472.99099999999999</v>
      </c>
      <c r="C212">
        <f t="shared" si="17"/>
        <v>4.812375629883392</v>
      </c>
      <c r="D212">
        <f t="shared" si="18"/>
        <v>0.10116123789187803</v>
      </c>
      <c r="K212" s="7">
        <v>42825</v>
      </c>
      <c r="L212">
        <v>8.1479999999999997</v>
      </c>
      <c r="M212">
        <f t="shared" si="19"/>
        <v>-1.0564663023679421</v>
      </c>
      <c r="N212">
        <f t="shared" si="20"/>
        <v>2.7620128641695052</v>
      </c>
    </row>
    <row r="213" spans="1:14" x14ac:dyDescent="0.3">
      <c r="A213" s="7">
        <v>42855</v>
      </c>
      <c r="B213">
        <v>475.00900000000001</v>
      </c>
      <c r="C213">
        <f t="shared" si="17"/>
        <v>4.5743245177013447</v>
      </c>
      <c r="D213">
        <f t="shared" si="18"/>
        <v>0.42664659581261866</v>
      </c>
      <c r="K213" s="7">
        <v>42855</v>
      </c>
      <c r="L213">
        <v>8.3239999999999998</v>
      </c>
      <c r="M213">
        <f t="shared" si="19"/>
        <v>2.2981442792183726</v>
      </c>
      <c r="N213">
        <f t="shared" si="20"/>
        <v>2.1600392734413276</v>
      </c>
    </row>
    <row r="214" spans="1:14" x14ac:dyDescent="0.3">
      <c r="A214" s="7">
        <v>42886</v>
      </c>
      <c r="B214">
        <v>473.80799999999999</v>
      </c>
      <c r="C214">
        <f t="shared" si="17"/>
        <v>3.8178376104333056</v>
      </c>
      <c r="D214">
        <f t="shared" si="18"/>
        <v>-0.25283731466141379</v>
      </c>
      <c r="K214" s="7">
        <v>42886</v>
      </c>
      <c r="L214">
        <v>8.0869999999999997</v>
      </c>
      <c r="M214">
        <f t="shared" si="19"/>
        <v>-1.8091306459446455</v>
      </c>
      <c r="N214">
        <f t="shared" si="20"/>
        <v>-2.8471888515136934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2015-04-16T14:39:03Z</dcterms:created>
  <dcterms:modified xsi:type="dcterms:W3CDTF">2017-06-28T16:09:20Z</dcterms:modified>
</cp:coreProperties>
</file>