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rysong/Study_UCL/UCL_research_codeplace/UCL_CCG_Modelling/Modelling_Essay/data/data_source/"/>
    </mc:Choice>
  </mc:AlternateContent>
  <xr:revisionPtr revIDLastSave="0" documentId="13_ncr:1_{CCC96F88-95BC-5240-AB17-9F395CAE6500}" xr6:coauthVersionLast="47" xr6:coauthVersionMax="47" xr10:uidLastSave="{00000000-0000-0000-0000-000000000000}"/>
  <bookViews>
    <workbookView xWindow="11640" yWindow="4860" windowWidth="29900" windowHeight="19440" activeTab="2" xr2:uid="{F7F2D903-2020-7F48-9795-D887FA9858D6}"/>
  </bookViews>
  <sheets>
    <sheet name="Demand_Side" sheetId="1" r:id="rId1"/>
    <sheet name="Sheet5" sheetId="5" r:id="rId2"/>
    <sheet name="system-wide_cost" sheetId="6" r:id="rId3"/>
    <sheet name="Efficiency_Improve" sheetId="2" r:id="rId4"/>
    <sheet name="EmissionLimi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21" i="2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D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D7" i="5"/>
  <c r="E146" i="1"/>
  <c r="F146" i="1"/>
  <c r="G146" i="1"/>
  <c r="H146" i="1"/>
  <c r="H151" i="1" s="1"/>
  <c r="I146" i="1"/>
  <c r="I151" i="1" s="1"/>
  <c r="J146" i="1"/>
  <c r="J152" i="1" s="1"/>
  <c r="K146" i="1"/>
  <c r="L146" i="1"/>
  <c r="L153" i="1" s="1"/>
  <c r="M146" i="1"/>
  <c r="N146" i="1"/>
  <c r="O146" i="1"/>
  <c r="O150" i="1" s="1"/>
  <c r="P146" i="1"/>
  <c r="P151" i="1" s="1"/>
  <c r="Q146" i="1"/>
  <c r="R146" i="1"/>
  <c r="R152" i="1" s="1"/>
  <c r="S146" i="1"/>
  <c r="T146" i="1"/>
  <c r="U146" i="1"/>
  <c r="V146" i="1"/>
  <c r="W146" i="1"/>
  <c r="X146" i="1"/>
  <c r="X153" i="1" s="1"/>
  <c r="Y146" i="1"/>
  <c r="Y152" i="1" s="1"/>
  <c r="Z146" i="1"/>
  <c r="Z153" i="1" s="1"/>
  <c r="AA146" i="1"/>
  <c r="AB146" i="1"/>
  <c r="AB153" i="1" s="1"/>
  <c r="AC146" i="1"/>
  <c r="AD146" i="1"/>
  <c r="AE146" i="1"/>
  <c r="AF146" i="1"/>
  <c r="AF153" i="1" s="1"/>
  <c r="AG146" i="1"/>
  <c r="AH146" i="1"/>
  <c r="AH153" i="1" s="1"/>
  <c r="D146" i="1"/>
  <c r="K153" i="1"/>
  <c r="P153" i="1"/>
  <c r="Q153" i="1"/>
  <c r="S150" i="1"/>
  <c r="T153" i="1"/>
  <c r="AA153" i="1"/>
  <c r="AF151" i="1"/>
  <c r="AG151" i="1"/>
  <c r="G150" i="1"/>
  <c r="W150" i="1"/>
  <c r="X151" i="1"/>
  <c r="Y151" i="1"/>
  <c r="AE150" i="1"/>
  <c r="D153" i="1"/>
  <c r="E150" i="1"/>
  <c r="F150" i="1"/>
  <c r="M150" i="1"/>
  <c r="N150" i="1"/>
  <c r="U150" i="1"/>
  <c r="V150" i="1"/>
  <c r="AC150" i="1"/>
  <c r="AD150" i="1"/>
  <c r="E151" i="1"/>
  <c r="F151" i="1"/>
  <c r="G151" i="1"/>
  <c r="M151" i="1"/>
  <c r="N151" i="1"/>
  <c r="O151" i="1"/>
  <c r="U151" i="1"/>
  <c r="V151" i="1"/>
  <c r="W151" i="1"/>
  <c r="AC151" i="1"/>
  <c r="AD151" i="1"/>
  <c r="AE151" i="1"/>
  <c r="E152" i="1"/>
  <c r="F152" i="1"/>
  <c r="G152" i="1"/>
  <c r="M152" i="1"/>
  <c r="N152" i="1"/>
  <c r="O152" i="1"/>
  <c r="U152" i="1"/>
  <c r="V152" i="1"/>
  <c r="W152" i="1"/>
  <c r="X152" i="1"/>
  <c r="AC152" i="1"/>
  <c r="AD152" i="1"/>
  <c r="AE152" i="1"/>
  <c r="AF152" i="1"/>
  <c r="AG152" i="1"/>
  <c r="E153" i="1"/>
  <c r="F153" i="1"/>
  <c r="G153" i="1"/>
  <c r="M153" i="1"/>
  <c r="N153" i="1"/>
  <c r="O153" i="1"/>
  <c r="U153" i="1"/>
  <c r="V153" i="1"/>
  <c r="W153" i="1"/>
  <c r="AC153" i="1"/>
  <c r="AD153" i="1"/>
  <c r="AE153" i="1"/>
  <c r="D138" i="1"/>
  <c r="D5" i="5"/>
  <c r="AJ67" i="1"/>
  <c r="E140" i="1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D11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D13" i="5"/>
  <c r="D12" i="5"/>
  <c r="D10" i="5"/>
  <c r="D9" i="5"/>
  <c r="D8" i="5"/>
  <c r="AH134" i="1"/>
  <c r="AI131" i="1"/>
  <c r="E134" i="1"/>
  <c r="E127" i="1"/>
  <c r="E138" i="1" s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H138" i="1" s="1"/>
  <c r="E128" i="1"/>
  <c r="E139" i="1" s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H139" i="1" s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H140" i="1" s="1"/>
  <c r="E130" i="1"/>
  <c r="E141" i="1" s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H141" i="1" s="1"/>
  <c r="D130" i="1"/>
  <c r="D141" i="1" s="1"/>
  <c r="D129" i="1"/>
  <c r="D140" i="1" s="1"/>
  <c r="D128" i="1"/>
  <c r="D139" i="1" s="1"/>
  <c r="D127" i="1"/>
  <c r="AH9" i="4"/>
  <c r="D9" i="4"/>
  <c r="E6" i="4"/>
  <c r="F6" i="4" s="1"/>
  <c r="D8" i="2"/>
  <c r="D7" i="2"/>
  <c r="E20" i="2"/>
  <c r="F20" i="2"/>
  <c r="I20" i="2"/>
  <c r="K20" i="2"/>
  <c r="M20" i="2"/>
  <c r="N20" i="2"/>
  <c r="Q20" i="2"/>
  <c r="S20" i="2"/>
  <c r="U20" i="2"/>
  <c r="V20" i="2"/>
  <c r="Y20" i="2"/>
  <c r="AA20" i="2"/>
  <c r="AC20" i="2"/>
  <c r="AD20" i="2"/>
  <c r="AG20" i="2"/>
  <c r="E21" i="2"/>
  <c r="G21" i="2"/>
  <c r="H21" i="2"/>
  <c r="K21" i="2"/>
  <c r="M21" i="2"/>
  <c r="O21" i="2"/>
  <c r="P21" i="2"/>
  <c r="S21" i="2"/>
  <c r="U21" i="2"/>
  <c r="W21" i="2"/>
  <c r="X21" i="2"/>
  <c r="AA21" i="2"/>
  <c r="AC21" i="2"/>
  <c r="AE21" i="2"/>
  <c r="AF21" i="2"/>
  <c r="E22" i="2"/>
  <c r="G22" i="2"/>
  <c r="I22" i="2"/>
  <c r="J22" i="2"/>
  <c r="M22" i="2"/>
  <c r="O22" i="2"/>
  <c r="Q22" i="2"/>
  <c r="R22" i="2"/>
  <c r="U22" i="2"/>
  <c r="W22" i="2"/>
  <c r="Y22" i="2"/>
  <c r="Z22" i="2"/>
  <c r="AC22" i="2"/>
  <c r="AE22" i="2"/>
  <c r="AG22" i="2"/>
  <c r="AH22" i="2"/>
  <c r="D20" i="2"/>
  <c r="C18" i="2"/>
  <c r="G20" i="2" s="1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0" i="2"/>
  <c r="D9" i="2"/>
  <c r="F73" i="1"/>
  <c r="F71" i="1" s="1"/>
  <c r="G69" i="1"/>
  <c r="H69" i="1" s="1"/>
  <c r="I69" i="1" s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G73" i="1"/>
  <c r="H73" i="1"/>
  <c r="H71" i="1" s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J71" i="1" s="1"/>
  <c r="F67" i="1"/>
  <c r="Z152" i="1" l="1"/>
  <c r="I152" i="1"/>
  <c r="AG153" i="1"/>
  <c r="AA152" i="1"/>
  <c r="Q150" i="1"/>
  <c r="J153" i="1"/>
  <c r="R153" i="1"/>
  <c r="I153" i="1"/>
  <c r="P152" i="1"/>
  <c r="H152" i="1"/>
  <c r="S153" i="1"/>
  <c r="Q152" i="1"/>
  <c r="K151" i="1"/>
  <c r="H153" i="1"/>
  <c r="AH152" i="1"/>
  <c r="Y153" i="1"/>
  <c r="T150" i="1"/>
  <c r="AA150" i="1"/>
  <c r="AB151" i="1"/>
  <c r="AH150" i="1"/>
  <c r="J150" i="1"/>
  <c r="S151" i="1"/>
  <c r="Y150" i="1"/>
  <c r="AB152" i="1"/>
  <c r="T152" i="1"/>
  <c r="L152" i="1"/>
  <c r="AH151" i="1"/>
  <c r="Z151" i="1"/>
  <c r="R151" i="1"/>
  <c r="J151" i="1"/>
  <c r="AF150" i="1"/>
  <c r="X150" i="1"/>
  <c r="P150" i="1"/>
  <c r="H150" i="1"/>
  <c r="L150" i="1"/>
  <c r="K150" i="1"/>
  <c r="T151" i="1"/>
  <c r="Z150" i="1"/>
  <c r="AA151" i="1"/>
  <c r="AG150" i="1"/>
  <c r="I150" i="1"/>
  <c r="S152" i="1"/>
  <c r="K152" i="1"/>
  <c r="Q151" i="1"/>
  <c r="AB150" i="1"/>
  <c r="L151" i="1"/>
  <c r="R150" i="1"/>
  <c r="D152" i="1"/>
  <c r="D150" i="1"/>
  <c r="D151" i="1"/>
  <c r="G71" i="1"/>
  <c r="AF22" i="2"/>
  <c r="X22" i="2"/>
  <c r="P22" i="2"/>
  <c r="H22" i="2"/>
  <c r="AD21" i="2"/>
  <c r="V21" i="2"/>
  <c r="N21" i="2"/>
  <c r="F21" i="2"/>
  <c r="AB20" i="2"/>
  <c r="T20" i="2"/>
  <c r="L20" i="2"/>
  <c r="AD22" i="2"/>
  <c r="V22" i="2"/>
  <c r="N22" i="2"/>
  <c r="F22" i="2"/>
  <c r="AB21" i="2"/>
  <c r="T21" i="2"/>
  <c r="L21" i="2"/>
  <c r="AH20" i="2"/>
  <c r="Z20" i="2"/>
  <c r="R20" i="2"/>
  <c r="J20" i="2"/>
  <c r="AB22" i="2"/>
  <c r="T22" i="2"/>
  <c r="L22" i="2"/>
  <c r="AH21" i="2"/>
  <c r="Z21" i="2"/>
  <c r="R21" i="2"/>
  <c r="J21" i="2"/>
  <c r="AF20" i="2"/>
  <c r="X20" i="2"/>
  <c r="P20" i="2"/>
  <c r="H20" i="2"/>
  <c r="E9" i="4"/>
  <c r="D22" i="2"/>
  <c r="AA22" i="2"/>
  <c r="S22" i="2"/>
  <c r="K22" i="2"/>
  <c r="AG21" i="2"/>
  <c r="Y21" i="2"/>
  <c r="Q21" i="2"/>
  <c r="I21" i="2"/>
  <c r="AE20" i="2"/>
  <c r="W20" i="2"/>
  <c r="O20" i="2"/>
  <c r="F134" i="1"/>
  <c r="F138" i="1" s="1"/>
  <c r="G6" i="4"/>
  <c r="F9" i="4"/>
  <c r="I71" i="1"/>
  <c r="J69" i="1"/>
  <c r="J71" i="1" s="1"/>
  <c r="F140" i="1" l="1"/>
  <c r="F139" i="1"/>
  <c r="F141" i="1"/>
  <c r="G134" i="1"/>
  <c r="H6" i="4"/>
  <c r="G9" i="4"/>
  <c r="K69" i="1"/>
  <c r="K71" i="1" s="1"/>
  <c r="G139" i="1" l="1"/>
  <c r="G138" i="1"/>
  <c r="G141" i="1"/>
  <c r="G140" i="1"/>
  <c r="H134" i="1"/>
  <c r="H9" i="4"/>
  <c r="I6" i="4"/>
  <c r="L69" i="1"/>
  <c r="L71" i="1" s="1"/>
  <c r="H138" i="1" l="1"/>
  <c r="H139" i="1"/>
  <c r="H140" i="1"/>
  <c r="H141" i="1"/>
  <c r="I134" i="1"/>
  <c r="I9" i="4"/>
  <c r="J6" i="4"/>
  <c r="M69" i="1"/>
  <c r="M71" i="1" s="1"/>
  <c r="I140" i="1" l="1"/>
  <c r="I138" i="1"/>
  <c r="I141" i="1"/>
  <c r="I139" i="1"/>
  <c r="J134" i="1"/>
  <c r="J9" i="4"/>
  <c r="K6" i="4"/>
  <c r="N69" i="1"/>
  <c r="N71" i="1" s="1"/>
  <c r="J140" i="1" l="1"/>
  <c r="J138" i="1"/>
  <c r="J141" i="1"/>
  <c r="J139" i="1"/>
  <c r="K134" i="1"/>
  <c r="L6" i="4"/>
  <c r="K9" i="4"/>
  <c r="O69" i="1"/>
  <c r="O71" i="1" s="1"/>
  <c r="K141" i="1" l="1"/>
  <c r="K139" i="1"/>
  <c r="K140" i="1"/>
  <c r="K138" i="1"/>
  <c r="L134" i="1"/>
  <c r="M6" i="4"/>
  <c r="L9" i="4"/>
  <c r="P69" i="1"/>
  <c r="P71" i="1" s="1"/>
  <c r="L138" i="1" l="1"/>
  <c r="L139" i="1"/>
  <c r="L140" i="1"/>
  <c r="L141" i="1"/>
  <c r="M134" i="1"/>
  <c r="M9" i="4"/>
  <c r="N6" i="4"/>
  <c r="Q69" i="1"/>
  <c r="Q71" i="1" s="1"/>
  <c r="M139" i="1" l="1"/>
  <c r="M138" i="1"/>
  <c r="M140" i="1"/>
  <c r="M141" i="1"/>
  <c r="N134" i="1"/>
  <c r="O6" i="4"/>
  <c r="N9" i="4"/>
  <c r="R69" i="1"/>
  <c r="R71" i="1" s="1"/>
  <c r="N139" i="1" l="1"/>
  <c r="N140" i="1"/>
  <c r="N141" i="1"/>
  <c r="N138" i="1"/>
  <c r="O134" i="1"/>
  <c r="P6" i="4"/>
  <c r="O9" i="4"/>
  <c r="S69" i="1"/>
  <c r="S71" i="1" s="1"/>
  <c r="O140" i="1" l="1"/>
  <c r="O141" i="1"/>
  <c r="O138" i="1"/>
  <c r="O139" i="1"/>
  <c r="P134" i="1"/>
  <c r="P9" i="4"/>
  <c r="Q6" i="4"/>
  <c r="T69" i="1"/>
  <c r="T71" i="1" s="1"/>
  <c r="P140" i="1" l="1"/>
  <c r="P139" i="1"/>
  <c r="P138" i="1"/>
  <c r="P141" i="1"/>
  <c r="Q134" i="1"/>
  <c r="Q9" i="4"/>
  <c r="R6" i="4"/>
  <c r="U69" i="1"/>
  <c r="U71" i="1" s="1"/>
  <c r="Q140" i="1" l="1"/>
  <c r="Q141" i="1"/>
  <c r="Q138" i="1"/>
  <c r="Q139" i="1"/>
  <c r="R134" i="1"/>
  <c r="R9" i="4"/>
  <c r="S6" i="4"/>
  <c r="V69" i="1"/>
  <c r="V71" i="1" s="1"/>
  <c r="R138" i="1" l="1"/>
  <c r="R139" i="1"/>
  <c r="R141" i="1"/>
  <c r="R140" i="1"/>
  <c r="S134" i="1"/>
  <c r="T6" i="4"/>
  <c r="S9" i="4"/>
  <c r="W69" i="1"/>
  <c r="W71" i="1" s="1"/>
  <c r="S140" i="1" l="1"/>
  <c r="S138" i="1"/>
  <c r="S139" i="1"/>
  <c r="S141" i="1"/>
  <c r="T134" i="1"/>
  <c r="T9" i="4"/>
  <c r="U6" i="4"/>
  <c r="X69" i="1"/>
  <c r="X71" i="1" s="1"/>
  <c r="T141" i="1" l="1"/>
  <c r="T138" i="1"/>
  <c r="T140" i="1"/>
  <c r="T139" i="1"/>
  <c r="U134" i="1"/>
  <c r="U9" i="4"/>
  <c r="V6" i="4"/>
  <c r="Y69" i="1"/>
  <c r="Y71" i="1" s="1"/>
  <c r="U141" i="1" l="1"/>
  <c r="U140" i="1"/>
  <c r="U138" i="1"/>
  <c r="U139" i="1"/>
  <c r="V134" i="1"/>
  <c r="V9" i="4"/>
  <c r="W6" i="4"/>
  <c r="Z69" i="1"/>
  <c r="Z71" i="1" s="1"/>
  <c r="V141" i="1" l="1"/>
  <c r="V138" i="1"/>
  <c r="V140" i="1"/>
  <c r="V139" i="1"/>
  <c r="W134" i="1"/>
  <c r="X6" i="4"/>
  <c r="W9" i="4"/>
  <c r="AA69" i="1"/>
  <c r="AA71" i="1" s="1"/>
  <c r="W141" i="1" l="1"/>
  <c r="W138" i="1"/>
  <c r="W139" i="1"/>
  <c r="W140" i="1"/>
  <c r="X134" i="1"/>
  <c r="X9" i="4"/>
  <c r="Y6" i="4"/>
  <c r="AB69" i="1"/>
  <c r="AB71" i="1" s="1"/>
  <c r="X141" i="1" l="1"/>
  <c r="X139" i="1"/>
  <c r="X140" i="1"/>
  <c r="X138" i="1"/>
  <c r="Y134" i="1"/>
  <c r="Y9" i="4"/>
  <c r="Z6" i="4"/>
  <c r="AC69" i="1"/>
  <c r="AC71" i="1" s="1"/>
  <c r="Y141" i="1" l="1"/>
  <c r="Y139" i="1"/>
  <c r="Y138" i="1"/>
  <c r="Y140" i="1"/>
  <c r="Z134" i="1"/>
  <c r="Z9" i="4"/>
  <c r="AA6" i="4"/>
  <c r="AD69" i="1"/>
  <c r="AD71" i="1" s="1"/>
  <c r="Z141" i="1" l="1"/>
  <c r="Z140" i="1"/>
  <c r="Z139" i="1"/>
  <c r="Z138" i="1"/>
  <c r="AA134" i="1"/>
  <c r="AB6" i="4"/>
  <c r="AA9" i="4"/>
  <c r="AE69" i="1"/>
  <c r="AE71" i="1" s="1"/>
  <c r="AA138" i="1" l="1"/>
  <c r="AA141" i="1"/>
  <c r="AA139" i="1"/>
  <c r="AA140" i="1"/>
  <c r="AB134" i="1"/>
  <c r="AC6" i="4"/>
  <c r="AB9" i="4"/>
  <c r="AF69" i="1"/>
  <c r="AF71" i="1" s="1"/>
  <c r="AB139" i="1" l="1"/>
  <c r="AB140" i="1"/>
  <c r="AB141" i="1"/>
  <c r="AB138" i="1"/>
  <c r="AC134" i="1"/>
  <c r="AD6" i="4"/>
  <c r="AC9" i="4"/>
  <c r="AG69" i="1"/>
  <c r="AG71" i="1" s="1"/>
  <c r="AC140" i="1" l="1"/>
  <c r="AC139" i="1"/>
  <c r="AC138" i="1"/>
  <c r="AC141" i="1"/>
  <c r="AD134" i="1"/>
  <c r="AE6" i="4"/>
  <c r="AD9" i="4"/>
  <c r="AH69" i="1"/>
  <c r="AH71" i="1" s="1"/>
  <c r="AD140" i="1" l="1"/>
  <c r="AD141" i="1"/>
  <c r="AD139" i="1"/>
  <c r="AD138" i="1"/>
  <c r="AE134" i="1"/>
  <c r="AF6" i="4"/>
  <c r="AE9" i="4"/>
  <c r="AI69" i="1"/>
  <c r="AI71" i="1" s="1"/>
  <c r="AE141" i="1" l="1"/>
  <c r="AE138" i="1"/>
  <c r="AE139" i="1"/>
  <c r="AE140" i="1"/>
  <c r="AF134" i="1"/>
  <c r="AF9" i="4"/>
  <c r="AG6" i="4"/>
  <c r="AG9" i="4" s="1"/>
  <c r="AF138" i="1" l="1"/>
  <c r="AF140" i="1"/>
  <c r="AF141" i="1"/>
  <c r="AF139" i="1"/>
  <c r="AG134" i="1"/>
  <c r="AG140" i="1" l="1"/>
  <c r="AG141" i="1"/>
  <c r="AG139" i="1"/>
  <c r="AG138" i="1"/>
</calcChain>
</file>

<file path=xl/sharedStrings.xml><?xml version="1.0" encoding="utf-8"?>
<sst xmlns="http://schemas.openxmlformats.org/spreadsheetml/2006/main" count="511" uniqueCount="38">
  <si>
    <t>UseByTechnologyByTimeSlice</t>
  </si>
  <si>
    <t>UCLMSc</t>
  </si>
  <si>
    <t>El_TechDR</t>
  </si>
  <si>
    <t>secElec2</t>
  </si>
  <si>
    <t>WinD</t>
  </si>
  <si>
    <t>WinN</t>
  </si>
  <si>
    <t>SprD</t>
  </si>
  <si>
    <t>SprN</t>
  </si>
  <si>
    <t>SumD</t>
  </si>
  <si>
    <t>SumN</t>
  </si>
  <si>
    <t>AutD</t>
  </si>
  <si>
    <t>AutN</t>
  </si>
  <si>
    <t>El_TechDL</t>
  </si>
  <si>
    <t>El_TechDO</t>
  </si>
  <si>
    <t>El_TechDC</t>
  </si>
  <si>
    <t>El_TechDR_N</t>
  </si>
  <si>
    <t>El_TechDL_N</t>
  </si>
  <si>
    <t>El_TechDO_N</t>
  </si>
  <si>
    <t>El_TechDC_N</t>
  </si>
  <si>
    <t>ProductionByTechnologyByTimeSlice</t>
  </si>
  <si>
    <t>TransM</t>
  </si>
  <si>
    <t>AnnualEmissions</t>
  </si>
  <si>
    <t>CO2</t>
  </si>
  <si>
    <t>NOX</t>
  </si>
  <si>
    <t>BAU</t>
  </si>
  <si>
    <t>Policy Compliance</t>
  </si>
  <si>
    <t>reduction</t>
  </si>
  <si>
    <t>$/kwh</t>
  </si>
  <si>
    <t>Mil.$/PJ</t>
  </si>
  <si>
    <t>outputactivityratio</t>
  </si>
  <si>
    <t>inputactivityratio</t>
  </si>
  <si>
    <t>diffusion rate</t>
  </si>
  <si>
    <t>Target</t>
  </si>
  <si>
    <t>Low Storage</t>
  </si>
  <si>
    <t>High Storage</t>
  </si>
  <si>
    <t>Scenario_A_BAU</t>
  </si>
  <si>
    <t>Scenario_B_PC</t>
  </si>
  <si>
    <t>Scenario_C_PC_Storage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</si>
</sst>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Demand_Side!$C$138</c:f>
              <c:strCache>
                <c:ptCount val="1"/>
                <c:pt idx="0">
                  <c:v>El_TechDR_N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Demand_Side!$D$137:$AH$137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Demand_Side!$D$138:$AH$138</c:f>
              <c:numCache>
                <c:formatCode>0.0</c:formatCode>
                <c:ptCount val="31"/>
                <c:pt idx="0">
                  <c:v>0</c:v>
                </c:pt>
                <c:pt idx="1">
                  <c:v>1.1606399999999999</c:v>
                </c:pt>
                <c:pt idx="2">
                  <c:v>2.6395220799999999</c:v>
                </c:pt>
                <c:pt idx="3">
                  <c:v>4.43664156</c:v>
                </c:pt>
                <c:pt idx="4">
                  <c:v>6.5520000000000005</c:v>
                </c:pt>
                <c:pt idx="5">
                  <c:v>8.985592200000001</c:v>
                </c:pt>
                <c:pt idx="6">
                  <c:v>11.737421279999996</c:v>
                </c:pt>
                <c:pt idx="7">
                  <c:v>14.807541839999999</c:v>
                </c:pt>
                <c:pt idx="8">
                  <c:v>18.195852479999999</c:v>
                </c:pt>
                <c:pt idx="9">
                  <c:v>21.902400000000004</c:v>
                </c:pt>
                <c:pt idx="10">
                  <c:v>25.927179200000001</c:v>
                </c:pt>
                <c:pt idx="11">
                  <c:v>30.270165640000002</c:v>
                </c:pt>
                <c:pt idx="12">
                  <c:v>34.931601120000003</c:v>
                </c:pt>
                <c:pt idx="13">
                  <c:v>39.911067039999999</c:v>
                </c:pt>
                <c:pt idx="14">
                  <c:v>45.208799999999989</c:v>
                </c:pt>
                <c:pt idx="15">
                  <c:v>50.824768800000001</c:v>
                </c:pt>
                <c:pt idx="16">
                  <c:v>56.758931839999995</c:v>
                </c:pt>
                <c:pt idx="17">
                  <c:v>63.011634920000006</c:v>
                </c:pt>
                <c:pt idx="18">
                  <c:v>69.582277440000013</c:v>
                </c:pt>
                <c:pt idx="19">
                  <c:v>76.47120000000001</c:v>
                </c:pt>
                <c:pt idx="20">
                  <c:v>83.678358399999993</c:v>
                </c:pt>
                <c:pt idx="21">
                  <c:v>91.203698039999992</c:v>
                </c:pt>
                <c:pt idx="22">
                  <c:v>99.047668720000019</c:v>
                </c:pt>
                <c:pt idx="23">
                  <c:v>107.20948784000002</c:v>
                </c:pt>
                <c:pt idx="24">
                  <c:v>115.6896</c:v>
                </c:pt>
                <c:pt idx="25">
                  <c:v>124.487948</c:v>
                </c:pt>
                <c:pt idx="26">
                  <c:v>133.60443720000001</c:v>
                </c:pt>
                <c:pt idx="27">
                  <c:v>143.03973059999998</c:v>
                </c:pt>
                <c:pt idx="28">
                  <c:v>152.79271279999998</c:v>
                </c:pt>
                <c:pt idx="29">
                  <c:v>162.86399999999998</c:v>
                </c:pt>
                <c:pt idx="30">
                  <c:v>171.99000000000004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9-4442-BCAA-A13F24CEEFB3}"/>
            </c:ext>
          </c:extLst>
        </c:ser>
        <c:ser>
          <c:idx val="1"/>
          <c:order val="1"/>
          <c:tx>
            <c:strRef>
              <c:f>Demand_Side!$C$139</c:f>
              <c:strCache>
                <c:ptCount val="1"/>
                <c:pt idx="0">
                  <c:v>El_TechDL_N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Demand_Side!$D$137:$AH$137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Demand_Side!$D$139:$AH$139</c:f>
              <c:numCache>
                <c:formatCode>0.0</c:formatCode>
                <c:ptCount val="31"/>
                <c:pt idx="0">
                  <c:v>0</c:v>
                </c:pt>
                <c:pt idx="1">
                  <c:v>1.3507716666666667</c:v>
                </c:pt>
                <c:pt idx="2">
                  <c:v>3.0719219999999998</c:v>
                </c:pt>
                <c:pt idx="3">
                  <c:v>5.1634305000000005</c:v>
                </c:pt>
                <c:pt idx="4">
                  <c:v>7.6253386666666678</c:v>
                </c:pt>
                <c:pt idx="5">
                  <c:v>10.457587499999999</c:v>
                </c:pt>
                <c:pt idx="6">
                  <c:v>13.660251999999998</c:v>
                </c:pt>
                <c:pt idx="7">
                  <c:v>17.233240499999997</c:v>
                </c:pt>
                <c:pt idx="8">
                  <c:v>21.176661333333335</c:v>
                </c:pt>
                <c:pt idx="9">
                  <c:v>25.490390999999999</c:v>
                </c:pt>
                <c:pt idx="10">
                  <c:v>30.174534999999999</c:v>
                </c:pt>
                <c:pt idx="11">
                  <c:v>35.229036333333333</c:v>
                </c:pt>
                <c:pt idx="12">
                  <c:v>40.653919999999999</c:v>
                </c:pt>
                <c:pt idx="13">
                  <c:v>46.449173333333327</c:v>
                </c:pt>
                <c:pt idx="14">
                  <c:v>52.614823333333327</c:v>
                </c:pt>
                <c:pt idx="15">
                  <c:v>59.15082499999999</c:v>
                </c:pt>
                <c:pt idx="16">
                  <c:v>66.057146666666654</c:v>
                </c:pt>
                <c:pt idx="17">
                  <c:v>73.333891666666673</c:v>
                </c:pt>
                <c:pt idx="18">
                  <c:v>80.981039999999993</c:v>
                </c:pt>
                <c:pt idx="19">
                  <c:v>88.998469999999998</c:v>
                </c:pt>
                <c:pt idx="20">
                  <c:v>97.386399999999995</c:v>
                </c:pt>
                <c:pt idx="21">
                  <c:v>106.14467500000001</c:v>
                </c:pt>
                <c:pt idx="22">
                  <c:v>115.27325333333332</c:v>
                </c:pt>
                <c:pt idx="23">
                  <c:v>124.77227833333333</c:v>
                </c:pt>
                <c:pt idx="24">
                  <c:v>134.64155999999997</c:v>
                </c:pt>
                <c:pt idx="25">
                  <c:v>144.88137499999999</c:v>
                </c:pt>
                <c:pt idx="26">
                  <c:v>155.49139666666667</c:v>
                </c:pt>
                <c:pt idx="27">
                  <c:v>166.47196500000001</c:v>
                </c:pt>
                <c:pt idx="28">
                  <c:v>177.82272666666668</c:v>
                </c:pt>
                <c:pt idx="29">
                  <c:v>189.54414500000001</c:v>
                </c:pt>
                <c:pt idx="30">
                  <c:v>198.55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9-4442-BCAA-A13F24CEEFB3}"/>
            </c:ext>
          </c:extLst>
        </c:ser>
        <c:ser>
          <c:idx val="2"/>
          <c:order val="2"/>
          <c:tx>
            <c:strRef>
              <c:f>Demand_Side!$C$140</c:f>
              <c:strCache>
                <c:ptCount val="1"/>
                <c:pt idx="0">
                  <c:v>El_TechDO_N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Demand_Side!$D$137:$AH$137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Demand_Side!$D$140:$AH$140</c:f>
              <c:numCache>
                <c:formatCode>0.0</c:formatCode>
                <c:ptCount val="31"/>
                <c:pt idx="0">
                  <c:v>0</c:v>
                </c:pt>
                <c:pt idx="1">
                  <c:v>0.49996799999999997</c:v>
                </c:pt>
                <c:pt idx="2">
                  <c:v>1.1370239999999998</c:v>
                </c:pt>
                <c:pt idx="3">
                  <c:v>1.91116872</c:v>
                </c:pt>
                <c:pt idx="4">
                  <c:v>2.8224</c:v>
                </c:pt>
                <c:pt idx="5">
                  <c:v>3.8707188000000001</c:v>
                </c:pt>
                <c:pt idx="6">
                  <c:v>5.0561280000000002</c:v>
                </c:pt>
                <c:pt idx="7">
                  <c:v>6.3786239999999994</c:v>
                </c:pt>
                <c:pt idx="8">
                  <c:v>7.8382099199999997</c:v>
                </c:pt>
                <c:pt idx="9">
                  <c:v>9.4348799999999979</c:v>
                </c:pt>
                <c:pt idx="10">
                  <c:v>11.1686376</c:v>
                </c:pt>
                <c:pt idx="11">
                  <c:v>13.039487999999999</c:v>
                </c:pt>
                <c:pt idx="12">
                  <c:v>15.047424000000003</c:v>
                </c:pt>
                <c:pt idx="13">
                  <c:v>17.192451119999998</c:v>
                </c:pt>
                <c:pt idx="14">
                  <c:v>19.47456</c:v>
                </c:pt>
                <c:pt idx="15">
                  <c:v>21.893756399999997</c:v>
                </c:pt>
                <c:pt idx="16">
                  <c:v>24.450048000000002</c:v>
                </c:pt>
                <c:pt idx="17">
                  <c:v>27.143419919999996</c:v>
                </c:pt>
                <c:pt idx="18">
                  <c:v>29.973887999999988</c:v>
                </c:pt>
                <c:pt idx="19">
                  <c:v>32.9414856</c:v>
                </c:pt>
                <c:pt idx="20">
                  <c:v>36.046070399999998</c:v>
                </c:pt>
                <c:pt idx="21">
                  <c:v>39.287787840000007</c:v>
                </c:pt>
                <c:pt idx="22">
                  <c:v>42.666645119999998</c:v>
                </c:pt>
                <c:pt idx="23">
                  <c:v>46.182539039999995</c:v>
                </c:pt>
                <c:pt idx="24">
                  <c:v>49.835519999999995</c:v>
                </c:pt>
                <c:pt idx="25">
                  <c:v>53.62561199999999</c:v>
                </c:pt>
                <c:pt idx="26">
                  <c:v>57.552649439999989</c:v>
                </c:pt>
                <c:pt idx="27">
                  <c:v>61.61703047999999</c:v>
                </c:pt>
                <c:pt idx="28">
                  <c:v>65.818367999999992</c:v>
                </c:pt>
                <c:pt idx="29">
                  <c:v>70.15679999999999</c:v>
                </c:pt>
                <c:pt idx="30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9-4442-BCAA-A13F24CEEFB3}"/>
            </c:ext>
          </c:extLst>
        </c:ser>
        <c:ser>
          <c:idx val="3"/>
          <c:order val="3"/>
          <c:tx>
            <c:strRef>
              <c:f>Demand_Side!$C$141</c:f>
              <c:strCache>
                <c:ptCount val="1"/>
                <c:pt idx="0">
                  <c:v>El_TechDC_N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Demand_Side!$D$137:$AH$137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Demand_Side!$D$141:$AH$141</c:f>
              <c:numCache>
                <c:formatCode>0.0</c:formatCode>
                <c:ptCount val="31"/>
                <c:pt idx="0">
                  <c:v>0</c:v>
                </c:pt>
                <c:pt idx="1">
                  <c:v>0.5502290666666666</c:v>
                </c:pt>
                <c:pt idx="2">
                  <c:v>1.2513280000000002</c:v>
                </c:pt>
                <c:pt idx="3">
                  <c:v>2.1032960000000003</c:v>
                </c:pt>
                <c:pt idx="4">
                  <c:v>3.1061333333333336</c:v>
                </c:pt>
                <c:pt idx="5">
                  <c:v>4.2598399999999996</c:v>
                </c:pt>
                <c:pt idx="6">
                  <c:v>5.5644159999999996</c:v>
                </c:pt>
                <c:pt idx="7">
                  <c:v>7.0198631999999996</c:v>
                </c:pt>
                <c:pt idx="8">
                  <c:v>8.6261760000000027</c:v>
                </c:pt>
                <c:pt idx="9">
                  <c:v>10.383362400000001</c:v>
                </c:pt>
                <c:pt idx="10">
                  <c:v>12.291413333333333</c:v>
                </c:pt>
                <c:pt idx="11">
                  <c:v>14.350335999999999</c:v>
                </c:pt>
                <c:pt idx="12">
                  <c:v>16.560131200000001</c:v>
                </c:pt>
                <c:pt idx="13">
                  <c:v>18.920789333333335</c:v>
                </c:pt>
                <c:pt idx="14">
                  <c:v>21.432319999999997</c:v>
                </c:pt>
                <c:pt idx="15">
                  <c:v>24.094731999999997</c:v>
                </c:pt>
                <c:pt idx="16">
                  <c:v>26.907993600000005</c:v>
                </c:pt>
                <c:pt idx="17">
                  <c:v>29.872096266666667</c:v>
                </c:pt>
                <c:pt idx="18">
                  <c:v>32.987116799999995</c:v>
                </c:pt>
                <c:pt idx="19">
                  <c:v>36.253008266666669</c:v>
                </c:pt>
                <c:pt idx="20">
                  <c:v>39.669717333333331</c:v>
                </c:pt>
                <c:pt idx="21">
                  <c:v>43.237364799999995</c:v>
                </c:pt>
                <c:pt idx="22">
                  <c:v>46.955832000000008</c:v>
                </c:pt>
                <c:pt idx="23">
                  <c:v>50.825166933333328</c:v>
                </c:pt>
                <c:pt idx="24">
                  <c:v>54.845427199999996</c:v>
                </c:pt>
                <c:pt idx="25">
                  <c:v>59.016473333333344</c:v>
                </c:pt>
                <c:pt idx="26">
                  <c:v>63.338558400000004</c:v>
                </c:pt>
                <c:pt idx="27">
                  <c:v>67.811313600000005</c:v>
                </c:pt>
                <c:pt idx="28">
                  <c:v>72.435074133333316</c:v>
                </c:pt>
                <c:pt idx="29">
                  <c:v>77.209677333333332</c:v>
                </c:pt>
                <c:pt idx="30">
                  <c:v>81.92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9-4442-BCAA-A13F24CE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327008"/>
        <c:axId val="1901200336"/>
      </c:lineChart>
      <c:catAx>
        <c:axId val="19013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00336"/>
        <c:crosses val="autoZero"/>
        <c:auto val="1"/>
        <c:lblAlgn val="ctr"/>
        <c:lblOffset val="100"/>
        <c:noMultiLvlLbl val="0"/>
      </c:catAx>
      <c:valAx>
        <c:axId val="19012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Demand_Side!$C$150</c:f>
              <c:strCache>
                <c:ptCount val="1"/>
                <c:pt idx="0">
                  <c:v>El_TechDR_N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Demand_Side!$D$149:$AH$149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Demand_Side!$D$150:$AH$150</c:f>
              <c:numCache>
                <c:formatCode>0.0</c:formatCode>
                <c:ptCount val="31"/>
                <c:pt idx="0">
                  <c:v>2.8648318825726844</c:v>
                </c:pt>
                <c:pt idx="1">
                  <c:v>3.798664036574285</c:v>
                </c:pt>
                <c:pt idx="2">
                  <c:v>4.9314200861075168</c:v>
                </c:pt>
                <c:pt idx="3">
                  <c:v>6.2934232986776149</c:v>
                </c:pt>
                <c:pt idx="4">
                  <c:v>7.9168937821933998</c:v>
                </c:pt>
                <c:pt idx="5">
                  <c:v>9.8352081827718596</c:v>
                </c:pt>
                <c:pt idx="6">
                  <c:v>12.081936414489755</c:v>
                </c:pt>
                <c:pt idx="7">
                  <c:v>14.689624085405809</c:v>
                </c:pt>
                <c:pt idx="8">
                  <c:v>17.688081350979949</c:v>
                </c:pt>
                <c:pt idx="9">
                  <c:v>21.102998712353713</c:v>
                </c:pt>
                <c:pt idx="10">
                  <c:v>24.953974072970084</c:v>
                </c:pt>
                <c:pt idx="11">
                  <c:v>29.252842647367117</c:v>
                </c:pt>
                <c:pt idx="12">
                  <c:v>34.00248742865854</c:v>
                </c:pt>
                <c:pt idx="13">
                  <c:v>39.194892094392813</c:v>
                </c:pt>
                <c:pt idx="14">
                  <c:v>44.811946302478916</c:v>
                </c:pt>
                <c:pt idx="15">
                  <c:v>50.824768800000008</c:v>
                </c:pt>
                <c:pt idx="16">
                  <c:v>57.194894926214296</c:v>
                </c:pt>
                <c:pt idx="17">
                  <c:v>63.876286150345102</c:v>
                </c:pt>
                <c:pt idx="18">
                  <c:v>70.816114320673066</c:v>
                </c:pt>
                <c:pt idx="19">
                  <c:v>77.959125038927453</c:v>
                </c:pt>
                <c:pt idx="20">
                  <c:v>85.24883791086647</c:v>
                </c:pt>
                <c:pt idx="21">
                  <c:v>92.630319655855772</c:v>
                </c:pt>
                <c:pt idx="22">
                  <c:v>100.05276383220738</c:v>
                </c:pt>
                <c:pt idx="23">
                  <c:v>107.46932404079553</c:v>
                </c:pt>
                <c:pt idx="24">
                  <c:v>114.8406737931214</c:v>
                </c:pt>
                <c:pt idx="25">
                  <c:v>122.13380265422587</c:v>
                </c:pt>
                <c:pt idx="26">
                  <c:v>129.32257691992749</c:v>
                </c:pt>
                <c:pt idx="27">
                  <c:v>136.38821387923457</c:v>
                </c:pt>
                <c:pt idx="28">
                  <c:v>143.31628640806562</c:v>
                </c:pt>
                <c:pt idx="29">
                  <c:v>150.09936756496313</c:v>
                </c:pt>
                <c:pt idx="30">
                  <c:v>155.59084553200219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3-C245-8734-825C8C2D3520}"/>
            </c:ext>
          </c:extLst>
        </c:ser>
        <c:ser>
          <c:idx val="1"/>
          <c:order val="1"/>
          <c:tx>
            <c:strRef>
              <c:f>Demand_Side!$C$151</c:f>
              <c:strCache>
                <c:ptCount val="1"/>
                <c:pt idx="0">
                  <c:v>El_TechDL_N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Demand_Side!$D$149:$AH$149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Demand_Side!$D$151:$AH$151</c:f>
              <c:numCache>
                <c:formatCode>0.0</c:formatCode>
                <c:ptCount val="31"/>
                <c:pt idx="0">
                  <c:v>3.3341448092900481</c:v>
                </c:pt>
                <c:pt idx="1">
                  <c:v>4.420946849833002</c:v>
                </c:pt>
                <c:pt idx="2">
                  <c:v>5.7392730178470703</c:v>
                </c:pt>
                <c:pt idx="3">
                  <c:v>7.3243811496465829</c:v>
                </c:pt>
                <c:pt idx="4">
                  <c:v>9.213827270642895</c:v>
                </c:pt>
                <c:pt idx="5">
                  <c:v>11.446385264629827</c:v>
                </c:pt>
                <c:pt idx="6">
                  <c:v>14.061205790673174</c:v>
                </c:pt>
                <c:pt idx="7">
                  <c:v>17.096006038932845</c:v>
                </c:pt>
                <c:pt idx="8">
                  <c:v>20.58570813419518</c:v>
                </c:pt>
                <c:pt idx="9">
                  <c:v>24.560033989443742</c:v>
                </c:pt>
                <c:pt idx="10">
                  <c:v>29.041900711432902</c:v>
                </c:pt>
                <c:pt idx="11">
                  <c:v>34.045055079433617</c:v>
                </c:pt>
                <c:pt idx="12">
                  <c:v>39.572603585417617</c:v>
                </c:pt>
                <c:pt idx="13">
                  <c:v>45.615676845951548</c:v>
                </c:pt>
                <c:pt idx="14">
                  <c:v>52.152957785381346</c:v>
                </c:pt>
                <c:pt idx="15">
                  <c:v>59.150824999999998</c:v>
                </c:pt>
                <c:pt idx="16">
                  <c:v>66.564528969217591</c:v>
                </c:pt>
                <c:pt idx="17">
                  <c:v>74.340185817518034</c:v>
                </c:pt>
                <c:pt idx="18">
                  <c:v>82.417000383352175</c:v>
                </c:pt>
                <c:pt idx="19">
                  <c:v>90.730142210443049</c:v>
                </c:pt>
                <c:pt idx="20">
                  <c:v>99.214152704061732</c:v>
                </c:pt>
                <c:pt idx="21">
                  <c:v>107.80500556791813</c:v>
                </c:pt>
                <c:pt idx="22">
                  <c:v>116.44299902236213</c:v>
                </c:pt>
                <c:pt idx="23">
                  <c:v>125.07468025148368</c:v>
                </c:pt>
                <c:pt idx="24">
                  <c:v>133.65356497867552</c:v>
                </c:pt>
                <c:pt idx="25">
                  <c:v>142.14157713100784</c:v>
                </c:pt>
                <c:pt idx="26">
                  <c:v>150.50808586327369</c:v>
                </c:pt>
                <c:pt idx="27">
                  <c:v>158.73082165408144</c:v>
                </c:pt>
                <c:pt idx="28">
                  <c:v>166.79390239102534</c:v>
                </c:pt>
                <c:pt idx="29">
                  <c:v>174.68842893544107</c:v>
                </c:pt>
                <c:pt idx="30">
                  <c:v>179.61836374428182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3-C245-8734-825C8C2D3520}"/>
            </c:ext>
          </c:extLst>
        </c:ser>
        <c:ser>
          <c:idx val="2"/>
          <c:order val="2"/>
          <c:tx>
            <c:strRef>
              <c:f>Demand_Side!$C$152</c:f>
              <c:strCache>
                <c:ptCount val="1"/>
                <c:pt idx="0">
                  <c:v>El_TechDO_N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Demand_Side!$D$149:$AH$149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Demand_Side!$D$152:$AH$152</c:f>
              <c:numCache>
                <c:formatCode>0.0</c:formatCode>
                <c:ptCount val="31"/>
                <c:pt idx="0">
                  <c:v>1.234080739822855</c:v>
                </c:pt>
                <c:pt idx="1">
                  <c:v>1.636347584985846</c:v>
                </c:pt>
                <c:pt idx="2">
                  <c:v>2.1243023630953348</c:v>
                </c:pt>
                <c:pt idx="3">
                  <c:v>2.711013181365022</c:v>
                </c:pt>
                <c:pt idx="4">
                  <c:v>3.4103542446371566</c:v>
                </c:pt>
                <c:pt idx="5">
                  <c:v>4.2367074275826671</c:v>
                </c:pt>
                <c:pt idx="6">
                  <c:v>5.2045347561659021</c:v>
                </c:pt>
                <c:pt idx="7">
                  <c:v>6.327828734478695</c:v>
                </c:pt>
                <c:pt idx="8">
                  <c:v>7.619477837787902</c:v>
                </c:pt>
                <c:pt idx="9">
                  <c:v>9.0905225222446742</c:v>
                </c:pt>
                <c:pt idx="10">
                  <c:v>10.749410529811852</c:v>
                </c:pt>
                <c:pt idx="11">
                  <c:v>12.601255480484769</c:v>
                </c:pt>
                <c:pt idx="12">
                  <c:v>14.647191339327158</c:v>
                </c:pt>
                <c:pt idx="13">
                  <c:v>16.883945142613324</c:v>
                </c:pt>
                <c:pt idx="14">
                  <c:v>19.303607637990922</c:v>
                </c:pt>
                <c:pt idx="15">
                  <c:v>21.893756399999997</c:v>
                </c:pt>
                <c:pt idx="16">
                  <c:v>24.637847841163602</c:v>
                </c:pt>
                <c:pt idx="17">
                  <c:v>27.515884330095037</c:v>
                </c:pt>
                <c:pt idx="18">
                  <c:v>30.505386677999624</c:v>
                </c:pt>
                <c:pt idx="19">
                  <c:v>33.5824388117151</c:v>
                </c:pt>
                <c:pt idx="20">
                  <c:v>36.722584806984955</c:v>
                </c:pt>
                <c:pt idx="21">
                  <c:v>39.902333177263827</c:v>
                </c:pt>
                <c:pt idx="22">
                  <c:v>43.099608732557378</c:v>
                </c:pt>
                <c:pt idx="23">
                  <c:v>46.294468457153386</c:v>
                </c:pt>
                <c:pt idx="24">
                  <c:v>49.469828710883057</c:v>
                </c:pt>
                <c:pt idx="25">
                  <c:v>52.611517969756278</c:v>
                </c:pt>
                <c:pt idx="26">
                  <c:v>55.708156780814015</c:v>
                </c:pt>
                <c:pt idx="27">
                  <c:v>58.751765656006881</c:v>
                </c:pt>
                <c:pt idx="28">
                  <c:v>61.736217037698012</c:v>
                </c:pt>
                <c:pt idx="29">
                  <c:v>64.658189104907208</c:v>
                </c:pt>
                <c:pt idx="30">
                  <c:v>68.391580453627313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3-C245-8734-825C8C2D3520}"/>
            </c:ext>
          </c:extLst>
        </c:ser>
        <c:ser>
          <c:idx val="3"/>
          <c:order val="3"/>
          <c:tx>
            <c:strRef>
              <c:f>Demand_Side!$C$153</c:f>
              <c:strCache>
                <c:ptCount val="1"/>
                <c:pt idx="0">
                  <c:v>El_TechDC_N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Demand_Side!$D$149:$AH$149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Demand_Side!$D$153:$AH$153</c:f>
              <c:numCache>
                <c:formatCode>0.0</c:formatCode>
                <c:ptCount val="31"/>
                <c:pt idx="0">
                  <c:v>1.3581425221085317</c:v>
                </c:pt>
                <c:pt idx="1">
                  <c:v>1.8008472630828694</c:v>
                </c:pt>
                <c:pt idx="2">
                  <c:v>2.3378565689091522</c:v>
                </c:pt>
                <c:pt idx="3">
                  <c:v>2.9835477740093648</c:v>
                </c:pt>
                <c:pt idx="4">
                  <c:v>3.7531940893361302</c:v>
                </c:pt>
                <c:pt idx="5">
                  <c:v>4.6626212599876151</c:v>
                </c:pt>
                <c:pt idx="6">
                  <c:v>5.727741953875702</c:v>
                </c:pt>
                <c:pt idx="7">
                  <c:v>6.963961517259766</c:v>
                </c:pt>
                <c:pt idx="8">
                  <c:v>8.3854550372718162</c:v>
                </c:pt>
                <c:pt idx="9">
                  <c:v>10.004386887149444</c:v>
                </c:pt>
                <c:pt idx="10">
                  <c:v>11.830041643718758</c:v>
                </c:pt>
                <c:pt idx="11">
                  <c:v>13.868048359475299</c:v>
                </c:pt>
                <c:pt idx="12">
                  <c:v>16.119663424833476</c:v>
                </c:pt>
                <c:pt idx="13">
                  <c:v>18.581269589146483</c:v>
                </c:pt>
                <c:pt idx="14">
                  <c:v>21.244181950804819</c:v>
                </c:pt>
                <c:pt idx="15">
                  <c:v>24.094732</c:v>
                </c:pt>
                <c:pt idx="16">
                  <c:v>27.114672823047385</c:v>
                </c:pt>
                <c:pt idx="17">
                  <c:v>30.282003815054409</c:v>
                </c:pt>
                <c:pt idx="18">
                  <c:v>33.572046221575853</c:v>
                </c:pt>
                <c:pt idx="19">
                  <c:v>36.958394853204048</c:v>
                </c:pt>
                <c:pt idx="20">
                  <c:v>40.414240522663306</c:v>
                </c:pt>
                <c:pt idx="21">
                  <c:v>43.913689999108357</c:v>
                </c:pt>
                <c:pt idx="22">
                  <c:v>47.432320521564776</c:v>
                </c:pt>
                <c:pt idx="23">
                  <c:v>50.948348365749688</c:v>
                </c:pt>
                <c:pt idx="24">
                  <c:v>54.442973388442766</c:v>
                </c:pt>
                <c:pt idx="25">
                  <c:v>57.900434726755378</c:v>
                </c:pt>
                <c:pt idx="26">
                  <c:v>61.308634371324018</c:v>
                </c:pt>
                <c:pt idx="27">
                  <c:v>64.658007281710098</c:v>
                </c:pt>
                <c:pt idx="28">
                  <c:v>67.942545428005928</c:v>
                </c:pt>
                <c:pt idx="29">
                  <c:v>71.158289969718311</c:v>
                </c:pt>
                <c:pt idx="30">
                  <c:v>74.108971835464942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3-C245-8734-825C8C2D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75503"/>
        <c:axId val="148877215"/>
      </c:lineChart>
      <c:catAx>
        <c:axId val="1488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7215"/>
        <c:crosses val="autoZero"/>
        <c:auto val="1"/>
        <c:lblAlgn val="ctr"/>
        <c:lblOffset val="100"/>
        <c:noMultiLvlLbl val="0"/>
      </c:catAx>
      <c:valAx>
        <c:axId val="1488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Sheet5!$D$4:$AH$4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Sheet5!$D$5:$AH$5</c:f>
              <c:numCache>
                <c:formatCode>0.00</c:formatCode>
                <c:ptCount val="31"/>
                <c:pt idx="0">
                  <c:v>0.2371293658878339</c:v>
                </c:pt>
                <c:pt idx="1">
                  <c:v>0.28662087949434362</c:v>
                </c:pt>
                <c:pt idx="2">
                  <c:v>0.34569210171673403</c:v>
                </c:pt>
                <c:pt idx="3">
                  <c:v>0.41586348246961174</c:v>
                </c:pt>
                <c:pt idx="4">
                  <c:v>0.49875244559842569</c:v>
                </c:pt>
                <c:pt idx="5">
                  <c:v>0.59601461011058776</c:v>
                </c:pt>
                <c:pt idx="6">
                  <c:v>0.70925532450243889</c:v>
                </c:pt>
                <c:pt idx="7">
                  <c:v>0.83990807433037762</c:v>
                </c:pt>
                <c:pt idx="8">
                  <c:v>0.98908055720709109</c:v>
                </c:pt>
                <c:pt idx="9">
                  <c:v>1.1573760825049115</c:v>
                </c:pt>
                <c:pt idx="10">
                  <c:v>1.3447071068499756</c:v>
                </c:pt>
                <c:pt idx="11">
                  <c:v>1.5501275943619377</c:v>
                </c:pt>
                <c:pt idx="12">
                  <c:v>1.7717184688710226</c:v>
                </c:pt>
                <c:pt idx="13">
                  <c:v>2.0065616994377398</c:v>
                </c:pt>
                <c:pt idx="14">
                  <c:v>2.2508300134376107</c:v>
                </c:pt>
                <c:pt idx="15">
                  <c:v>2.5</c:v>
                </c:pt>
                <c:pt idx="16">
                  <c:v>2.7491699865623898</c:v>
                </c:pt>
                <c:pt idx="17">
                  <c:v>2.9934383005622598</c:v>
                </c:pt>
                <c:pt idx="18">
                  <c:v>3.2282815311289772</c:v>
                </c:pt>
                <c:pt idx="19">
                  <c:v>3.4498724056380623</c:v>
                </c:pt>
                <c:pt idx="20">
                  <c:v>3.6552928931500244</c:v>
                </c:pt>
                <c:pt idx="21">
                  <c:v>3.8426239174950885</c:v>
                </c:pt>
                <c:pt idx="22">
                  <c:v>4.0109194427929094</c:v>
                </c:pt>
                <c:pt idx="23">
                  <c:v>4.1600919256696223</c:v>
                </c:pt>
                <c:pt idx="24">
                  <c:v>4.2907446754975611</c:v>
                </c:pt>
                <c:pt idx="25">
                  <c:v>4.4039853898894119</c:v>
                </c:pt>
                <c:pt idx="26">
                  <c:v>4.5012475544015746</c:v>
                </c:pt>
                <c:pt idx="27">
                  <c:v>4.5841365175303883</c:v>
                </c:pt>
                <c:pt idx="28">
                  <c:v>4.6543078982832666</c:v>
                </c:pt>
                <c:pt idx="29">
                  <c:v>4.7133791205056568</c:v>
                </c:pt>
                <c:pt idx="30">
                  <c:v>4.7628706341121667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4-4944-BC64-88B07EA989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Sheet5!$D$4:$AH$4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Sheet5!$D$6:$AH$6</c:f>
              <c:numCache>
                <c:formatCode>0.00</c:formatCode>
                <c:ptCount val="31"/>
                <c:pt idx="0">
                  <c:v>0.95349464899109493</c:v>
                </c:pt>
                <c:pt idx="1">
                  <c:v>1.0909682119561293</c:v>
                </c:pt>
                <c:pt idx="2">
                  <c:v>1.2455335818741644</c:v>
                </c:pt>
                <c:pt idx="3">
                  <c:v>1.4185106490048782</c:v>
                </c:pt>
                <c:pt idx="4">
                  <c:v>1.6110894957658524</c:v>
                </c:pt>
                <c:pt idx="5">
                  <c:v>1.8242552380635635</c:v>
                </c:pt>
                <c:pt idx="6">
                  <c:v>2.0587037180094736</c:v>
                </c:pt>
                <c:pt idx="7">
                  <c:v>2.3147521650098235</c:v>
                </c:pt>
                <c:pt idx="8">
                  <c:v>2.5922510081784602</c:v>
                </c:pt>
                <c:pt idx="9">
                  <c:v>2.8905049737499606</c:v>
                </c:pt>
                <c:pt idx="10">
                  <c:v>3.2082130082460703</c:v>
                </c:pt>
                <c:pt idx="11">
                  <c:v>3.5434369377420452</c:v>
                </c:pt>
                <c:pt idx="12">
                  <c:v>3.8936076605077803</c:v>
                </c:pt>
                <c:pt idx="13">
                  <c:v>4.2555748318834103</c:v>
                </c:pt>
                <c:pt idx="14">
                  <c:v>4.6257015465625049</c:v>
                </c:pt>
                <c:pt idx="15">
                  <c:v>5</c:v>
                </c:pt>
                <c:pt idx="16">
                  <c:v>5.3742984534374951</c:v>
                </c:pt>
                <c:pt idx="17">
                  <c:v>5.7444251681165905</c:v>
                </c:pt>
                <c:pt idx="18">
                  <c:v>6.1063923394922197</c:v>
                </c:pt>
                <c:pt idx="19">
                  <c:v>6.4565630622579544</c:v>
                </c:pt>
                <c:pt idx="20">
                  <c:v>6.7917869917539289</c:v>
                </c:pt>
                <c:pt idx="21">
                  <c:v>7.1094950262500394</c:v>
                </c:pt>
                <c:pt idx="22">
                  <c:v>7.4077489918215402</c:v>
                </c:pt>
                <c:pt idx="23">
                  <c:v>7.6852478349901761</c:v>
                </c:pt>
                <c:pt idx="24">
                  <c:v>7.9412962819905255</c:v>
                </c:pt>
                <c:pt idx="25">
                  <c:v>8.1757447619364356</c:v>
                </c:pt>
                <c:pt idx="26">
                  <c:v>8.388910504234147</c:v>
                </c:pt>
                <c:pt idx="27">
                  <c:v>8.5814893509951222</c:v>
                </c:pt>
                <c:pt idx="28">
                  <c:v>8.7544664181258351</c:v>
                </c:pt>
                <c:pt idx="29">
                  <c:v>8.9090317880438707</c:v>
                </c:pt>
                <c:pt idx="30">
                  <c:v>9.0465053510089053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4-4944-BC64-88B07EA989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Sheet5!$D$4:$AH$4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Sheet5!$D$7:$AH$7</c:f>
              <c:numCache>
                <c:formatCode>0.00</c:formatCode>
                <c:ptCount val="31"/>
                <c:pt idx="0">
                  <c:v>1.1441935787893138</c:v>
                </c:pt>
                <c:pt idx="1">
                  <c:v>1.3091618543473551</c:v>
                </c:pt>
                <c:pt idx="2">
                  <c:v>1.4946402982489972</c:v>
                </c:pt>
                <c:pt idx="3">
                  <c:v>1.7022127788058539</c:v>
                </c:pt>
                <c:pt idx="4">
                  <c:v>1.9333073949190229</c:v>
                </c:pt>
                <c:pt idx="5">
                  <c:v>2.1891062856762762</c:v>
                </c:pt>
                <c:pt idx="6">
                  <c:v>2.4704444616113683</c:v>
                </c:pt>
                <c:pt idx="7">
                  <c:v>2.7777025980117886</c:v>
                </c:pt>
                <c:pt idx="8">
                  <c:v>3.110701209814152</c:v>
                </c:pt>
                <c:pt idx="9">
                  <c:v>3.4686059684999528</c:v>
                </c:pt>
                <c:pt idx="10">
                  <c:v>3.8498556098952843</c:v>
                </c:pt>
                <c:pt idx="11">
                  <c:v>4.2521243252904544</c:v>
                </c:pt>
                <c:pt idx="12">
                  <c:v>4.672329192609336</c:v>
                </c:pt>
                <c:pt idx="13">
                  <c:v>5.1066897982600921</c:v>
                </c:pt>
                <c:pt idx="14">
                  <c:v>5.5508418558750057</c:v>
                </c:pt>
                <c:pt idx="15">
                  <c:v>6</c:v>
                </c:pt>
                <c:pt idx="16">
                  <c:v>6.4491581441249943</c:v>
                </c:pt>
                <c:pt idx="17">
                  <c:v>6.8933102017399079</c:v>
                </c:pt>
                <c:pt idx="18">
                  <c:v>7.327670807390664</c:v>
                </c:pt>
                <c:pt idx="19">
                  <c:v>7.7478756747095447</c:v>
                </c:pt>
                <c:pt idx="20">
                  <c:v>8.1501443901047157</c:v>
                </c:pt>
                <c:pt idx="21">
                  <c:v>8.5313940315000476</c:v>
                </c:pt>
                <c:pt idx="22">
                  <c:v>8.8892987901858493</c:v>
                </c:pt>
                <c:pt idx="23">
                  <c:v>9.2222974019882109</c:v>
                </c:pt>
                <c:pt idx="24">
                  <c:v>9.5295555383886317</c:v>
                </c:pt>
                <c:pt idx="25">
                  <c:v>9.8108937143237238</c:v>
                </c:pt>
                <c:pt idx="26">
                  <c:v>10.066692605080977</c:v>
                </c:pt>
                <c:pt idx="27">
                  <c:v>10.297787221194147</c:v>
                </c:pt>
                <c:pt idx="28">
                  <c:v>10.505359701751003</c:v>
                </c:pt>
                <c:pt idx="29">
                  <c:v>10.690838145652645</c:v>
                </c:pt>
                <c:pt idx="30">
                  <c:v>10.855806421210687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4-4944-BC64-88B07EA989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Sheet5!$D$4:$AH$4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Sheet5!$D$8:$AH$8</c:f>
              <c:numCache>
                <c:formatCode>0.00</c:formatCode>
                <c:ptCount val="31"/>
                <c:pt idx="0">
                  <c:v>0.94851746355133559</c:v>
                </c:pt>
                <c:pt idx="1">
                  <c:v>1.1464835179773745</c:v>
                </c:pt>
                <c:pt idx="2">
                  <c:v>1.3827684068669361</c:v>
                </c:pt>
                <c:pt idx="3">
                  <c:v>1.663453929878447</c:v>
                </c:pt>
                <c:pt idx="4">
                  <c:v>1.9950097823937027</c:v>
                </c:pt>
                <c:pt idx="5">
                  <c:v>2.384058440442351</c:v>
                </c:pt>
                <c:pt idx="6">
                  <c:v>2.8370212980097556</c:v>
                </c:pt>
                <c:pt idx="7">
                  <c:v>3.3596322973215105</c:v>
                </c:pt>
                <c:pt idx="8">
                  <c:v>3.9563222288283644</c:v>
                </c:pt>
                <c:pt idx="9">
                  <c:v>4.6295043300196461</c:v>
                </c:pt>
                <c:pt idx="10">
                  <c:v>5.3788284273999025</c:v>
                </c:pt>
                <c:pt idx="11">
                  <c:v>6.2005103774477508</c:v>
                </c:pt>
                <c:pt idx="12">
                  <c:v>7.0868738754840903</c:v>
                </c:pt>
                <c:pt idx="13">
                  <c:v>8.0262467977509591</c:v>
                </c:pt>
                <c:pt idx="14">
                  <c:v>9.0033200537504428</c:v>
                </c:pt>
                <c:pt idx="15">
                  <c:v>10</c:v>
                </c:pt>
                <c:pt idx="16">
                  <c:v>10.996679946249559</c:v>
                </c:pt>
                <c:pt idx="17">
                  <c:v>11.973753202249039</c:v>
                </c:pt>
                <c:pt idx="18">
                  <c:v>12.913126124515909</c:v>
                </c:pt>
                <c:pt idx="19">
                  <c:v>13.799489622552249</c:v>
                </c:pt>
                <c:pt idx="20">
                  <c:v>14.621171572600097</c:v>
                </c:pt>
                <c:pt idx="21">
                  <c:v>15.370495669980354</c:v>
                </c:pt>
                <c:pt idx="22">
                  <c:v>16.043677771171637</c:v>
                </c:pt>
                <c:pt idx="23">
                  <c:v>16.640367702678489</c:v>
                </c:pt>
                <c:pt idx="24">
                  <c:v>17.162978701990244</c:v>
                </c:pt>
                <c:pt idx="25">
                  <c:v>17.615941559557648</c:v>
                </c:pt>
                <c:pt idx="26">
                  <c:v>18.004990217606299</c:v>
                </c:pt>
                <c:pt idx="27">
                  <c:v>18.336546070121553</c:v>
                </c:pt>
                <c:pt idx="28">
                  <c:v>18.617231593133067</c:v>
                </c:pt>
                <c:pt idx="29">
                  <c:v>18.853516482022627</c:v>
                </c:pt>
                <c:pt idx="30">
                  <c:v>19.051482536448667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4-4944-BC64-88B07EA989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Sheet5!$D$4:$AH$4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Sheet5!$D$9:$AH$9</c:f>
              <c:numCache>
                <c:formatCode>0.00</c:formatCode>
                <c:ptCount val="31"/>
                <c:pt idx="0">
                  <c:v>1.1856468294391695</c:v>
                </c:pt>
                <c:pt idx="1">
                  <c:v>1.4331043974717181</c:v>
                </c:pt>
                <c:pt idx="2">
                  <c:v>1.7284605085836704</c:v>
                </c:pt>
                <c:pt idx="3">
                  <c:v>2.0793174123480589</c:v>
                </c:pt>
                <c:pt idx="4">
                  <c:v>2.4937622279921285</c:v>
                </c:pt>
                <c:pt idx="5">
                  <c:v>2.9800730505529387</c:v>
                </c:pt>
                <c:pt idx="6">
                  <c:v>3.5462766225121944</c:v>
                </c:pt>
                <c:pt idx="7">
                  <c:v>4.1995403716518878</c:v>
                </c:pt>
                <c:pt idx="8">
                  <c:v>4.9454027860354559</c:v>
                </c:pt>
                <c:pt idx="9">
                  <c:v>5.7868804125245576</c:v>
                </c:pt>
                <c:pt idx="10">
                  <c:v>6.7235355342498782</c:v>
                </c:pt>
                <c:pt idx="11">
                  <c:v>7.7506379718096881</c:v>
                </c:pt>
                <c:pt idx="12">
                  <c:v>8.8585923443551131</c:v>
                </c:pt>
                <c:pt idx="13">
                  <c:v>10.0328084971887</c:v>
                </c:pt>
                <c:pt idx="14">
                  <c:v>11.254150067188053</c:v>
                </c:pt>
                <c:pt idx="15">
                  <c:v>12.5</c:v>
                </c:pt>
                <c:pt idx="16">
                  <c:v>13.745849932811948</c:v>
                </c:pt>
                <c:pt idx="17">
                  <c:v>14.9671915028113</c:v>
                </c:pt>
                <c:pt idx="18">
                  <c:v>16.141407655644887</c:v>
                </c:pt>
                <c:pt idx="19">
                  <c:v>17.249362028190312</c:v>
                </c:pt>
                <c:pt idx="20">
                  <c:v>18.27646446575012</c:v>
                </c:pt>
                <c:pt idx="21">
                  <c:v>19.213119587475443</c:v>
                </c:pt>
                <c:pt idx="22">
                  <c:v>20.054597213964545</c:v>
                </c:pt>
                <c:pt idx="23">
                  <c:v>20.800459628348111</c:v>
                </c:pt>
                <c:pt idx="24">
                  <c:v>21.453723377487808</c:v>
                </c:pt>
                <c:pt idx="25">
                  <c:v>22.019926949447058</c:v>
                </c:pt>
                <c:pt idx="26">
                  <c:v>22.506237772007871</c:v>
                </c:pt>
                <c:pt idx="27">
                  <c:v>22.920682587651942</c:v>
                </c:pt>
                <c:pt idx="28">
                  <c:v>23.27153949141633</c:v>
                </c:pt>
                <c:pt idx="29">
                  <c:v>23.566895602528284</c:v>
                </c:pt>
                <c:pt idx="30">
                  <c:v>23.814353170560832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4-4944-BC64-88B07EA989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Sheet5!$D$4:$AH$4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Sheet5!$D$10:$AH$10</c:f>
              <c:numCache>
                <c:formatCode>0.00</c:formatCode>
                <c:ptCount val="31"/>
                <c:pt idx="0">
                  <c:v>1.4227761953270035</c:v>
                </c:pt>
                <c:pt idx="1">
                  <c:v>1.7197252769660618</c:v>
                </c:pt>
                <c:pt idx="2">
                  <c:v>2.0741526103004042</c:v>
                </c:pt>
                <c:pt idx="3">
                  <c:v>2.4951808948176706</c:v>
                </c:pt>
                <c:pt idx="4">
                  <c:v>2.9925146735905539</c:v>
                </c:pt>
                <c:pt idx="5">
                  <c:v>3.5760876606635268</c:v>
                </c:pt>
                <c:pt idx="6">
                  <c:v>4.2555319470146333</c:v>
                </c:pt>
                <c:pt idx="7">
                  <c:v>5.0394484459822655</c:v>
                </c:pt>
                <c:pt idx="8">
                  <c:v>5.9344833432425466</c:v>
                </c:pt>
                <c:pt idx="9">
                  <c:v>6.9442564950294701</c:v>
                </c:pt>
                <c:pt idx="10">
                  <c:v>8.0682426410998538</c:v>
                </c:pt>
                <c:pt idx="11">
                  <c:v>9.3007655661716253</c:v>
                </c:pt>
                <c:pt idx="12">
                  <c:v>10.630310813226135</c:v>
                </c:pt>
                <c:pt idx="13">
                  <c:v>12.039370196626439</c:v>
                </c:pt>
                <c:pt idx="14">
                  <c:v>13.504980080625664</c:v>
                </c:pt>
                <c:pt idx="15">
                  <c:v>15</c:v>
                </c:pt>
                <c:pt idx="16">
                  <c:v>16.495019919374339</c:v>
                </c:pt>
                <c:pt idx="17">
                  <c:v>17.960629803373561</c:v>
                </c:pt>
                <c:pt idx="18">
                  <c:v>19.369689186773861</c:v>
                </c:pt>
                <c:pt idx="19">
                  <c:v>20.699234433828373</c:v>
                </c:pt>
                <c:pt idx="20">
                  <c:v>21.931757358900146</c:v>
                </c:pt>
                <c:pt idx="21">
                  <c:v>23.055743504970533</c:v>
                </c:pt>
                <c:pt idx="22">
                  <c:v>24.065516656757456</c:v>
                </c:pt>
                <c:pt idx="23">
                  <c:v>24.960551554017734</c:v>
                </c:pt>
                <c:pt idx="24">
                  <c:v>25.744468052985368</c:v>
                </c:pt>
                <c:pt idx="25">
                  <c:v>26.423912339336471</c:v>
                </c:pt>
                <c:pt idx="26">
                  <c:v>27.007485326409444</c:v>
                </c:pt>
                <c:pt idx="27">
                  <c:v>27.504819105182332</c:v>
                </c:pt>
                <c:pt idx="28">
                  <c:v>27.925847389699598</c:v>
                </c:pt>
                <c:pt idx="29">
                  <c:v>28.280274723033937</c:v>
                </c:pt>
                <c:pt idx="30">
                  <c:v>28.577223804673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4-4944-BC64-88B07EA9897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Sheet5!$D$4:$AH$4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Sheet5!$D$11:$AH$11</c:f>
              <c:numCache>
                <c:formatCode>0.00</c:formatCode>
                <c:ptCount val="31"/>
                <c:pt idx="0">
                  <c:v>1.6599055612148372</c:v>
                </c:pt>
                <c:pt idx="1">
                  <c:v>2.0063461564604057</c:v>
                </c:pt>
                <c:pt idx="2">
                  <c:v>2.4198447120171385</c:v>
                </c:pt>
                <c:pt idx="3">
                  <c:v>2.9110443772872823</c:v>
                </c:pt>
                <c:pt idx="4">
                  <c:v>3.4912671191889797</c:v>
                </c:pt>
                <c:pt idx="5">
                  <c:v>4.172102270774114</c:v>
                </c:pt>
                <c:pt idx="6">
                  <c:v>4.9647872715170722</c:v>
                </c:pt>
                <c:pt idx="7">
                  <c:v>5.8793565203126432</c:v>
                </c:pt>
                <c:pt idx="8">
                  <c:v>6.9235639004496381</c:v>
                </c:pt>
                <c:pt idx="9">
                  <c:v>8.1016325775343816</c:v>
                </c:pt>
                <c:pt idx="10">
                  <c:v>9.4129497479498294</c:v>
                </c:pt>
                <c:pt idx="11">
                  <c:v>10.850893160533564</c:v>
                </c:pt>
                <c:pt idx="12">
                  <c:v>12.402029282097159</c:v>
                </c:pt>
                <c:pt idx="13">
                  <c:v>14.045931896064181</c:v>
                </c:pt>
                <c:pt idx="14">
                  <c:v>15.755810094063275</c:v>
                </c:pt>
                <c:pt idx="15">
                  <c:v>17.5</c:v>
                </c:pt>
                <c:pt idx="16">
                  <c:v>19.244189905936729</c:v>
                </c:pt>
                <c:pt idx="17">
                  <c:v>20.954068103935821</c:v>
                </c:pt>
                <c:pt idx="18">
                  <c:v>22.59797071790284</c:v>
                </c:pt>
                <c:pt idx="19">
                  <c:v>24.149106839466437</c:v>
                </c:pt>
                <c:pt idx="20">
                  <c:v>25.587050252050169</c:v>
                </c:pt>
                <c:pt idx="21">
                  <c:v>26.898367422465618</c:v>
                </c:pt>
                <c:pt idx="22">
                  <c:v>28.076436099550364</c:v>
                </c:pt>
                <c:pt idx="23">
                  <c:v>29.120643479687356</c:v>
                </c:pt>
                <c:pt idx="24">
                  <c:v>30.035212728482929</c:v>
                </c:pt>
                <c:pt idx="25">
                  <c:v>30.827897729225882</c:v>
                </c:pt>
                <c:pt idx="26">
                  <c:v>31.508732880811021</c:v>
                </c:pt>
                <c:pt idx="27">
                  <c:v>32.088955622712717</c:v>
                </c:pt>
                <c:pt idx="28">
                  <c:v>32.580155287982862</c:v>
                </c:pt>
                <c:pt idx="29">
                  <c:v>32.993653843539597</c:v>
                </c:pt>
                <c:pt idx="30">
                  <c:v>33.340094438785165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F4-4944-BC64-88B07EA9897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Sheet5!$D$4:$AH$4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Sheet5!$D$12:$AH$12</c:f>
              <c:numCache>
                <c:formatCode>0.00</c:formatCode>
                <c:ptCount val="31"/>
                <c:pt idx="0">
                  <c:v>2.1341642929905049</c:v>
                </c:pt>
                <c:pt idx="1">
                  <c:v>2.5795879154490926</c:v>
                </c:pt>
                <c:pt idx="2">
                  <c:v>3.1112289154506065</c:v>
                </c:pt>
                <c:pt idx="3">
                  <c:v>3.7427713422265056</c:v>
                </c:pt>
                <c:pt idx="4">
                  <c:v>4.4887720103858308</c:v>
                </c:pt>
                <c:pt idx="5">
                  <c:v>5.3641314909952902</c:v>
                </c:pt>
                <c:pt idx="6">
                  <c:v>6.38329792052195</c:v>
                </c:pt>
                <c:pt idx="7">
                  <c:v>7.5591726689733978</c:v>
                </c:pt>
                <c:pt idx="8">
                  <c:v>8.9017250148638194</c:v>
                </c:pt>
                <c:pt idx="9">
                  <c:v>10.416384742544205</c:v>
                </c:pt>
                <c:pt idx="10">
                  <c:v>12.102363961649781</c:v>
                </c:pt>
                <c:pt idx="11">
                  <c:v>13.951148349257439</c:v>
                </c:pt>
                <c:pt idx="12">
                  <c:v>15.945466219839204</c:v>
                </c:pt>
                <c:pt idx="13">
                  <c:v>18.059055294939661</c:v>
                </c:pt>
                <c:pt idx="14">
                  <c:v>20.257470120938496</c:v>
                </c:pt>
                <c:pt idx="15">
                  <c:v>22.5</c:v>
                </c:pt>
                <c:pt idx="16">
                  <c:v>24.742529879061507</c:v>
                </c:pt>
                <c:pt idx="17">
                  <c:v>26.940944705060339</c:v>
                </c:pt>
                <c:pt idx="18">
                  <c:v>29.054533780160796</c:v>
                </c:pt>
                <c:pt idx="19">
                  <c:v>31.048851650742559</c:v>
                </c:pt>
                <c:pt idx="20">
                  <c:v>32.897636038350221</c:v>
                </c:pt>
                <c:pt idx="21">
                  <c:v>34.583615257455797</c:v>
                </c:pt>
                <c:pt idx="22">
                  <c:v>36.098274985136179</c:v>
                </c:pt>
                <c:pt idx="23">
                  <c:v>37.440827331026597</c:v>
                </c:pt>
                <c:pt idx="24">
                  <c:v>38.616702079478053</c:v>
                </c:pt>
                <c:pt idx="25">
                  <c:v>39.635868509004709</c:v>
                </c:pt>
                <c:pt idx="26">
                  <c:v>40.51122798961417</c:v>
                </c:pt>
                <c:pt idx="27">
                  <c:v>41.257228657773496</c:v>
                </c:pt>
                <c:pt idx="28">
                  <c:v>41.888771084549397</c:v>
                </c:pt>
                <c:pt idx="29">
                  <c:v>42.420412084550911</c:v>
                </c:pt>
                <c:pt idx="30">
                  <c:v>42.865835707009502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F4-4944-BC64-88B07EA9897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Sheet5!$D$4:$AH$4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Sheet5!$D$13:$AH$13</c:f>
              <c:numCache>
                <c:formatCode>0.00</c:formatCode>
                <c:ptCount val="31"/>
                <c:pt idx="0">
                  <c:v>2.3712936588783391</c:v>
                </c:pt>
                <c:pt idx="1">
                  <c:v>2.8662087949434363</c:v>
                </c:pt>
                <c:pt idx="2">
                  <c:v>3.4569210171673408</c:v>
                </c:pt>
                <c:pt idx="3">
                  <c:v>4.1586348246961178</c:v>
                </c:pt>
                <c:pt idx="4">
                  <c:v>4.9875244559842571</c:v>
                </c:pt>
                <c:pt idx="5">
                  <c:v>5.9601461011058774</c:v>
                </c:pt>
                <c:pt idx="6">
                  <c:v>7.0925532450243889</c:v>
                </c:pt>
                <c:pt idx="7">
                  <c:v>8.3990807433037755</c:v>
                </c:pt>
                <c:pt idx="8">
                  <c:v>9.8908055720709118</c:v>
                </c:pt>
                <c:pt idx="9">
                  <c:v>11.573760825049115</c:v>
                </c:pt>
                <c:pt idx="10">
                  <c:v>13.447071068499756</c:v>
                </c:pt>
                <c:pt idx="11">
                  <c:v>15.501275943619376</c:v>
                </c:pt>
                <c:pt idx="12">
                  <c:v>17.717184688710226</c:v>
                </c:pt>
                <c:pt idx="13">
                  <c:v>20.0656169943774</c:v>
                </c:pt>
                <c:pt idx="14">
                  <c:v>22.508300134376107</c:v>
                </c:pt>
                <c:pt idx="15">
                  <c:v>25</c:v>
                </c:pt>
                <c:pt idx="16">
                  <c:v>27.491699865623897</c:v>
                </c:pt>
                <c:pt idx="17">
                  <c:v>29.9343830056226</c:v>
                </c:pt>
                <c:pt idx="18">
                  <c:v>32.282815311289774</c:v>
                </c:pt>
                <c:pt idx="19">
                  <c:v>34.498724056380624</c:v>
                </c:pt>
                <c:pt idx="20">
                  <c:v>36.55292893150024</c:v>
                </c:pt>
                <c:pt idx="21">
                  <c:v>38.426239174950886</c:v>
                </c:pt>
                <c:pt idx="22">
                  <c:v>40.10919442792909</c:v>
                </c:pt>
                <c:pt idx="23">
                  <c:v>41.600919256696223</c:v>
                </c:pt>
                <c:pt idx="24">
                  <c:v>42.907446754975616</c:v>
                </c:pt>
                <c:pt idx="25">
                  <c:v>44.039853898894116</c:v>
                </c:pt>
                <c:pt idx="26">
                  <c:v>45.012475544015743</c:v>
                </c:pt>
                <c:pt idx="27">
                  <c:v>45.841365175303885</c:v>
                </c:pt>
                <c:pt idx="28">
                  <c:v>46.543078982832661</c:v>
                </c:pt>
                <c:pt idx="29">
                  <c:v>47.133791205056568</c:v>
                </c:pt>
                <c:pt idx="30">
                  <c:v>47.628706341121664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F4-4944-BC64-88B07EA9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04240"/>
        <c:axId val="1480804336"/>
      </c:lineChart>
      <c:catAx>
        <c:axId val="1719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04336"/>
        <c:crosses val="autoZero"/>
        <c:auto val="1"/>
        <c:lblAlgn val="ctr"/>
        <c:lblOffset val="100"/>
        <c:noMultiLvlLbl val="0"/>
      </c:catAx>
      <c:valAx>
        <c:axId val="14808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355601</xdr:colOff>
      <xdr:row>128</xdr:row>
      <xdr:rowOff>42334</xdr:rowOff>
    </xdr:from>
    <xdr:to>
      <xdr:col>41</xdr:col>
      <xdr:colOff>778934</xdr:colOff>
      <xdr:row>141</xdr:row>
      <xdr:rowOff>143934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E941C-F4FD-CE9F-6406-8D7D4399B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406400</xdr:colOff>
      <xdr:row>141</xdr:row>
      <xdr:rowOff>42334</xdr:rowOff>
    </xdr:from>
    <xdr:to>
      <xdr:col>42</xdr:col>
      <xdr:colOff>0</xdr:colOff>
      <xdr:row>154</xdr:row>
      <xdr:rowOff>143934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5BB5E-8959-520C-3236-F7538F362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13</xdr:row>
      <xdr:rowOff>184150</xdr:rowOff>
    </xdr:from>
    <xdr:to>
      <xdr:col>31</xdr:col>
      <xdr:colOff>215900</xdr:colOff>
      <xdr:row>44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3D179-72E7-1994-90BD-37800DF3A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8B0A-11EF-B142-82EF-3F915D576BFE}">
  <dimension ref="A1:AJ153"/>
  <sheetViews>
    <sheetView topLeftCell="A111" workbookViewId="0">
      <selection activeCell="C149" sqref="C149:AH153"/>
    </sheetView>
  </sheetViews>
  <sheetFormatPr baseColWidth="10" defaultRowHeight="16" x14ac:dyDescent="0.2"/>
  <cols>
    <col min="1" max="1" width="31" customWidth="1"/>
  </cols>
  <sheetData>
    <row r="1" spans="1:36" x14ac:dyDescent="0.2"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3.89052</v>
      </c>
      <c r="G2">
        <v>4.5086399999999998</v>
      </c>
      <c r="H2">
        <v>5.12676</v>
      </c>
      <c r="I2">
        <v>5.7448800000000002</v>
      </c>
      <c r="J2">
        <v>6.3630000000000004</v>
      </c>
      <c r="K2">
        <v>6.9811199999999998</v>
      </c>
      <c r="L2">
        <v>7.59924</v>
      </c>
      <c r="M2">
        <v>8.2173599999999993</v>
      </c>
      <c r="N2">
        <v>8.8354800000000004</v>
      </c>
      <c r="O2">
        <v>9.4535999999999998</v>
      </c>
      <c r="P2">
        <v>10.0717</v>
      </c>
      <c r="Q2">
        <v>10.6898</v>
      </c>
      <c r="R2">
        <v>11.308</v>
      </c>
      <c r="S2">
        <v>11.9261</v>
      </c>
      <c r="T2">
        <v>12.5442</v>
      </c>
      <c r="U2">
        <v>13.1623</v>
      </c>
      <c r="V2">
        <v>13.7804</v>
      </c>
      <c r="W2">
        <v>14.3986</v>
      </c>
      <c r="X2">
        <v>15.0167</v>
      </c>
      <c r="Y2">
        <v>15.6348</v>
      </c>
      <c r="Z2">
        <v>16.2529</v>
      </c>
      <c r="AA2">
        <v>16.870999999999999</v>
      </c>
      <c r="AB2">
        <v>17.4892</v>
      </c>
      <c r="AC2">
        <v>18.107299999999999</v>
      </c>
      <c r="AD2">
        <v>18.7254</v>
      </c>
      <c r="AE2">
        <v>19.343499999999999</v>
      </c>
      <c r="AF2">
        <v>19.961600000000001</v>
      </c>
      <c r="AG2">
        <v>20.579799999999999</v>
      </c>
      <c r="AH2">
        <v>21.197900000000001</v>
      </c>
      <c r="AI2">
        <v>21.815999999999999</v>
      </c>
      <c r="AJ2">
        <v>22.270499999999998</v>
      </c>
    </row>
    <row r="3" spans="1:36" x14ac:dyDescent="0.2">
      <c r="A3" t="s">
        <v>0</v>
      </c>
      <c r="B3" t="s">
        <v>1</v>
      </c>
      <c r="C3" t="s">
        <v>2</v>
      </c>
      <c r="D3" t="s">
        <v>3</v>
      </c>
      <c r="E3" t="s">
        <v>5</v>
      </c>
      <c r="F3">
        <v>1.96452</v>
      </c>
      <c r="G3">
        <v>2.27664</v>
      </c>
      <c r="H3">
        <v>2.5887600000000002</v>
      </c>
      <c r="I3">
        <v>2.9008799999999999</v>
      </c>
      <c r="J3">
        <v>3.2130000000000001</v>
      </c>
      <c r="K3">
        <v>3.5251199999999998</v>
      </c>
      <c r="L3">
        <v>3.83724</v>
      </c>
      <c r="M3">
        <v>4.1493599999999997</v>
      </c>
      <c r="N3">
        <v>4.4614799999999999</v>
      </c>
      <c r="O3">
        <v>4.7736000000000001</v>
      </c>
      <c r="P3">
        <v>5.0857200000000002</v>
      </c>
      <c r="Q3">
        <v>5.3978400000000004</v>
      </c>
      <c r="R3">
        <v>5.7099599999999997</v>
      </c>
      <c r="S3">
        <v>6.0220799999999999</v>
      </c>
      <c r="T3">
        <v>6.3342000000000001</v>
      </c>
      <c r="U3">
        <v>6.6463200000000002</v>
      </c>
      <c r="V3">
        <v>6.9584400000000004</v>
      </c>
      <c r="W3">
        <v>7.2705599999999997</v>
      </c>
      <c r="X3">
        <v>7.5826799999999999</v>
      </c>
      <c r="Y3">
        <v>7.8948</v>
      </c>
      <c r="Z3">
        <v>8.2069200000000002</v>
      </c>
      <c r="AA3">
        <v>8.5190400000000004</v>
      </c>
      <c r="AB3">
        <v>8.8311600000000006</v>
      </c>
      <c r="AC3">
        <v>9.1432800000000007</v>
      </c>
      <c r="AD3">
        <v>9.4553999999999991</v>
      </c>
      <c r="AE3">
        <v>9.7675199999999993</v>
      </c>
      <c r="AF3">
        <v>10.079599999999999</v>
      </c>
      <c r="AG3">
        <v>10.3918</v>
      </c>
      <c r="AH3">
        <v>10.703900000000001</v>
      </c>
      <c r="AI3">
        <v>11.016</v>
      </c>
      <c r="AJ3">
        <v>11.2455</v>
      </c>
    </row>
    <row r="4" spans="1:36" x14ac:dyDescent="0.2">
      <c r="A4" t="s">
        <v>0</v>
      </c>
      <c r="B4" t="s">
        <v>1</v>
      </c>
      <c r="C4" t="s">
        <v>2</v>
      </c>
      <c r="D4" t="s">
        <v>3</v>
      </c>
      <c r="E4" t="s">
        <v>6</v>
      </c>
      <c r="F4">
        <v>4.2757199999999997</v>
      </c>
      <c r="G4">
        <v>4.9550400000000003</v>
      </c>
      <c r="H4">
        <v>5.63436</v>
      </c>
      <c r="I4">
        <v>6.3136799999999997</v>
      </c>
      <c r="J4">
        <v>6.9930000000000003</v>
      </c>
      <c r="K4">
        <v>7.67232</v>
      </c>
      <c r="L4">
        <v>8.3516399999999997</v>
      </c>
      <c r="M4">
        <v>9.0309600000000003</v>
      </c>
      <c r="N4">
        <v>9.7102799999999991</v>
      </c>
      <c r="O4">
        <v>10.3896</v>
      </c>
      <c r="P4">
        <v>11.068899999999999</v>
      </c>
      <c r="Q4">
        <v>11.748200000000001</v>
      </c>
      <c r="R4">
        <v>12.4276</v>
      </c>
      <c r="S4">
        <v>13.1069</v>
      </c>
      <c r="T4">
        <v>13.786199999999999</v>
      </c>
      <c r="U4">
        <v>14.4655</v>
      </c>
      <c r="V4">
        <v>15.1448</v>
      </c>
      <c r="W4">
        <v>15.824199999999999</v>
      </c>
      <c r="X4">
        <v>16.503499999999999</v>
      </c>
      <c r="Y4">
        <v>17.1828</v>
      </c>
      <c r="Z4">
        <v>17.862100000000002</v>
      </c>
      <c r="AA4">
        <v>18.541399999999999</v>
      </c>
      <c r="AB4">
        <v>19.220800000000001</v>
      </c>
      <c r="AC4">
        <v>19.900099999999998</v>
      </c>
      <c r="AD4">
        <v>20.5794</v>
      </c>
      <c r="AE4">
        <v>21.258700000000001</v>
      </c>
      <c r="AF4">
        <v>21.937999999999999</v>
      </c>
      <c r="AG4">
        <v>22.6174</v>
      </c>
      <c r="AH4">
        <v>23.296700000000001</v>
      </c>
      <c r="AI4">
        <v>23.975999999999999</v>
      </c>
      <c r="AJ4">
        <v>24.4755</v>
      </c>
    </row>
    <row r="5" spans="1:36" x14ac:dyDescent="0.2">
      <c r="A5" t="s">
        <v>0</v>
      </c>
      <c r="B5" t="s">
        <v>1</v>
      </c>
      <c r="C5" t="s">
        <v>2</v>
      </c>
      <c r="D5" t="s">
        <v>3</v>
      </c>
      <c r="E5" t="s">
        <v>7</v>
      </c>
      <c r="F5">
        <v>6.0091200000000002</v>
      </c>
      <c r="G5">
        <v>6.9638400000000003</v>
      </c>
      <c r="H5">
        <v>7.9185600000000003</v>
      </c>
      <c r="I5">
        <v>8.8732799999999994</v>
      </c>
      <c r="J5">
        <v>9.8279999999999994</v>
      </c>
      <c r="K5">
        <v>10.7827</v>
      </c>
      <c r="L5">
        <v>11.737399999999999</v>
      </c>
      <c r="M5">
        <v>12.6922</v>
      </c>
      <c r="N5">
        <v>13.6469</v>
      </c>
      <c r="O5">
        <v>14.601599999999999</v>
      </c>
      <c r="P5">
        <v>15.5563</v>
      </c>
      <c r="Q5">
        <v>16.510999999999999</v>
      </c>
      <c r="R5">
        <v>17.465800000000002</v>
      </c>
      <c r="S5">
        <v>18.420500000000001</v>
      </c>
      <c r="T5">
        <v>19.3752</v>
      </c>
      <c r="U5">
        <v>20.329899999999999</v>
      </c>
      <c r="V5">
        <v>21.284600000000001</v>
      </c>
      <c r="W5">
        <v>22.2394</v>
      </c>
      <c r="X5">
        <v>23.194099999999999</v>
      </c>
      <c r="Y5">
        <v>24.148800000000001</v>
      </c>
      <c r="Z5">
        <v>25.1035</v>
      </c>
      <c r="AA5">
        <v>26.058199999999999</v>
      </c>
      <c r="AB5">
        <v>27.013000000000002</v>
      </c>
      <c r="AC5">
        <v>27.967700000000001</v>
      </c>
      <c r="AD5">
        <v>28.9224</v>
      </c>
      <c r="AE5">
        <v>29.877099999999999</v>
      </c>
      <c r="AF5">
        <v>30.831800000000001</v>
      </c>
      <c r="AG5">
        <v>31.7866</v>
      </c>
      <c r="AH5">
        <v>32.741300000000003</v>
      </c>
      <c r="AI5">
        <v>33.695999999999998</v>
      </c>
      <c r="AJ5">
        <v>34.398000000000003</v>
      </c>
    </row>
    <row r="6" spans="1:36" x14ac:dyDescent="0.2">
      <c r="A6" t="s">
        <v>0</v>
      </c>
      <c r="B6" t="s">
        <v>1</v>
      </c>
      <c r="C6" t="s">
        <v>2</v>
      </c>
      <c r="D6" t="s">
        <v>3</v>
      </c>
      <c r="E6" t="s">
        <v>8</v>
      </c>
      <c r="F6">
        <v>7.7425199999999998</v>
      </c>
      <c r="G6">
        <v>8.9726400000000002</v>
      </c>
      <c r="H6">
        <v>10.2028</v>
      </c>
      <c r="I6">
        <v>11.4329</v>
      </c>
      <c r="J6">
        <v>12.663</v>
      </c>
      <c r="K6">
        <v>13.8931</v>
      </c>
      <c r="L6">
        <v>15.123200000000001</v>
      </c>
      <c r="M6">
        <v>16.353400000000001</v>
      </c>
      <c r="N6">
        <v>17.583500000000001</v>
      </c>
      <c r="O6">
        <v>18.813600000000001</v>
      </c>
      <c r="P6">
        <v>20.043700000000001</v>
      </c>
      <c r="Q6">
        <v>21.273800000000001</v>
      </c>
      <c r="R6">
        <v>22.504000000000001</v>
      </c>
      <c r="S6">
        <v>23.734100000000002</v>
      </c>
      <c r="T6">
        <v>24.964200000000002</v>
      </c>
      <c r="U6">
        <v>26.194299999999998</v>
      </c>
      <c r="V6">
        <v>27.424399999999999</v>
      </c>
      <c r="W6">
        <v>28.654599999999999</v>
      </c>
      <c r="X6">
        <v>29.884699999999999</v>
      </c>
      <c r="Y6">
        <v>31.114799999999999</v>
      </c>
      <c r="Z6">
        <v>32.344900000000003</v>
      </c>
      <c r="AA6">
        <v>33.575000000000003</v>
      </c>
      <c r="AB6">
        <v>34.805199999999999</v>
      </c>
      <c r="AC6">
        <v>36.035299999999999</v>
      </c>
      <c r="AD6">
        <v>37.2654</v>
      </c>
      <c r="AE6">
        <v>38.4955</v>
      </c>
      <c r="AF6">
        <v>39.7256</v>
      </c>
      <c r="AG6">
        <v>40.955800000000004</v>
      </c>
      <c r="AH6">
        <v>42.185899999999997</v>
      </c>
      <c r="AI6">
        <v>43.415999999999997</v>
      </c>
      <c r="AJ6">
        <v>44.320500000000003</v>
      </c>
    </row>
    <row r="7" spans="1:36" x14ac:dyDescent="0.2">
      <c r="A7" t="s">
        <v>0</v>
      </c>
      <c r="B7" t="s">
        <v>1</v>
      </c>
      <c r="C7" t="s">
        <v>2</v>
      </c>
      <c r="D7" t="s">
        <v>3</v>
      </c>
      <c r="E7" t="s">
        <v>9</v>
      </c>
      <c r="F7">
        <v>4.35276</v>
      </c>
      <c r="G7">
        <v>5.0443199999999999</v>
      </c>
      <c r="H7">
        <v>5.7358799999999999</v>
      </c>
      <c r="I7">
        <v>6.4274399999999998</v>
      </c>
      <c r="J7">
        <v>7.1189999999999998</v>
      </c>
      <c r="K7">
        <v>7.8105599999999997</v>
      </c>
      <c r="L7">
        <v>8.5021199999999997</v>
      </c>
      <c r="M7">
        <v>9.1936800000000005</v>
      </c>
      <c r="N7">
        <v>9.8852399999999996</v>
      </c>
      <c r="O7">
        <v>10.5768</v>
      </c>
      <c r="P7">
        <v>11.2684</v>
      </c>
      <c r="Q7">
        <v>11.959899999999999</v>
      </c>
      <c r="R7">
        <v>12.6515</v>
      </c>
      <c r="S7">
        <v>13.343</v>
      </c>
      <c r="T7">
        <v>14.034599999999999</v>
      </c>
      <c r="U7">
        <v>14.7262</v>
      </c>
      <c r="V7">
        <v>15.4177</v>
      </c>
      <c r="W7">
        <v>16.109300000000001</v>
      </c>
      <c r="X7">
        <v>16.800799999999999</v>
      </c>
      <c r="Y7">
        <v>17.4924</v>
      </c>
      <c r="Z7">
        <v>18.184000000000001</v>
      </c>
      <c r="AA7">
        <v>18.875499999999999</v>
      </c>
      <c r="AB7">
        <v>19.5671</v>
      </c>
      <c r="AC7">
        <v>20.258600000000001</v>
      </c>
      <c r="AD7">
        <v>20.950199999999999</v>
      </c>
      <c r="AE7">
        <v>21.6418</v>
      </c>
      <c r="AF7">
        <v>22.333300000000001</v>
      </c>
      <c r="AG7">
        <v>23.024899999999999</v>
      </c>
      <c r="AH7">
        <v>23.7164</v>
      </c>
      <c r="AI7">
        <v>24.408000000000001</v>
      </c>
      <c r="AJ7">
        <v>24.916499999999999</v>
      </c>
    </row>
    <row r="8" spans="1:36" x14ac:dyDescent="0.2">
      <c r="A8" t="s">
        <v>0</v>
      </c>
      <c r="B8" t="s">
        <v>1</v>
      </c>
      <c r="C8" t="s">
        <v>2</v>
      </c>
      <c r="D8" t="s">
        <v>3</v>
      </c>
      <c r="E8" t="s">
        <v>10</v>
      </c>
      <c r="F8">
        <v>4.2757199999999997</v>
      </c>
      <c r="G8">
        <v>4.9550400000000003</v>
      </c>
      <c r="H8">
        <v>5.63436</v>
      </c>
      <c r="I8">
        <v>6.3136799999999997</v>
      </c>
      <c r="J8">
        <v>6.9930000000000003</v>
      </c>
      <c r="K8">
        <v>7.67232</v>
      </c>
      <c r="L8">
        <v>8.3516399999999997</v>
      </c>
      <c r="M8">
        <v>9.0309600000000003</v>
      </c>
      <c r="N8">
        <v>9.7102799999999991</v>
      </c>
      <c r="O8">
        <v>10.3896</v>
      </c>
      <c r="P8">
        <v>11.068899999999999</v>
      </c>
      <c r="Q8">
        <v>11.748200000000001</v>
      </c>
      <c r="R8">
        <v>12.4276</v>
      </c>
      <c r="S8">
        <v>13.1069</v>
      </c>
      <c r="T8">
        <v>13.786199999999999</v>
      </c>
      <c r="U8">
        <v>14.4655</v>
      </c>
      <c r="V8">
        <v>15.1448</v>
      </c>
      <c r="W8">
        <v>15.824199999999999</v>
      </c>
      <c r="X8">
        <v>16.503499999999999</v>
      </c>
      <c r="Y8">
        <v>17.1828</v>
      </c>
      <c r="Z8">
        <v>17.862100000000002</v>
      </c>
      <c r="AA8">
        <v>18.541399999999999</v>
      </c>
      <c r="AB8">
        <v>19.220800000000001</v>
      </c>
      <c r="AC8">
        <v>19.900099999999998</v>
      </c>
      <c r="AD8">
        <v>20.5794</v>
      </c>
      <c r="AE8">
        <v>21.258700000000001</v>
      </c>
      <c r="AF8">
        <v>21.937999999999999</v>
      </c>
      <c r="AG8">
        <v>22.6174</v>
      </c>
      <c r="AH8">
        <v>23.296700000000001</v>
      </c>
      <c r="AI8">
        <v>23.975999999999999</v>
      </c>
      <c r="AJ8">
        <v>24.4755</v>
      </c>
    </row>
    <row r="9" spans="1:36" x14ac:dyDescent="0.2">
      <c r="A9" t="s">
        <v>0</v>
      </c>
      <c r="B9" t="s">
        <v>1</v>
      </c>
      <c r="C9" t="s">
        <v>2</v>
      </c>
      <c r="D9" t="s">
        <v>3</v>
      </c>
      <c r="E9" t="s">
        <v>11</v>
      </c>
      <c r="F9">
        <v>6.0091200000000002</v>
      </c>
      <c r="G9">
        <v>6.9638400000000003</v>
      </c>
      <c r="H9">
        <v>7.9185600000000003</v>
      </c>
      <c r="I9">
        <v>8.8732799999999994</v>
      </c>
      <c r="J9">
        <v>9.8279999999999994</v>
      </c>
      <c r="K9">
        <v>10.7827</v>
      </c>
      <c r="L9">
        <v>11.737399999999999</v>
      </c>
      <c r="M9">
        <v>12.6922</v>
      </c>
      <c r="N9">
        <v>13.6469</v>
      </c>
      <c r="O9">
        <v>14.601599999999999</v>
      </c>
      <c r="P9">
        <v>15.5563</v>
      </c>
      <c r="Q9">
        <v>16.510999999999999</v>
      </c>
      <c r="R9">
        <v>17.465800000000002</v>
      </c>
      <c r="S9">
        <v>18.420500000000001</v>
      </c>
      <c r="T9">
        <v>19.3752</v>
      </c>
      <c r="U9">
        <v>20.329899999999999</v>
      </c>
      <c r="V9">
        <v>21.284600000000001</v>
      </c>
      <c r="W9">
        <v>22.2394</v>
      </c>
      <c r="X9">
        <v>23.194099999999999</v>
      </c>
      <c r="Y9">
        <v>24.148800000000001</v>
      </c>
      <c r="Z9">
        <v>25.1035</v>
      </c>
      <c r="AA9">
        <v>26.058199999999999</v>
      </c>
      <c r="AB9">
        <v>27.013000000000002</v>
      </c>
      <c r="AC9">
        <v>27.967700000000001</v>
      </c>
      <c r="AD9">
        <v>28.9224</v>
      </c>
      <c r="AE9">
        <v>29.877099999999999</v>
      </c>
      <c r="AF9">
        <v>30.831800000000001</v>
      </c>
      <c r="AG9">
        <v>31.7866</v>
      </c>
      <c r="AH9">
        <v>32.741300000000003</v>
      </c>
      <c r="AI9">
        <v>33.695999999999998</v>
      </c>
      <c r="AJ9">
        <v>34.398000000000003</v>
      </c>
    </row>
    <row r="10" spans="1:36" x14ac:dyDescent="0.2">
      <c r="A10" t="s">
        <v>0</v>
      </c>
      <c r="B10" t="s">
        <v>1</v>
      </c>
      <c r="C10" t="s">
        <v>12</v>
      </c>
      <c r="D10" t="s">
        <v>3</v>
      </c>
      <c r="E10" t="s">
        <v>4</v>
      </c>
      <c r="F10">
        <v>7.9026800000000001</v>
      </c>
      <c r="G10">
        <v>9.1582399999999993</v>
      </c>
      <c r="H10">
        <v>10.4138</v>
      </c>
      <c r="I10">
        <v>11.6694</v>
      </c>
      <c r="J10">
        <v>12.924899999999999</v>
      </c>
      <c r="K10">
        <v>14.1805</v>
      </c>
      <c r="L10">
        <v>15.4361</v>
      </c>
      <c r="M10">
        <v>16.691600000000001</v>
      </c>
      <c r="N10">
        <v>17.947199999999999</v>
      </c>
      <c r="O10">
        <v>19.2028</v>
      </c>
      <c r="P10">
        <v>20.458300000000001</v>
      </c>
      <c r="Q10">
        <v>21.713899999999999</v>
      </c>
      <c r="R10">
        <v>22.9695</v>
      </c>
      <c r="S10">
        <v>24.225000000000001</v>
      </c>
      <c r="T10">
        <v>25.480599999999999</v>
      </c>
      <c r="U10">
        <v>26.7362</v>
      </c>
      <c r="V10">
        <v>27.991700000000002</v>
      </c>
      <c r="W10">
        <v>29.247299999999999</v>
      </c>
      <c r="X10">
        <v>30.5029</v>
      </c>
      <c r="Y10">
        <v>31.758400000000002</v>
      </c>
      <c r="Z10">
        <v>33.014000000000003</v>
      </c>
      <c r="AA10">
        <v>34.269599999999997</v>
      </c>
      <c r="AB10">
        <v>35.525100000000002</v>
      </c>
      <c r="AC10">
        <v>36.780700000000003</v>
      </c>
      <c r="AD10">
        <v>38.036299999999997</v>
      </c>
      <c r="AE10">
        <v>39.291800000000002</v>
      </c>
      <c r="AF10">
        <v>40.547400000000003</v>
      </c>
      <c r="AG10">
        <v>41.802900000000001</v>
      </c>
      <c r="AH10">
        <v>43.058500000000002</v>
      </c>
      <c r="AI10">
        <v>44.314100000000003</v>
      </c>
      <c r="AJ10">
        <v>44.872300000000003</v>
      </c>
    </row>
    <row r="11" spans="1:36" x14ac:dyDescent="0.2">
      <c r="A11" t="s">
        <v>0</v>
      </c>
      <c r="B11" t="s">
        <v>1</v>
      </c>
      <c r="C11" t="s">
        <v>12</v>
      </c>
      <c r="D11" t="s">
        <v>3</v>
      </c>
      <c r="E11" t="s">
        <v>5</v>
      </c>
      <c r="F11">
        <v>14.057</v>
      </c>
      <c r="G11">
        <v>16.290299999999998</v>
      </c>
      <c r="H11">
        <v>18.523700000000002</v>
      </c>
      <c r="I11">
        <v>20.757000000000001</v>
      </c>
      <c r="J11">
        <v>22.990400000000001</v>
      </c>
      <c r="K11">
        <v>25.223700000000001</v>
      </c>
      <c r="L11">
        <v>27.457100000000001</v>
      </c>
      <c r="M11">
        <v>29.6904</v>
      </c>
      <c r="N11">
        <v>31.9238</v>
      </c>
      <c r="O11">
        <v>34.1571</v>
      </c>
      <c r="P11">
        <v>36.390500000000003</v>
      </c>
      <c r="Q11">
        <v>38.623800000000003</v>
      </c>
      <c r="R11">
        <v>40.857199999999999</v>
      </c>
      <c r="S11">
        <v>43.090499999999999</v>
      </c>
      <c r="T11">
        <v>45.323900000000002</v>
      </c>
      <c r="U11">
        <v>47.557200000000002</v>
      </c>
      <c r="V11">
        <v>49.790599999999998</v>
      </c>
      <c r="W11">
        <v>52.023899999999998</v>
      </c>
      <c r="X11">
        <v>54.257300000000001</v>
      </c>
      <c r="Y11">
        <v>56.490600000000001</v>
      </c>
      <c r="Z11">
        <v>58.723999999999997</v>
      </c>
      <c r="AA11">
        <v>60.9574</v>
      </c>
      <c r="AB11">
        <v>63.1907</v>
      </c>
      <c r="AC11">
        <v>65.424099999999996</v>
      </c>
      <c r="AD11">
        <v>67.657399999999996</v>
      </c>
      <c r="AE11">
        <v>69.890799999999999</v>
      </c>
      <c r="AF11">
        <v>72.124099999999999</v>
      </c>
      <c r="AG11">
        <v>74.357500000000002</v>
      </c>
      <c r="AH11">
        <v>76.590800000000002</v>
      </c>
      <c r="AI11">
        <v>78.824200000000005</v>
      </c>
      <c r="AJ11">
        <v>79.817099999999996</v>
      </c>
    </row>
    <row r="12" spans="1:36" x14ac:dyDescent="0.2">
      <c r="A12" t="s">
        <v>0</v>
      </c>
      <c r="B12" t="s">
        <v>1</v>
      </c>
      <c r="C12" t="s">
        <v>12</v>
      </c>
      <c r="D12" t="s">
        <v>3</v>
      </c>
      <c r="E12" t="s">
        <v>6</v>
      </c>
      <c r="F12">
        <v>7.76281</v>
      </c>
      <c r="G12">
        <v>8.9961500000000001</v>
      </c>
      <c r="H12">
        <v>10.2295</v>
      </c>
      <c r="I12">
        <v>11.4628</v>
      </c>
      <c r="J12">
        <v>12.696199999999999</v>
      </c>
      <c r="K12">
        <v>13.929500000000001</v>
      </c>
      <c r="L12">
        <v>15.1629</v>
      </c>
      <c r="M12">
        <v>16.3962</v>
      </c>
      <c r="N12">
        <v>17.6296</v>
      </c>
      <c r="O12">
        <v>18.8629</v>
      </c>
      <c r="P12">
        <v>20.0962</v>
      </c>
      <c r="Q12">
        <v>21.329599999999999</v>
      </c>
      <c r="R12">
        <v>22.562899999999999</v>
      </c>
      <c r="S12">
        <v>23.796299999999999</v>
      </c>
      <c r="T12">
        <v>25.029599999999999</v>
      </c>
      <c r="U12">
        <v>26.263000000000002</v>
      </c>
      <c r="V12">
        <v>27.496300000000002</v>
      </c>
      <c r="W12">
        <v>28.729600000000001</v>
      </c>
      <c r="X12">
        <v>29.963000000000001</v>
      </c>
      <c r="Y12">
        <v>31.196300000000001</v>
      </c>
      <c r="Z12">
        <v>32.429699999999997</v>
      </c>
      <c r="AA12">
        <v>33.662999999999997</v>
      </c>
      <c r="AB12">
        <v>34.8964</v>
      </c>
      <c r="AC12">
        <v>36.1297</v>
      </c>
      <c r="AD12">
        <v>37.363</v>
      </c>
      <c r="AE12">
        <v>38.596400000000003</v>
      </c>
      <c r="AF12">
        <v>39.829700000000003</v>
      </c>
      <c r="AG12">
        <v>41.063099999999999</v>
      </c>
      <c r="AH12">
        <v>42.296399999999998</v>
      </c>
      <c r="AI12">
        <v>43.529800000000002</v>
      </c>
      <c r="AJ12">
        <v>44.078099999999999</v>
      </c>
    </row>
    <row r="13" spans="1:36" x14ac:dyDescent="0.2">
      <c r="A13" t="s">
        <v>0</v>
      </c>
      <c r="B13" t="s">
        <v>1</v>
      </c>
      <c r="C13" t="s">
        <v>12</v>
      </c>
      <c r="D13" t="s">
        <v>3</v>
      </c>
      <c r="E13" t="s">
        <v>7</v>
      </c>
      <c r="F13">
        <v>10.9099</v>
      </c>
      <c r="G13">
        <v>12.6432</v>
      </c>
      <c r="H13">
        <v>14.3766</v>
      </c>
      <c r="I13">
        <v>16.1099</v>
      </c>
      <c r="J13">
        <v>17.843299999999999</v>
      </c>
      <c r="K13">
        <v>19.576599999999999</v>
      </c>
      <c r="L13">
        <v>21.31</v>
      </c>
      <c r="M13">
        <v>23.043299999999999</v>
      </c>
      <c r="N13">
        <v>24.776700000000002</v>
      </c>
      <c r="O13">
        <v>26.51</v>
      </c>
      <c r="P13">
        <v>28.243400000000001</v>
      </c>
      <c r="Q13">
        <v>29.976700000000001</v>
      </c>
      <c r="R13">
        <v>31.710100000000001</v>
      </c>
      <c r="S13">
        <v>33.443399999999997</v>
      </c>
      <c r="T13">
        <v>35.1768</v>
      </c>
      <c r="U13">
        <v>36.9101</v>
      </c>
      <c r="V13">
        <v>38.6434</v>
      </c>
      <c r="W13">
        <v>40.376800000000003</v>
      </c>
      <c r="X13">
        <v>42.110100000000003</v>
      </c>
      <c r="Y13">
        <v>43.843499999999999</v>
      </c>
      <c r="Z13">
        <v>45.576799999999999</v>
      </c>
      <c r="AA13">
        <v>47.310200000000002</v>
      </c>
      <c r="AB13">
        <v>49.043500000000002</v>
      </c>
      <c r="AC13">
        <v>50.776899999999998</v>
      </c>
      <c r="AD13">
        <v>52.510199999999998</v>
      </c>
      <c r="AE13">
        <v>54.243600000000001</v>
      </c>
      <c r="AF13">
        <v>55.976900000000001</v>
      </c>
      <c r="AG13">
        <v>57.710299999999997</v>
      </c>
      <c r="AH13">
        <v>59.443600000000004</v>
      </c>
      <c r="AI13">
        <v>61.177</v>
      </c>
      <c r="AJ13">
        <v>61.947600000000001</v>
      </c>
    </row>
    <row r="14" spans="1:36" x14ac:dyDescent="0.2">
      <c r="A14" t="s">
        <v>0</v>
      </c>
      <c r="B14" t="s">
        <v>1</v>
      </c>
      <c r="C14" t="s">
        <v>12</v>
      </c>
      <c r="D14" t="s">
        <v>3</v>
      </c>
      <c r="E14" t="s">
        <v>8</v>
      </c>
      <c r="F14">
        <v>3.5667</v>
      </c>
      <c r="G14">
        <v>4.1333700000000002</v>
      </c>
      <c r="H14">
        <v>4.7000400000000004</v>
      </c>
      <c r="I14">
        <v>5.2667099999999998</v>
      </c>
      <c r="J14">
        <v>5.83338</v>
      </c>
      <c r="K14">
        <v>6.4000500000000002</v>
      </c>
      <c r="L14">
        <v>6.9667199999999996</v>
      </c>
      <c r="M14">
        <v>7.5333899999999998</v>
      </c>
      <c r="N14">
        <v>8.1000599999999991</v>
      </c>
      <c r="O14">
        <v>8.6667400000000008</v>
      </c>
      <c r="P14">
        <v>9.2334099999999992</v>
      </c>
      <c r="Q14">
        <v>9.8000799999999995</v>
      </c>
      <c r="R14">
        <v>10.3667</v>
      </c>
      <c r="S14">
        <v>10.933400000000001</v>
      </c>
      <c r="T14">
        <v>11.5001</v>
      </c>
      <c r="U14">
        <v>12.066800000000001</v>
      </c>
      <c r="V14">
        <v>12.6334</v>
      </c>
      <c r="W14">
        <v>13.200100000000001</v>
      </c>
      <c r="X14">
        <v>13.7668</v>
      </c>
      <c r="Y14">
        <v>14.333399999999999</v>
      </c>
      <c r="Z14">
        <v>14.9001</v>
      </c>
      <c r="AA14">
        <v>15.466799999999999</v>
      </c>
      <c r="AB14">
        <v>16.0335</v>
      </c>
      <c r="AC14">
        <v>16.600100000000001</v>
      </c>
      <c r="AD14">
        <v>17.166799999999999</v>
      </c>
      <c r="AE14">
        <v>17.733499999999999</v>
      </c>
      <c r="AF14">
        <v>18.3001</v>
      </c>
      <c r="AG14">
        <v>18.866800000000001</v>
      </c>
      <c r="AH14">
        <v>19.433499999999999</v>
      </c>
      <c r="AI14">
        <v>20.0002</v>
      </c>
      <c r="AJ14">
        <v>20.252099999999999</v>
      </c>
    </row>
    <row r="15" spans="1:36" x14ac:dyDescent="0.2">
      <c r="A15" t="s">
        <v>0</v>
      </c>
      <c r="B15" t="s">
        <v>1</v>
      </c>
      <c r="C15" t="s">
        <v>12</v>
      </c>
      <c r="D15" t="s">
        <v>3</v>
      </c>
      <c r="E15" t="s">
        <v>9</v>
      </c>
      <c r="F15">
        <v>7.0634600000000001</v>
      </c>
      <c r="G15">
        <v>8.1856899999999992</v>
      </c>
      <c r="H15">
        <v>9.3079199999999993</v>
      </c>
      <c r="I15">
        <v>10.430099999999999</v>
      </c>
      <c r="J15">
        <v>11.5524</v>
      </c>
      <c r="K15">
        <v>12.6746</v>
      </c>
      <c r="L15">
        <v>13.796799999999999</v>
      </c>
      <c r="M15">
        <v>14.9191</v>
      </c>
      <c r="N15">
        <v>16.0413</v>
      </c>
      <c r="O15">
        <v>17.163499999999999</v>
      </c>
      <c r="P15">
        <v>18.285799999999998</v>
      </c>
      <c r="Q15">
        <v>19.408000000000001</v>
      </c>
      <c r="R15">
        <v>20.530200000000001</v>
      </c>
      <c r="S15">
        <v>21.6525</v>
      </c>
      <c r="T15">
        <v>22.774699999999999</v>
      </c>
      <c r="U15">
        <v>23.896899999999999</v>
      </c>
      <c r="V15">
        <v>25.019200000000001</v>
      </c>
      <c r="W15">
        <v>26.141400000000001</v>
      </c>
      <c r="X15">
        <v>27.2636</v>
      </c>
      <c r="Y15">
        <v>28.3858</v>
      </c>
      <c r="Z15">
        <v>29.508099999999999</v>
      </c>
      <c r="AA15">
        <v>30.630299999999998</v>
      </c>
      <c r="AB15">
        <v>31.752500000000001</v>
      </c>
      <c r="AC15">
        <v>32.8748</v>
      </c>
      <c r="AD15">
        <v>33.997</v>
      </c>
      <c r="AE15">
        <v>35.119199999999999</v>
      </c>
      <c r="AF15">
        <v>36.241500000000002</v>
      </c>
      <c r="AG15">
        <v>37.363700000000001</v>
      </c>
      <c r="AH15">
        <v>38.485900000000001</v>
      </c>
      <c r="AI15">
        <v>39.608199999999997</v>
      </c>
      <c r="AJ15">
        <v>40.107100000000003</v>
      </c>
    </row>
    <row r="16" spans="1:36" x14ac:dyDescent="0.2">
      <c r="A16" t="s">
        <v>0</v>
      </c>
      <c r="B16" t="s">
        <v>1</v>
      </c>
      <c r="C16" t="s">
        <v>12</v>
      </c>
      <c r="D16" t="s">
        <v>3</v>
      </c>
      <c r="E16" t="s">
        <v>10</v>
      </c>
      <c r="F16">
        <v>7.76281</v>
      </c>
      <c r="G16">
        <v>8.9961500000000001</v>
      </c>
      <c r="H16">
        <v>10.2295</v>
      </c>
      <c r="I16">
        <v>11.4628</v>
      </c>
      <c r="J16">
        <v>12.696199999999999</v>
      </c>
      <c r="K16">
        <v>13.929500000000001</v>
      </c>
      <c r="L16">
        <v>15.1629</v>
      </c>
      <c r="M16">
        <v>16.3962</v>
      </c>
      <c r="N16">
        <v>17.6296</v>
      </c>
      <c r="O16">
        <v>18.8629</v>
      </c>
      <c r="P16">
        <v>20.0962</v>
      </c>
      <c r="Q16">
        <v>21.329599999999999</v>
      </c>
      <c r="R16">
        <v>22.562899999999999</v>
      </c>
      <c r="S16">
        <v>23.796299999999999</v>
      </c>
      <c r="T16">
        <v>25.029599999999999</v>
      </c>
      <c r="U16">
        <v>26.263000000000002</v>
      </c>
      <c r="V16">
        <v>27.496300000000002</v>
      </c>
      <c r="W16">
        <v>28.729600000000001</v>
      </c>
      <c r="X16">
        <v>29.963000000000001</v>
      </c>
      <c r="Y16">
        <v>31.196300000000001</v>
      </c>
      <c r="Z16">
        <v>32.429699999999997</v>
      </c>
      <c r="AA16">
        <v>33.662999999999997</v>
      </c>
      <c r="AB16">
        <v>34.8964</v>
      </c>
      <c r="AC16">
        <v>36.1297</v>
      </c>
      <c r="AD16">
        <v>37.363</v>
      </c>
      <c r="AE16">
        <v>38.596400000000003</v>
      </c>
      <c r="AF16">
        <v>39.829700000000003</v>
      </c>
      <c r="AG16">
        <v>41.063099999999999</v>
      </c>
      <c r="AH16">
        <v>42.296399999999998</v>
      </c>
      <c r="AI16">
        <v>43.529800000000002</v>
      </c>
      <c r="AJ16">
        <v>44.078099999999999</v>
      </c>
    </row>
    <row r="17" spans="1:36" x14ac:dyDescent="0.2">
      <c r="A17" t="s">
        <v>0</v>
      </c>
      <c r="B17" t="s">
        <v>1</v>
      </c>
      <c r="C17" t="s">
        <v>12</v>
      </c>
      <c r="D17" t="s">
        <v>3</v>
      </c>
      <c r="E17" t="s">
        <v>11</v>
      </c>
      <c r="F17">
        <v>10.9099</v>
      </c>
      <c r="G17">
        <v>12.6432</v>
      </c>
      <c r="H17">
        <v>14.3766</v>
      </c>
      <c r="I17">
        <v>16.1099</v>
      </c>
      <c r="J17">
        <v>17.843299999999999</v>
      </c>
      <c r="K17">
        <v>19.576599999999999</v>
      </c>
      <c r="L17">
        <v>21.31</v>
      </c>
      <c r="M17">
        <v>23.043299999999999</v>
      </c>
      <c r="N17">
        <v>24.776700000000002</v>
      </c>
      <c r="O17">
        <v>26.51</v>
      </c>
      <c r="P17">
        <v>28.243400000000001</v>
      </c>
      <c r="Q17">
        <v>29.976700000000001</v>
      </c>
      <c r="R17">
        <v>31.710100000000001</v>
      </c>
      <c r="S17">
        <v>33.443399999999997</v>
      </c>
      <c r="T17">
        <v>35.1768</v>
      </c>
      <c r="U17">
        <v>36.9101</v>
      </c>
      <c r="V17">
        <v>38.6434</v>
      </c>
      <c r="W17">
        <v>40.376800000000003</v>
      </c>
      <c r="X17">
        <v>42.110100000000003</v>
      </c>
      <c r="Y17">
        <v>43.843499999999999</v>
      </c>
      <c r="Z17">
        <v>45.576799999999999</v>
      </c>
      <c r="AA17">
        <v>47.310200000000002</v>
      </c>
      <c r="AB17">
        <v>49.043500000000002</v>
      </c>
      <c r="AC17">
        <v>50.776899999999998</v>
      </c>
      <c r="AD17">
        <v>52.510199999999998</v>
      </c>
      <c r="AE17">
        <v>54.243600000000001</v>
      </c>
      <c r="AF17">
        <v>55.976900000000001</v>
      </c>
      <c r="AG17">
        <v>57.710299999999997</v>
      </c>
      <c r="AH17">
        <v>59.443600000000004</v>
      </c>
      <c r="AI17">
        <v>61.177</v>
      </c>
      <c r="AJ17">
        <v>61.947600000000001</v>
      </c>
    </row>
    <row r="18" spans="1:36" x14ac:dyDescent="0.2">
      <c r="A18" t="s">
        <v>0</v>
      </c>
      <c r="B18" t="s">
        <v>1</v>
      </c>
      <c r="C18" t="s">
        <v>13</v>
      </c>
      <c r="D18" t="s">
        <v>3</v>
      </c>
      <c r="E18" t="s">
        <v>4</v>
      </c>
      <c r="F18">
        <v>2.8222299999999998</v>
      </c>
      <c r="G18">
        <v>3.2706200000000001</v>
      </c>
      <c r="H18">
        <v>3.71902</v>
      </c>
      <c r="I18">
        <v>4.1674100000000003</v>
      </c>
      <c r="J18">
        <v>4.6158000000000001</v>
      </c>
      <c r="K18">
        <v>5.06419</v>
      </c>
      <c r="L18">
        <v>5.5125799999999998</v>
      </c>
      <c r="M18">
        <v>5.9609800000000002</v>
      </c>
      <c r="N18">
        <v>6.40937</v>
      </c>
      <c r="O18">
        <v>6.8577599999999999</v>
      </c>
      <c r="P18">
        <v>7.3061499999999997</v>
      </c>
      <c r="Q18">
        <v>7.7545400000000004</v>
      </c>
      <c r="R18">
        <v>8.2029399999999999</v>
      </c>
      <c r="S18">
        <v>8.6513299999999997</v>
      </c>
      <c r="T18">
        <v>9.0997199999999996</v>
      </c>
      <c r="U18">
        <v>9.5481099999999994</v>
      </c>
      <c r="V18">
        <v>9.9964999999999993</v>
      </c>
      <c r="W18">
        <v>10.444900000000001</v>
      </c>
      <c r="X18">
        <v>10.8933</v>
      </c>
      <c r="Y18">
        <v>11.341699999999999</v>
      </c>
      <c r="Z18">
        <v>11.790100000000001</v>
      </c>
      <c r="AA18">
        <v>12.2385</v>
      </c>
      <c r="AB18">
        <v>12.6869</v>
      </c>
      <c r="AC18">
        <v>13.135199999999999</v>
      </c>
      <c r="AD18">
        <v>13.583600000000001</v>
      </c>
      <c r="AE18">
        <v>14.032</v>
      </c>
      <c r="AF18">
        <v>14.480399999999999</v>
      </c>
      <c r="AG18">
        <v>14.928800000000001</v>
      </c>
      <c r="AH18">
        <v>15.3772</v>
      </c>
      <c r="AI18">
        <v>15.8256</v>
      </c>
      <c r="AJ18">
        <v>16.484999999999999</v>
      </c>
    </row>
    <row r="19" spans="1:36" x14ac:dyDescent="0.2">
      <c r="A19" t="s">
        <v>0</v>
      </c>
      <c r="B19" t="s">
        <v>1</v>
      </c>
      <c r="C19" t="s">
        <v>13</v>
      </c>
      <c r="D19" t="s">
        <v>3</v>
      </c>
      <c r="E19" t="s">
        <v>5</v>
      </c>
      <c r="F19">
        <v>2.0492599999999999</v>
      </c>
      <c r="G19">
        <v>2.3748499999999999</v>
      </c>
      <c r="H19">
        <v>2.7004299999999999</v>
      </c>
      <c r="I19">
        <v>3.0260199999999999</v>
      </c>
      <c r="J19">
        <v>3.3515999999999999</v>
      </c>
      <c r="K19">
        <v>3.6771799999999999</v>
      </c>
      <c r="L19">
        <v>4.0027699999999999</v>
      </c>
      <c r="M19">
        <v>4.3283500000000004</v>
      </c>
      <c r="N19">
        <v>4.6539400000000004</v>
      </c>
      <c r="O19">
        <v>4.9795199999999999</v>
      </c>
      <c r="P19">
        <v>5.3051000000000004</v>
      </c>
      <c r="Q19">
        <v>5.6306900000000004</v>
      </c>
      <c r="R19">
        <v>5.95627</v>
      </c>
      <c r="S19">
        <v>6.28186</v>
      </c>
      <c r="T19">
        <v>6.6074400000000004</v>
      </c>
      <c r="U19">
        <v>6.93302</v>
      </c>
      <c r="V19">
        <v>7.25861</v>
      </c>
      <c r="W19">
        <v>7.5841900000000004</v>
      </c>
      <c r="X19">
        <v>7.9097799999999996</v>
      </c>
      <c r="Y19">
        <v>8.23536</v>
      </c>
      <c r="Z19">
        <v>8.5609400000000004</v>
      </c>
      <c r="AA19">
        <v>8.8865300000000005</v>
      </c>
      <c r="AB19">
        <v>9.2121099999999991</v>
      </c>
      <c r="AC19">
        <v>9.5376999999999992</v>
      </c>
      <c r="AD19">
        <v>9.8632799999999996</v>
      </c>
      <c r="AE19">
        <v>10.1889</v>
      </c>
      <c r="AF19">
        <v>10.5144</v>
      </c>
      <c r="AG19">
        <v>10.84</v>
      </c>
      <c r="AH19">
        <v>11.1656</v>
      </c>
      <c r="AI19">
        <v>11.491199999999999</v>
      </c>
      <c r="AJ19">
        <v>11.97</v>
      </c>
    </row>
    <row r="20" spans="1:36" x14ac:dyDescent="0.2">
      <c r="A20" t="s">
        <v>0</v>
      </c>
      <c r="B20" t="s">
        <v>1</v>
      </c>
      <c r="C20" t="s">
        <v>13</v>
      </c>
      <c r="D20" t="s">
        <v>3</v>
      </c>
      <c r="E20" t="s">
        <v>6</v>
      </c>
      <c r="F20">
        <v>2.4986600000000001</v>
      </c>
      <c r="G20">
        <v>2.8956499999999998</v>
      </c>
      <c r="H20">
        <v>3.2926299999999999</v>
      </c>
      <c r="I20">
        <v>3.6896200000000001</v>
      </c>
      <c r="J20">
        <v>4.0865999999999998</v>
      </c>
      <c r="K20">
        <v>4.4835799999999999</v>
      </c>
      <c r="L20">
        <v>4.8805699999999996</v>
      </c>
      <c r="M20">
        <v>5.2775499999999997</v>
      </c>
      <c r="N20">
        <v>5.6745400000000004</v>
      </c>
      <c r="O20">
        <v>6.0715199999999996</v>
      </c>
      <c r="P20">
        <v>6.4684999999999997</v>
      </c>
      <c r="Q20">
        <v>6.8654900000000003</v>
      </c>
      <c r="R20">
        <v>7.2624700000000004</v>
      </c>
      <c r="S20">
        <v>7.6594600000000002</v>
      </c>
      <c r="T20">
        <v>8.0564400000000003</v>
      </c>
      <c r="U20">
        <v>8.4534199999999995</v>
      </c>
      <c r="V20">
        <v>8.8504100000000001</v>
      </c>
      <c r="W20">
        <v>9.2473899999999993</v>
      </c>
      <c r="X20">
        <v>9.64438</v>
      </c>
      <c r="Y20">
        <v>10.041399999999999</v>
      </c>
      <c r="Z20">
        <v>10.4383</v>
      </c>
      <c r="AA20">
        <v>10.8353</v>
      </c>
      <c r="AB20">
        <v>11.2323</v>
      </c>
      <c r="AC20">
        <v>11.629300000000001</v>
      </c>
      <c r="AD20">
        <v>12.026300000000001</v>
      </c>
      <c r="AE20">
        <v>12.423299999999999</v>
      </c>
      <c r="AF20">
        <v>12.8202</v>
      </c>
      <c r="AG20">
        <v>13.2172</v>
      </c>
      <c r="AH20">
        <v>13.6142</v>
      </c>
      <c r="AI20">
        <v>14.011200000000001</v>
      </c>
      <c r="AJ20">
        <v>14.595000000000001</v>
      </c>
    </row>
    <row r="21" spans="1:36" x14ac:dyDescent="0.2">
      <c r="A21" t="s">
        <v>0</v>
      </c>
      <c r="B21" t="s">
        <v>1</v>
      </c>
      <c r="C21" t="s">
        <v>13</v>
      </c>
      <c r="D21" t="s">
        <v>3</v>
      </c>
      <c r="E21" t="s">
        <v>7</v>
      </c>
      <c r="F21">
        <v>1.6537900000000001</v>
      </c>
      <c r="G21">
        <v>1.9165399999999999</v>
      </c>
      <c r="H21">
        <v>2.1793</v>
      </c>
      <c r="I21">
        <v>2.4420500000000001</v>
      </c>
      <c r="J21">
        <v>2.7048000000000001</v>
      </c>
      <c r="K21">
        <v>2.9675500000000001</v>
      </c>
      <c r="L21">
        <v>3.2303000000000002</v>
      </c>
      <c r="M21">
        <v>3.4930599999999998</v>
      </c>
      <c r="N21">
        <v>3.7558099999999999</v>
      </c>
      <c r="O21">
        <v>4.0185599999999999</v>
      </c>
      <c r="P21">
        <v>4.2813100000000004</v>
      </c>
      <c r="Q21">
        <v>4.54406</v>
      </c>
      <c r="R21">
        <v>4.8068200000000001</v>
      </c>
      <c r="S21">
        <v>5.0695699999999997</v>
      </c>
      <c r="T21">
        <v>5.3323200000000002</v>
      </c>
      <c r="U21">
        <v>5.5950699999999998</v>
      </c>
      <c r="V21">
        <v>5.8578200000000002</v>
      </c>
      <c r="W21">
        <v>6.1205800000000004</v>
      </c>
      <c r="X21">
        <v>6.3833299999999999</v>
      </c>
      <c r="Y21">
        <v>6.6460800000000004</v>
      </c>
      <c r="Z21">
        <v>6.90883</v>
      </c>
      <c r="AA21">
        <v>7.1715799999999996</v>
      </c>
      <c r="AB21">
        <v>7.4343399999999997</v>
      </c>
      <c r="AC21">
        <v>7.6970900000000002</v>
      </c>
      <c r="AD21">
        <v>7.9598399999999998</v>
      </c>
      <c r="AE21">
        <v>8.2225900000000003</v>
      </c>
      <c r="AF21">
        <v>8.4853400000000008</v>
      </c>
      <c r="AG21">
        <v>8.7481000000000009</v>
      </c>
      <c r="AH21">
        <v>9.0108499999999996</v>
      </c>
      <c r="AI21">
        <v>9.2736000000000001</v>
      </c>
      <c r="AJ21">
        <v>9.66</v>
      </c>
    </row>
    <row r="22" spans="1:36" x14ac:dyDescent="0.2">
      <c r="A22" t="s">
        <v>0</v>
      </c>
      <c r="B22" t="s">
        <v>1</v>
      </c>
      <c r="C22" t="s">
        <v>13</v>
      </c>
      <c r="D22" t="s">
        <v>3</v>
      </c>
      <c r="E22" t="s">
        <v>8</v>
      </c>
      <c r="F22">
        <v>2.7683</v>
      </c>
      <c r="G22">
        <v>3.2081300000000001</v>
      </c>
      <c r="H22">
        <v>3.6479499999999998</v>
      </c>
      <c r="I22">
        <v>4.0877800000000004</v>
      </c>
      <c r="J22">
        <v>4.5275999999999996</v>
      </c>
      <c r="K22">
        <v>4.9674199999999997</v>
      </c>
      <c r="L22">
        <v>5.4072500000000003</v>
      </c>
      <c r="M22">
        <v>5.8470700000000004</v>
      </c>
      <c r="N22">
        <v>6.2869000000000002</v>
      </c>
      <c r="O22">
        <v>6.7267200000000003</v>
      </c>
      <c r="P22">
        <v>7.1665400000000004</v>
      </c>
      <c r="Q22">
        <v>7.6063700000000001</v>
      </c>
      <c r="R22">
        <v>8.0461899999999993</v>
      </c>
      <c r="S22">
        <v>8.4860199999999999</v>
      </c>
      <c r="T22">
        <v>8.9258400000000009</v>
      </c>
      <c r="U22">
        <v>9.3656600000000001</v>
      </c>
      <c r="V22">
        <v>9.8054900000000007</v>
      </c>
      <c r="W22">
        <v>10.2453</v>
      </c>
      <c r="X22">
        <v>10.6851</v>
      </c>
      <c r="Y22">
        <v>11.125</v>
      </c>
      <c r="Z22">
        <v>11.5648</v>
      </c>
      <c r="AA22">
        <v>12.0046</v>
      </c>
      <c r="AB22">
        <v>12.4444</v>
      </c>
      <c r="AC22">
        <v>12.8843</v>
      </c>
      <c r="AD22">
        <v>13.3241</v>
      </c>
      <c r="AE22">
        <v>13.7639</v>
      </c>
      <c r="AF22">
        <v>14.2037</v>
      </c>
      <c r="AG22">
        <v>14.643599999999999</v>
      </c>
      <c r="AH22">
        <v>15.083399999999999</v>
      </c>
      <c r="AI22">
        <v>15.523199999999999</v>
      </c>
      <c r="AJ22">
        <v>16.170000000000002</v>
      </c>
    </row>
    <row r="23" spans="1:36" x14ac:dyDescent="0.2">
      <c r="A23" t="s">
        <v>0</v>
      </c>
      <c r="B23" t="s">
        <v>1</v>
      </c>
      <c r="C23" t="s">
        <v>13</v>
      </c>
      <c r="D23" t="s">
        <v>3</v>
      </c>
      <c r="E23" t="s">
        <v>9</v>
      </c>
      <c r="F23">
        <v>1.81558</v>
      </c>
      <c r="G23">
        <v>2.1040299999999998</v>
      </c>
      <c r="H23">
        <v>2.39249</v>
      </c>
      <c r="I23">
        <v>2.6809400000000001</v>
      </c>
      <c r="J23">
        <v>2.9693999999999998</v>
      </c>
      <c r="K23">
        <v>3.25786</v>
      </c>
      <c r="L23">
        <v>3.5463100000000001</v>
      </c>
      <c r="M23">
        <v>3.8347699999999998</v>
      </c>
      <c r="N23">
        <v>4.1232199999999999</v>
      </c>
      <c r="O23">
        <v>4.4116799999999996</v>
      </c>
      <c r="P23">
        <v>4.7001400000000002</v>
      </c>
      <c r="Q23">
        <v>4.9885900000000003</v>
      </c>
      <c r="R23">
        <v>5.27705</v>
      </c>
      <c r="S23">
        <v>5.5655000000000001</v>
      </c>
      <c r="T23">
        <v>5.8539599999999998</v>
      </c>
      <c r="U23">
        <v>6.1424200000000004</v>
      </c>
      <c r="V23">
        <v>6.4308699999999996</v>
      </c>
      <c r="W23">
        <v>6.7193300000000002</v>
      </c>
      <c r="X23">
        <v>7.0077800000000003</v>
      </c>
      <c r="Y23">
        <v>7.2962400000000001</v>
      </c>
      <c r="Z23">
        <v>7.5846999999999998</v>
      </c>
      <c r="AA23">
        <v>7.8731499999999999</v>
      </c>
      <c r="AB23">
        <v>8.1616099999999996</v>
      </c>
      <c r="AC23">
        <v>8.4500600000000006</v>
      </c>
      <c r="AD23">
        <v>8.7385199999999994</v>
      </c>
      <c r="AE23">
        <v>9.02698</v>
      </c>
      <c r="AF23">
        <v>9.3154299999999992</v>
      </c>
      <c r="AG23">
        <v>9.6038899999999998</v>
      </c>
      <c r="AH23">
        <v>9.8923400000000008</v>
      </c>
      <c r="AI23">
        <v>10.1808</v>
      </c>
      <c r="AJ23">
        <v>10.605</v>
      </c>
    </row>
    <row r="24" spans="1:36" x14ac:dyDescent="0.2">
      <c r="A24" t="s">
        <v>0</v>
      </c>
      <c r="B24" t="s">
        <v>1</v>
      </c>
      <c r="C24" t="s">
        <v>13</v>
      </c>
      <c r="D24" t="s">
        <v>3</v>
      </c>
      <c r="E24" t="s">
        <v>10</v>
      </c>
      <c r="F24">
        <v>2.6065200000000002</v>
      </c>
      <c r="G24">
        <v>3.0206400000000002</v>
      </c>
      <c r="H24">
        <v>3.4347599999999998</v>
      </c>
      <c r="I24">
        <v>3.8488799999999999</v>
      </c>
      <c r="J24">
        <v>4.2629999999999999</v>
      </c>
      <c r="K24">
        <v>4.6771200000000004</v>
      </c>
      <c r="L24">
        <v>5.09124</v>
      </c>
      <c r="M24">
        <v>5.5053599999999996</v>
      </c>
      <c r="N24">
        <v>5.9194800000000001</v>
      </c>
      <c r="O24">
        <v>6.3335999999999997</v>
      </c>
      <c r="P24">
        <v>6.7477200000000002</v>
      </c>
      <c r="Q24">
        <v>7.1618399999999998</v>
      </c>
      <c r="R24">
        <v>7.5759600000000002</v>
      </c>
      <c r="S24">
        <v>7.9900799999999998</v>
      </c>
      <c r="T24">
        <v>8.4041999999999994</v>
      </c>
      <c r="U24">
        <v>8.8183199999999999</v>
      </c>
      <c r="V24">
        <v>9.2324400000000004</v>
      </c>
      <c r="W24">
        <v>9.6465599999999991</v>
      </c>
      <c r="X24">
        <v>10.060700000000001</v>
      </c>
      <c r="Y24">
        <v>10.4748</v>
      </c>
      <c r="Z24">
        <v>10.8889</v>
      </c>
      <c r="AA24">
        <v>11.303000000000001</v>
      </c>
      <c r="AB24">
        <v>11.7172</v>
      </c>
      <c r="AC24">
        <v>12.1313</v>
      </c>
      <c r="AD24">
        <v>12.545400000000001</v>
      </c>
      <c r="AE24">
        <v>12.9595</v>
      </c>
      <c r="AF24">
        <v>13.3736</v>
      </c>
      <c r="AG24">
        <v>13.787800000000001</v>
      </c>
      <c r="AH24">
        <v>14.2019</v>
      </c>
      <c r="AI24">
        <v>14.616</v>
      </c>
      <c r="AJ24">
        <v>15.225</v>
      </c>
    </row>
    <row r="25" spans="1:36" x14ac:dyDescent="0.2">
      <c r="A25" t="s">
        <v>0</v>
      </c>
      <c r="B25" t="s">
        <v>1</v>
      </c>
      <c r="C25" t="s">
        <v>13</v>
      </c>
      <c r="D25" t="s">
        <v>3</v>
      </c>
      <c r="E25" t="s">
        <v>11</v>
      </c>
      <c r="F25">
        <v>1.7616499999999999</v>
      </c>
      <c r="G25">
        <v>2.0415399999999999</v>
      </c>
      <c r="H25">
        <v>2.3214199999999998</v>
      </c>
      <c r="I25">
        <v>2.6013099999999998</v>
      </c>
      <c r="J25">
        <v>2.8812000000000002</v>
      </c>
      <c r="K25">
        <v>3.1610900000000002</v>
      </c>
      <c r="L25">
        <v>3.4409800000000001</v>
      </c>
      <c r="M25">
        <v>3.7208600000000001</v>
      </c>
      <c r="N25">
        <v>4.00075</v>
      </c>
      <c r="O25">
        <v>4.28064</v>
      </c>
      <c r="P25">
        <v>4.56053</v>
      </c>
      <c r="Q25">
        <v>4.8404199999999999</v>
      </c>
      <c r="R25">
        <v>5.1203000000000003</v>
      </c>
      <c r="S25">
        <v>5.4001900000000003</v>
      </c>
      <c r="T25">
        <v>5.6800800000000002</v>
      </c>
      <c r="U25">
        <v>5.9599700000000002</v>
      </c>
      <c r="V25">
        <v>6.2398600000000002</v>
      </c>
      <c r="W25">
        <v>6.5197399999999996</v>
      </c>
      <c r="X25">
        <v>6.7996299999999996</v>
      </c>
      <c r="Y25">
        <v>7.0795199999999996</v>
      </c>
      <c r="Z25">
        <v>7.3594099999999996</v>
      </c>
      <c r="AA25">
        <v>7.6393000000000004</v>
      </c>
      <c r="AB25">
        <v>7.9191799999999999</v>
      </c>
      <c r="AC25">
        <v>8.1990700000000007</v>
      </c>
      <c r="AD25">
        <v>8.4789600000000007</v>
      </c>
      <c r="AE25">
        <v>8.7588500000000007</v>
      </c>
      <c r="AF25">
        <v>9.0387400000000007</v>
      </c>
      <c r="AG25">
        <v>9.3186199999999992</v>
      </c>
      <c r="AH25">
        <v>9.5985099999999992</v>
      </c>
      <c r="AI25">
        <v>9.8783999999999992</v>
      </c>
      <c r="AJ25">
        <v>10.29</v>
      </c>
    </row>
    <row r="26" spans="1:36" x14ac:dyDescent="0.2">
      <c r="A26" t="s">
        <v>0</v>
      </c>
      <c r="B26" t="s">
        <v>1</v>
      </c>
      <c r="C26" t="s">
        <v>14</v>
      </c>
      <c r="D26" t="s">
        <v>3</v>
      </c>
      <c r="E26" t="s">
        <v>4</v>
      </c>
      <c r="F26">
        <v>2.79535</v>
      </c>
      <c r="G26">
        <v>3.2394799999999999</v>
      </c>
      <c r="H26">
        <v>3.6836000000000002</v>
      </c>
      <c r="I26">
        <v>4.1277200000000001</v>
      </c>
      <c r="J26">
        <v>4.5718399999999999</v>
      </c>
      <c r="K26">
        <v>5.0159599999999998</v>
      </c>
      <c r="L26">
        <v>5.4600799999999996</v>
      </c>
      <c r="M26">
        <v>5.9042000000000003</v>
      </c>
      <c r="N26">
        <v>6.3483299999999998</v>
      </c>
      <c r="O26">
        <v>6.7924499999999997</v>
      </c>
      <c r="P26">
        <v>7.2365700000000004</v>
      </c>
      <c r="Q26">
        <v>7.6806900000000002</v>
      </c>
      <c r="R26">
        <v>8.1248100000000001</v>
      </c>
      <c r="S26">
        <v>8.5689299999999999</v>
      </c>
      <c r="T26">
        <v>9.0130599999999994</v>
      </c>
      <c r="U26">
        <v>9.4571799999999993</v>
      </c>
      <c r="V26">
        <v>9.9013000000000009</v>
      </c>
      <c r="W26">
        <v>10.3454</v>
      </c>
      <c r="X26">
        <v>10.7895</v>
      </c>
      <c r="Y26">
        <v>11.233700000000001</v>
      </c>
      <c r="Z26">
        <v>11.6778</v>
      </c>
      <c r="AA26">
        <v>12.1219</v>
      </c>
      <c r="AB26">
        <v>12.566000000000001</v>
      </c>
      <c r="AC26">
        <v>13.010199999999999</v>
      </c>
      <c r="AD26">
        <v>13.4543</v>
      </c>
      <c r="AE26">
        <v>13.898400000000001</v>
      </c>
      <c r="AF26">
        <v>14.342499999999999</v>
      </c>
      <c r="AG26">
        <v>14.7866</v>
      </c>
      <c r="AH26">
        <v>15.2308</v>
      </c>
      <c r="AI26">
        <v>15.674899999999999</v>
      </c>
      <c r="AJ26">
        <v>16.076799999999999</v>
      </c>
    </row>
    <row r="27" spans="1:36" x14ac:dyDescent="0.2">
      <c r="A27" t="s">
        <v>0</v>
      </c>
      <c r="B27" t="s">
        <v>1</v>
      </c>
      <c r="C27" t="s">
        <v>14</v>
      </c>
      <c r="D27" t="s">
        <v>3</v>
      </c>
      <c r="E27" t="s">
        <v>5</v>
      </c>
      <c r="F27">
        <v>2.0297499999999999</v>
      </c>
      <c r="G27">
        <v>2.35223</v>
      </c>
      <c r="H27">
        <v>2.6747100000000001</v>
      </c>
      <c r="I27">
        <v>2.9971999999999999</v>
      </c>
      <c r="J27">
        <v>3.31968</v>
      </c>
      <c r="K27">
        <v>3.6421600000000001</v>
      </c>
      <c r="L27">
        <v>3.9646499999999998</v>
      </c>
      <c r="M27">
        <v>4.2871300000000003</v>
      </c>
      <c r="N27">
        <v>4.60961</v>
      </c>
      <c r="O27">
        <v>4.9321000000000002</v>
      </c>
      <c r="P27">
        <v>5.2545799999999998</v>
      </c>
      <c r="Q27">
        <v>5.5770600000000004</v>
      </c>
      <c r="R27">
        <v>5.8995499999999996</v>
      </c>
      <c r="S27">
        <v>6.2220300000000002</v>
      </c>
      <c r="T27">
        <v>6.5445099999999998</v>
      </c>
      <c r="U27">
        <v>6.867</v>
      </c>
      <c r="V27">
        <v>7.1894799999999996</v>
      </c>
      <c r="W27">
        <v>7.5119600000000002</v>
      </c>
      <c r="X27">
        <v>7.8344399999999998</v>
      </c>
      <c r="Y27">
        <v>8.1569299999999991</v>
      </c>
      <c r="Z27">
        <v>8.4794099999999997</v>
      </c>
      <c r="AA27">
        <v>8.8018900000000002</v>
      </c>
      <c r="AB27">
        <v>9.1243800000000004</v>
      </c>
      <c r="AC27">
        <v>9.4468599999999991</v>
      </c>
      <c r="AD27">
        <v>9.7693399999999997</v>
      </c>
      <c r="AE27">
        <v>10.091799999999999</v>
      </c>
      <c r="AF27">
        <v>10.414300000000001</v>
      </c>
      <c r="AG27">
        <v>10.736800000000001</v>
      </c>
      <c r="AH27">
        <v>11.0593</v>
      </c>
      <c r="AI27">
        <v>11.3818</v>
      </c>
      <c r="AJ27">
        <v>11.6736</v>
      </c>
    </row>
    <row r="28" spans="1:36" x14ac:dyDescent="0.2">
      <c r="A28" t="s">
        <v>0</v>
      </c>
      <c r="B28" t="s">
        <v>1</v>
      </c>
      <c r="C28" t="s">
        <v>14</v>
      </c>
      <c r="D28" t="s">
        <v>3</v>
      </c>
      <c r="E28" t="s">
        <v>6</v>
      </c>
      <c r="F28">
        <v>2.4748700000000001</v>
      </c>
      <c r="G28">
        <v>2.8680699999999999</v>
      </c>
      <c r="H28">
        <v>3.2612700000000001</v>
      </c>
      <c r="I28">
        <v>3.65448</v>
      </c>
      <c r="J28">
        <v>4.0476799999999997</v>
      </c>
      <c r="K28">
        <v>4.4408799999999999</v>
      </c>
      <c r="L28">
        <v>4.8340899999999998</v>
      </c>
      <c r="M28">
        <v>5.22729</v>
      </c>
      <c r="N28">
        <v>5.6204900000000002</v>
      </c>
      <c r="O28">
        <v>6.0137</v>
      </c>
      <c r="P28">
        <v>6.4069000000000003</v>
      </c>
      <c r="Q28">
        <v>6.8000999999999996</v>
      </c>
      <c r="R28">
        <v>7.1933100000000003</v>
      </c>
      <c r="S28">
        <v>7.5865099999999996</v>
      </c>
      <c r="T28">
        <v>7.9797099999999999</v>
      </c>
      <c r="U28">
        <v>8.3729200000000006</v>
      </c>
      <c r="V28">
        <v>8.7661200000000008</v>
      </c>
      <c r="W28">
        <v>9.1593199999999992</v>
      </c>
      <c r="X28">
        <v>9.5525199999999995</v>
      </c>
      <c r="Y28">
        <v>9.9457299999999993</v>
      </c>
      <c r="Z28">
        <v>10.338900000000001</v>
      </c>
      <c r="AA28">
        <v>10.732100000000001</v>
      </c>
      <c r="AB28">
        <v>11.125299999999999</v>
      </c>
      <c r="AC28">
        <v>11.5185</v>
      </c>
      <c r="AD28">
        <v>11.9117</v>
      </c>
      <c r="AE28">
        <v>12.3049</v>
      </c>
      <c r="AF28">
        <v>12.6982</v>
      </c>
      <c r="AG28">
        <v>13.0914</v>
      </c>
      <c r="AH28">
        <v>13.4846</v>
      </c>
      <c r="AI28">
        <v>13.877800000000001</v>
      </c>
      <c r="AJ28">
        <v>14.233599999999999</v>
      </c>
    </row>
    <row r="29" spans="1:36" x14ac:dyDescent="0.2">
      <c r="A29" t="s">
        <v>0</v>
      </c>
      <c r="B29" t="s">
        <v>1</v>
      </c>
      <c r="C29" t="s">
        <v>14</v>
      </c>
      <c r="D29" t="s">
        <v>3</v>
      </c>
      <c r="E29" t="s">
        <v>7</v>
      </c>
      <c r="F29">
        <v>1.6380399999999999</v>
      </c>
      <c r="G29">
        <v>1.89829</v>
      </c>
      <c r="H29">
        <v>2.1585399999999999</v>
      </c>
      <c r="I29">
        <v>2.41879</v>
      </c>
      <c r="J29">
        <v>2.6790400000000001</v>
      </c>
      <c r="K29">
        <v>2.9392900000000002</v>
      </c>
      <c r="L29">
        <v>3.1995399999999998</v>
      </c>
      <c r="M29">
        <v>3.4597899999999999</v>
      </c>
      <c r="N29">
        <v>3.72004</v>
      </c>
      <c r="O29">
        <v>3.9802900000000001</v>
      </c>
      <c r="P29">
        <v>4.2405400000000002</v>
      </c>
      <c r="Q29">
        <v>4.5007900000000003</v>
      </c>
      <c r="R29">
        <v>4.7610400000000004</v>
      </c>
      <c r="S29">
        <v>5.0212899999999996</v>
      </c>
      <c r="T29">
        <v>5.2815399999999997</v>
      </c>
      <c r="U29">
        <v>5.5417899999999998</v>
      </c>
      <c r="V29">
        <v>5.8020399999999999</v>
      </c>
      <c r="W29">
        <v>6.0622800000000003</v>
      </c>
      <c r="X29">
        <v>6.3225300000000004</v>
      </c>
      <c r="Y29">
        <v>6.5827799999999996</v>
      </c>
      <c r="Z29">
        <v>6.8430299999999997</v>
      </c>
      <c r="AA29">
        <v>7.1032799999999998</v>
      </c>
      <c r="AB29">
        <v>7.3635299999999999</v>
      </c>
      <c r="AC29">
        <v>7.62378</v>
      </c>
      <c r="AD29">
        <v>7.8840300000000001</v>
      </c>
      <c r="AE29">
        <v>8.1442800000000002</v>
      </c>
      <c r="AF29">
        <v>8.4045299999999994</v>
      </c>
      <c r="AG29">
        <v>8.6647800000000004</v>
      </c>
      <c r="AH29">
        <v>8.9250299999999996</v>
      </c>
      <c r="AI29">
        <v>9.1852800000000006</v>
      </c>
      <c r="AJ29">
        <v>9.4207999999999998</v>
      </c>
    </row>
    <row r="30" spans="1:36" x14ac:dyDescent="0.2">
      <c r="A30" t="s">
        <v>0</v>
      </c>
      <c r="B30" t="s">
        <v>1</v>
      </c>
      <c r="C30" t="s">
        <v>14</v>
      </c>
      <c r="D30" t="s">
        <v>3</v>
      </c>
      <c r="E30" t="s">
        <v>8</v>
      </c>
      <c r="F30">
        <v>2.74194</v>
      </c>
      <c r="G30">
        <v>3.1775699999999998</v>
      </c>
      <c r="H30">
        <v>3.61321</v>
      </c>
      <c r="I30">
        <v>4.0488400000000002</v>
      </c>
      <c r="J30">
        <v>4.4844799999999996</v>
      </c>
      <c r="K30">
        <v>4.9201199999999998</v>
      </c>
      <c r="L30">
        <v>5.3557499999999996</v>
      </c>
      <c r="M30">
        <v>5.7913899999999998</v>
      </c>
      <c r="N30">
        <v>6.2270200000000004</v>
      </c>
      <c r="O30">
        <v>6.6626599999999998</v>
      </c>
      <c r="P30">
        <v>7.0982900000000004</v>
      </c>
      <c r="Q30">
        <v>7.5339299999999998</v>
      </c>
      <c r="R30">
        <v>7.9695600000000004</v>
      </c>
      <c r="S30">
        <v>8.4052000000000007</v>
      </c>
      <c r="T30">
        <v>8.8408300000000004</v>
      </c>
      <c r="U30">
        <v>9.2764699999999998</v>
      </c>
      <c r="V30">
        <v>9.7120999999999995</v>
      </c>
      <c r="W30">
        <v>10.1477</v>
      </c>
      <c r="X30">
        <v>10.583399999999999</v>
      </c>
      <c r="Y30">
        <v>11.019</v>
      </c>
      <c r="Z30">
        <v>11.454599999999999</v>
      </c>
      <c r="AA30">
        <v>11.8903</v>
      </c>
      <c r="AB30">
        <v>12.325900000000001</v>
      </c>
      <c r="AC30">
        <v>12.7615</v>
      </c>
      <c r="AD30">
        <v>13.1972</v>
      </c>
      <c r="AE30">
        <v>13.6328</v>
      </c>
      <c r="AF30">
        <v>14.0685</v>
      </c>
      <c r="AG30">
        <v>14.504099999999999</v>
      </c>
      <c r="AH30">
        <v>14.9397</v>
      </c>
      <c r="AI30">
        <v>15.375400000000001</v>
      </c>
      <c r="AJ30">
        <v>15.769600000000001</v>
      </c>
    </row>
    <row r="31" spans="1:36" x14ac:dyDescent="0.2">
      <c r="A31" t="s">
        <v>0</v>
      </c>
      <c r="B31" t="s">
        <v>1</v>
      </c>
      <c r="C31" t="s">
        <v>14</v>
      </c>
      <c r="D31" t="s">
        <v>3</v>
      </c>
      <c r="E31" t="s">
        <v>9</v>
      </c>
      <c r="F31">
        <v>1.7982800000000001</v>
      </c>
      <c r="G31">
        <v>2.08399</v>
      </c>
      <c r="H31">
        <v>2.3696999999999999</v>
      </c>
      <c r="I31">
        <v>2.6554099999999998</v>
      </c>
      <c r="J31">
        <v>2.9411200000000002</v>
      </c>
      <c r="K31">
        <v>3.2268300000000001</v>
      </c>
      <c r="L31">
        <v>3.51254</v>
      </c>
      <c r="M31">
        <v>3.7982499999999999</v>
      </c>
      <c r="N31">
        <v>4.0839600000000003</v>
      </c>
      <c r="O31">
        <v>4.3696599999999997</v>
      </c>
      <c r="P31">
        <v>4.6553699999999996</v>
      </c>
      <c r="Q31">
        <v>4.9410800000000004</v>
      </c>
      <c r="R31">
        <v>5.2267900000000003</v>
      </c>
      <c r="S31">
        <v>5.5125000000000002</v>
      </c>
      <c r="T31">
        <v>5.7982100000000001</v>
      </c>
      <c r="U31">
        <v>6.08392</v>
      </c>
      <c r="V31">
        <v>6.3696299999999999</v>
      </c>
      <c r="W31">
        <v>6.6553300000000002</v>
      </c>
      <c r="X31">
        <v>6.9410400000000001</v>
      </c>
      <c r="Y31">
        <v>7.22675</v>
      </c>
      <c r="Z31">
        <v>7.5124599999999999</v>
      </c>
      <c r="AA31">
        <v>7.7981699999999998</v>
      </c>
      <c r="AB31">
        <v>8.0838800000000006</v>
      </c>
      <c r="AC31">
        <v>8.3695900000000005</v>
      </c>
      <c r="AD31">
        <v>8.6553000000000004</v>
      </c>
      <c r="AE31">
        <v>8.9410000000000007</v>
      </c>
      <c r="AF31">
        <v>9.2267100000000006</v>
      </c>
      <c r="AG31">
        <v>9.5124200000000005</v>
      </c>
      <c r="AH31">
        <v>9.7981300000000005</v>
      </c>
      <c r="AI31">
        <v>10.0838</v>
      </c>
      <c r="AJ31">
        <v>10.3424</v>
      </c>
    </row>
    <row r="32" spans="1:36" x14ac:dyDescent="0.2">
      <c r="A32" t="s">
        <v>0</v>
      </c>
      <c r="B32" t="s">
        <v>1</v>
      </c>
      <c r="C32" t="s">
        <v>14</v>
      </c>
      <c r="D32" t="s">
        <v>3</v>
      </c>
      <c r="E32" t="s">
        <v>10</v>
      </c>
      <c r="F32">
        <v>2.5817000000000001</v>
      </c>
      <c r="G32">
        <v>2.99187</v>
      </c>
      <c r="H32">
        <v>3.40205</v>
      </c>
      <c r="I32">
        <v>3.8122199999999999</v>
      </c>
      <c r="J32">
        <v>4.2224000000000004</v>
      </c>
      <c r="K32">
        <v>4.6325799999999999</v>
      </c>
      <c r="L32">
        <v>5.0427499999999998</v>
      </c>
      <c r="M32">
        <v>5.4529300000000003</v>
      </c>
      <c r="N32">
        <v>5.8631000000000002</v>
      </c>
      <c r="O32">
        <v>6.2732799999999997</v>
      </c>
      <c r="P32">
        <v>6.6834600000000002</v>
      </c>
      <c r="Q32">
        <v>7.0936300000000001</v>
      </c>
      <c r="R32">
        <v>7.5038099999999996</v>
      </c>
      <c r="S32">
        <v>7.9139799999999996</v>
      </c>
      <c r="T32">
        <v>8.3241599999999991</v>
      </c>
      <c r="U32">
        <v>8.7343399999999995</v>
      </c>
      <c r="V32">
        <v>9.1445100000000004</v>
      </c>
      <c r="W32">
        <v>9.5546900000000008</v>
      </c>
      <c r="X32">
        <v>9.9648599999999998</v>
      </c>
      <c r="Y32">
        <v>10.375</v>
      </c>
      <c r="Z32">
        <v>10.7852</v>
      </c>
      <c r="AA32">
        <v>11.195399999999999</v>
      </c>
      <c r="AB32">
        <v>11.605600000000001</v>
      </c>
      <c r="AC32">
        <v>12.015700000000001</v>
      </c>
      <c r="AD32">
        <v>12.4259</v>
      </c>
      <c r="AE32">
        <v>12.8361</v>
      </c>
      <c r="AF32">
        <v>13.2463</v>
      </c>
      <c r="AG32">
        <v>13.6564</v>
      </c>
      <c r="AH32">
        <v>14.066599999999999</v>
      </c>
      <c r="AI32">
        <v>14.476800000000001</v>
      </c>
      <c r="AJ32">
        <v>14.848000000000001</v>
      </c>
    </row>
    <row r="33" spans="1:36" x14ac:dyDescent="0.2">
      <c r="A33" t="s">
        <v>0</v>
      </c>
      <c r="B33" t="s">
        <v>1</v>
      </c>
      <c r="C33" t="s">
        <v>14</v>
      </c>
      <c r="D33" t="s">
        <v>3</v>
      </c>
      <c r="E33" t="s">
        <v>11</v>
      </c>
      <c r="F33">
        <v>1.7448699999999999</v>
      </c>
      <c r="G33">
        <v>2.0220899999999999</v>
      </c>
      <c r="H33">
        <v>2.2993199999999998</v>
      </c>
      <c r="I33">
        <v>2.5765400000000001</v>
      </c>
      <c r="J33">
        <v>2.8537599999999999</v>
      </c>
      <c r="K33">
        <v>3.1309800000000001</v>
      </c>
      <c r="L33">
        <v>3.4081999999999999</v>
      </c>
      <c r="M33">
        <v>3.6854300000000002</v>
      </c>
      <c r="N33">
        <v>3.96265</v>
      </c>
      <c r="O33">
        <v>4.2398699999999998</v>
      </c>
      <c r="P33">
        <v>4.5170899999999996</v>
      </c>
      <c r="Q33">
        <v>4.7943199999999999</v>
      </c>
      <c r="R33">
        <v>5.0715399999999997</v>
      </c>
      <c r="S33">
        <v>5.3487600000000004</v>
      </c>
      <c r="T33">
        <v>5.6259800000000002</v>
      </c>
      <c r="U33">
        <v>5.9032099999999996</v>
      </c>
      <c r="V33">
        <v>6.1804300000000003</v>
      </c>
      <c r="W33">
        <v>6.4576500000000001</v>
      </c>
      <c r="X33">
        <v>6.7348699999999999</v>
      </c>
      <c r="Y33">
        <v>7.0121000000000002</v>
      </c>
      <c r="Z33">
        <v>7.28932</v>
      </c>
      <c r="AA33">
        <v>7.5665399999999998</v>
      </c>
      <c r="AB33">
        <v>7.8437599999999996</v>
      </c>
      <c r="AC33">
        <v>8.1209900000000008</v>
      </c>
      <c r="AD33">
        <v>8.3982100000000006</v>
      </c>
      <c r="AE33">
        <v>8.6754300000000004</v>
      </c>
      <c r="AF33">
        <v>8.9526500000000002</v>
      </c>
      <c r="AG33">
        <v>9.2298799999999996</v>
      </c>
      <c r="AH33">
        <v>9.5070999999999994</v>
      </c>
      <c r="AI33">
        <v>9.7843199999999992</v>
      </c>
      <c r="AJ33">
        <v>10.0352</v>
      </c>
    </row>
    <row r="34" spans="1:36" x14ac:dyDescent="0.2">
      <c r="A34" t="s">
        <v>0</v>
      </c>
      <c r="B34" t="s">
        <v>1</v>
      </c>
      <c r="C34" t="s">
        <v>15</v>
      </c>
      <c r="D34" t="s">
        <v>3</v>
      </c>
      <c r="E34" t="s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">
      <c r="A35" t="s">
        <v>0</v>
      </c>
      <c r="B35" t="s">
        <v>1</v>
      </c>
      <c r="C35" t="s">
        <v>15</v>
      </c>
      <c r="D35" t="s">
        <v>3</v>
      </c>
      <c r="E35" t="s">
        <v>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">
      <c r="A36" t="s">
        <v>0</v>
      </c>
      <c r="B36" t="s">
        <v>1</v>
      </c>
      <c r="C36" t="s">
        <v>15</v>
      </c>
      <c r="D36" t="s">
        <v>3</v>
      </c>
      <c r="E36" t="s">
        <v>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">
      <c r="A37" t="s">
        <v>0</v>
      </c>
      <c r="B37" t="s">
        <v>1</v>
      </c>
      <c r="C37" t="s">
        <v>15</v>
      </c>
      <c r="D37" t="s">
        <v>3</v>
      </c>
      <c r="E37" t="s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">
      <c r="A38" t="s">
        <v>0</v>
      </c>
      <c r="B38" t="s">
        <v>1</v>
      </c>
      <c r="C38" t="s">
        <v>15</v>
      </c>
      <c r="D38" t="s">
        <v>3</v>
      </c>
      <c r="E38" t="s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">
      <c r="A39" t="s">
        <v>0</v>
      </c>
      <c r="B39" t="s">
        <v>1</v>
      </c>
      <c r="C39" t="s">
        <v>15</v>
      </c>
      <c r="D39" t="s">
        <v>3</v>
      </c>
      <c r="E39" t="s">
        <v>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">
      <c r="A40" t="s">
        <v>0</v>
      </c>
      <c r="B40" t="s">
        <v>1</v>
      </c>
      <c r="C40" t="s">
        <v>15</v>
      </c>
      <c r="D40" t="s">
        <v>3</v>
      </c>
      <c r="E40" t="s">
        <v>10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">
      <c r="A41" t="s">
        <v>0</v>
      </c>
      <c r="B41" t="s">
        <v>1</v>
      </c>
      <c r="C41" t="s">
        <v>15</v>
      </c>
      <c r="D41" t="s">
        <v>3</v>
      </c>
      <c r="E41" t="s">
        <v>11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2">
      <c r="A42" t="s">
        <v>0</v>
      </c>
      <c r="B42" t="s">
        <v>1</v>
      </c>
      <c r="C42" t="s">
        <v>16</v>
      </c>
      <c r="D42" t="s">
        <v>3</v>
      </c>
      <c r="E42" t="s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">
      <c r="A43" t="s">
        <v>0</v>
      </c>
      <c r="B43" t="s">
        <v>1</v>
      </c>
      <c r="C43" t="s">
        <v>16</v>
      </c>
      <c r="D43" t="s">
        <v>3</v>
      </c>
      <c r="E43" t="s">
        <v>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">
      <c r="A44" t="s">
        <v>0</v>
      </c>
      <c r="B44" t="s">
        <v>1</v>
      </c>
      <c r="C44" t="s">
        <v>16</v>
      </c>
      <c r="D44" t="s">
        <v>3</v>
      </c>
      <c r="E44" t="s">
        <v>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">
      <c r="A45" t="s">
        <v>0</v>
      </c>
      <c r="B45" t="s">
        <v>1</v>
      </c>
      <c r="C45" t="s">
        <v>16</v>
      </c>
      <c r="D45" t="s">
        <v>3</v>
      </c>
      <c r="E45" t="s">
        <v>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">
      <c r="A46" t="s">
        <v>0</v>
      </c>
      <c r="B46" t="s">
        <v>1</v>
      </c>
      <c r="C46" t="s">
        <v>16</v>
      </c>
      <c r="D46" t="s">
        <v>3</v>
      </c>
      <c r="E46" t="s"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">
      <c r="A47" t="s">
        <v>0</v>
      </c>
      <c r="B47" t="s">
        <v>1</v>
      </c>
      <c r="C47" t="s">
        <v>16</v>
      </c>
      <c r="D47" t="s">
        <v>3</v>
      </c>
      <c r="E47" t="s">
        <v>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">
      <c r="A48" t="s">
        <v>0</v>
      </c>
      <c r="B48" t="s">
        <v>1</v>
      </c>
      <c r="C48" t="s">
        <v>16</v>
      </c>
      <c r="D48" t="s">
        <v>3</v>
      </c>
      <c r="E48" t="s">
        <v>10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">
      <c r="A49" t="s">
        <v>0</v>
      </c>
      <c r="B49" t="s">
        <v>1</v>
      </c>
      <c r="C49" t="s">
        <v>16</v>
      </c>
      <c r="D49" t="s">
        <v>3</v>
      </c>
      <c r="E49" t="s">
        <v>11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">
      <c r="A50" t="s">
        <v>0</v>
      </c>
      <c r="B50" t="s">
        <v>1</v>
      </c>
      <c r="C50" t="s">
        <v>17</v>
      </c>
      <c r="D50" t="s">
        <v>3</v>
      </c>
      <c r="E50" t="s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">
      <c r="A51" t="s">
        <v>0</v>
      </c>
      <c r="B51" t="s">
        <v>1</v>
      </c>
      <c r="C51" t="s">
        <v>17</v>
      </c>
      <c r="D51" t="s">
        <v>3</v>
      </c>
      <c r="E51" t="s">
        <v>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">
      <c r="A52" t="s">
        <v>0</v>
      </c>
      <c r="B52" t="s">
        <v>1</v>
      </c>
      <c r="C52" t="s">
        <v>17</v>
      </c>
      <c r="D52" t="s">
        <v>3</v>
      </c>
      <c r="E52" t="s">
        <v>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">
      <c r="A53" t="s">
        <v>0</v>
      </c>
      <c r="B53" t="s">
        <v>1</v>
      </c>
      <c r="C53" t="s">
        <v>17</v>
      </c>
      <c r="D53" t="s">
        <v>3</v>
      </c>
      <c r="E53" t="s">
        <v>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">
      <c r="A54" t="s">
        <v>0</v>
      </c>
      <c r="B54" t="s">
        <v>1</v>
      </c>
      <c r="C54" t="s">
        <v>17</v>
      </c>
      <c r="D54" t="s">
        <v>3</v>
      </c>
      <c r="E54" t="s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">
      <c r="A55" t="s">
        <v>0</v>
      </c>
      <c r="B55" t="s">
        <v>1</v>
      </c>
      <c r="C55" t="s">
        <v>17</v>
      </c>
      <c r="D55" t="s">
        <v>3</v>
      </c>
      <c r="E55" t="s">
        <v>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">
      <c r="A56" t="s">
        <v>0</v>
      </c>
      <c r="B56" t="s">
        <v>1</v>
      </c>
      <c r="C56" t="s">
        <v>17</v>
      </c>
      <c r="D56" t="s">
        <v>3</v>
      </c>
      <c r="E56" t="s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2">
      <c r="A57" t="s">
        <v>0</v>
      </c>
      <c r="B57" t="s">
        <v>1</v>
      </c>
      <c r="C57" t="s">
        <v>17</v>
      </c>
      <c r="D57" t="s">
        <v>3</v>
      </c>
      <c r="E57" t="s">
        <v>11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">
      <c r="A58" t="s">
        <v>0</v>
      </c>
      <c r="B58" t="s">
        <v>1</v>
      </c>
      <c r="C58" t="s">
        <v>18</v>
      </c>
      <c r="D58" t="s">
        <v>3</v>
      </c>
      <c r="E58" t="s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">
      <c r="A59" t="s">
        <v>0</v>
      </c>
      <c r="B59" t="s">
        <v>1</v>
      </c>
      <c r="C59" t="s">
        <v>18</v>
      </c>
      <c r="D59" t="s">
        <v>3</v>
      </c>
      <c r="E59" t="s">
        <v>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">
      <c r="A60" t="s">
        <v>0</v>
      </c>
      <c r="B60" t="s">
        <v>1</v>
      </c>
      <c r="C60" t="s">
        <v>18</v>
      </c>
      <c r="D60" t="s">
        <v>3</v>
      </c>
      <c r="E60" t="s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">
      <c r="A61" t="s">
        <v>0</v>
      </c>
      <c r="B61" t="s">
        <v>1</v>
      </c>
      <c r="C61" t="s">
        <v>18</v>
      </c>
      <c r="D61" t="s">
        <v>3</v>
      </c>
      <c r="E61" t="s">
        <v>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">
      <c r="A62" t="s">
        <v>0</v>
      </c>
      <c r="B62" t="s">
        <v>1</v>
      </c>
      <c r="C62" t="s">
        <v>18</v>
      </c>
      <c r="D62" t="s">
        <v>3</v>
      </c>
      <c r="E62" t="s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">
      <c r="A63" t="s">
        <v>0</v>
      </c>
      <c r="B63" t="s">
        <v>1</v>
      </c>
      <c r="C63" t="s">
        <v>18</v>
      </c>
      <c r="D63" t="s">
        <v>3</v>
      </c>
      <c r="E63" t="s">
        <v>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">
      <c r="A64" t="s">
        <v>0</v>
      </c>
      <c r="B64" t="s">
        <v>1</v>
      </c>
      <c r="C64" t="s">
        <v>18</v>
      </c>
      <c r="D64" t="s">
        <v>3</v>
      </c>
      <c r="E64" t="s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">
      <c r="A65" t="s">
        <v>0</v>
      </c>
      <c r="B65" t="s">
        <v>1</v>
      </c>
      <c r="C65" t="s">
        <v>18</v>
      </c>
      <c r="D65" t="s">
        <v>3</v>
      </c>
      <c r="E65" t="s">
        <v>11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7" spans="1:36" x14ac:dyDescent="0.2">
      <c r="F67">
        <f t="shared" ref="F67:AI67" si="0">SUM(F2:F65)</f>
        <v>144.23605000000003</v>
      </c>
      <c r="G67">
        <f t="shared" si="0"/>
        <v>167.15188999999998</v>
      </c>
      <c r="H67">
        <f t="shared" si="0"/>
        <v>190.06810000000004</v>
      </c>
      <c r="I67">
        <f t="shared" si="0"/>
        <v>212.98383999999999</v>
      </c>
      <c r="J67">
        <f t="shared" si="0"/>
        <v>235.90008000000006</v>
      </c>
      <c r="K67">
        <f t="shared" si="0"/>
        <v>258.8157799999999</v>
      </c>
      <c r="L67">
        <f t="shared" si="0"/>
        <v>281.73200000000008</v>
      </c>
      <c r="M67">
        <f t="shared" si="0"/>
        <v>304.64801999999997</v>
      </c>
      <c r="N67">
        <f t="shared" si="0"/>
        <v>327.5642299999999</v>
      </c>
      <c r="O67">
        <f t="shared" si="0"/>
        <v>350.47994999999997</v>
      </c>
      <c r="P67">
        <f t="shared" si="0"/>
        <v>373.3959200000001</v>
      </c>
      <c r="Q67">
        <f t="shared" si="0"/>
        <v>396.31172000000015</v>
      </c>
      <c r="R67">
        <f t="shared" si="0"/>
        <v>419.22827000000012</v>
      </c>
      <c r="S67">
        <f t="shared" si="0"/>
        <v>442.14408999999995</v>
      </c>
      <c r="T67">
        <f t="shared" si="0"/>
        <v>465.06009999999992</v>
      </c>
      <c r="U67">
        <f t="shared" si="0"/>
        <v>487.97604000000007</v>
      </c>
      <c r="V67">
        <f t="shared" si="0"/>
        <v>510.89165000000008</v>
      </c>
      <c r="W67">
        <f t="shared" si="0"/>
        <v>533.80808000000002</v>
      </c>
      <c r="X67">
        <f t="shared" si="0"/>
        <v>556.72404000000006</v>
      </c>
      <c r="Y67">
        <f t="shared" si="0"/>
        <v>579.63989000000015</v>
      </c>
      <c r="Z67">
        <f t="shared" si="0"/>
        <v>602.55582000000027</v>
      </c>
      <c r="AA67">
        <f t="shared" si="0"/>
        <v>625.47177999999997</v>
      </c>
      <c r="AB67">
        <f t="shared" si="0"/>
        <v>648.38825000000008</v>
      </c>
      <c r="AC67">
        <f t="shared" si="0"/>
        <v>671.30412000000024</v>
      </c>
      <c r="AD67">
        <f t="shared" si="0"/>
        <v>694.21987999999999</v>
      </c>
      <c r="AE67">
        <f t="shared" si="0"/>
        <v>717.13595000000021</v>
      </c>
      <c r="AF67">
        <f t="shared" si="0"/>
        <v>740.05150000000003</v>
      </c>
      <c r="AG67">
        <f t="shared" si="0"/>
        <v>762.96839</v>
      </c>
      <c r="AH67">
        <f t="shared" si="0"/>
        <v>785.88406000000009</v>
      </c>
      <c r="AI67">
        <f t="shared" si="0"/>
        <v>808.8004000000002</v>
      </c>
      <c r="AJ67">
        <f>SUM(AJ2:AJ65)</f>
        <v>825</v>
      </c>
    </row>
    <row r="69" spans="1:36" x14ac:dyDescent="0.2">
      <c r="C69" t="s">
        <v>26</v>
      </c>
      <c r="F69">
        <v>100</v>
      </c>
      <c r="G69">
        <f t="shared" ref="G69:AI69" si="1">F69-20/30</f>
        <v>99.333333333333329</v>
      </c>
      <c r="H69">
        <f t="shared" si="1"/>
        <v>98.666666666666657</v>
      </c>
      <c r="I69">
        <f t="shared" si="1"/>
        <v>97.999999999999986</v>
      </c>
      <c r="J69">
        <f t="shared" si="1"/>
        <v>97.333333333333314</v>
      </c>
      <c r="K69">
        <f t="shared" si="1"/>
        <v>96.666666666666643</v>
      </c>
      <c r="L69">
        <f t="shared" si="1"/>
        <v>95.999999999999972</v>
      </c>
      <c r="M69">
        <f t="shared" si="1"/>
        <v>95.3333333333333</v>
      </c>
      <c r="N69">
        <f t="shared" si="1"/>
        <v>94.666666666666629</v>
      </c>
      <c r="O69">
        <f t="shared" si="1"/>
        <v>93.999999999999957</v>
      </c>
      <c r="P69">
        <f t="shared" si="1"/>
        <v>93.333333333333286</v>
      </c>
      <c r="Q69">
        <f t="shared" si="1"/>
        <v>92.666666666666615</v>
      </c>
      <c r="R69">
        <f t="shared" si="1"/>
        <v>91.999999999999943</v>
      </c>
      <c r="S69">
        <f t="shared" si="1"/>
        <v>91.333333333333272</v>
      </c>
      <c r="T69">
        <f t="shared" si="1"/>
        <v>90.6666666666666</v>
      </c>
      <c r="U69">
        <f t="shared" si="1"/>
        <v>89.999999999999929</v>
      </c>
      <c r="V69">
        <f t="shared" si="1"/>
        <v>89.333333333333258</v>
      </c>
      <c r="W69">
        <f t="shared" si="1"/>
        <v>88.666666666666586</v>
      </c>
      <c r="X69">
        <f t="shared" si="1"/>
        <v>87.999999999999915</v>
      </c>
      <c r="Y69">
        <f t="shared" si="1"/>
        <v>87.333333333333243</v>
      </c>
      <c r="Z69">
        <f t="shared" si="1"/>
        <v>86.666666666666572</v>
      </c>
      <c r="AA69">
        <f t="shared" si="1"/>
        <v>85.999999999999901</v>
      </c>
      <c r="AB69">
        <f t="shared" si="1"/>
        <v>85.333333333333229</v>
      </c>
      <c r="AC69">
        <f t="shared" si="1"/>
        <v>84.666666666666558</v>
      </c>
      <c r="AD69">
        <f t="shared" si="1"/>
        <v>83.999999999999886</v>
      </c>
      <c r="AE69">
        <f t="shared" si="1"/>
        <v>83.333333333333215</v>
      </c>
      <c r="AF69">
        <f t="shared" si="1"/>
        <v>82.666666666666544</v>
      </c>
      <c r="AG69">
        <f t="shared" si="1"/>
        <v>81.999999999999872</v>
      </c>
      <c r="AH69">
        <f t="shared" si="1"/>
        <v>81.333333333333201</v>
      </c>
      <c r="AI69">
        <f t="shared" si="1"/>
        <v>80.666666666666529</v>
      </c>
      <c r="AJ69">
        <v>80</v>
      </c>
    </row>
    <row r="71" spans="1:36" x14ac:dyDescent="0.2">
      <c r="F71">
        <f t="shared" ref="F71:AJ71" si="2">ROUNDUP(F73*F69/100,0)</f>
        <v>145</v>
      </c>
      <c r="G71">
        <f t="shared" si="2"/>
        <v>167</v>
      </c>
      <c r="H71">
        <f t="shared" si="2"/>
        <v>188</v>
      </c>
      <c r="I71">
        <f t="shared" si="2"/>
        <v>209</v>
      </c>
      <c r="J71">
        <f t="shared" si="2"/>
        <v>230</v>
      </c>
      <c r="K71">
        <f t="shared" si="2"/>
        <v>251</v>
      </c>
      <c r="L71">
        <f t="shared" si="2"/>
        <v>271</v>
      </c>
      <c r="M71">
        <f t="shared" si="2"/>
        <v>291</v>
      </c>
      <c r="N71">
        <f t="shared" si="2"/>
        <v>311</v>
      </c>
      <c r="O71">
        <f t="shared" si="2"/>
        <v>330</v>
      </c>
      <c r="P71">
        <f t="shared" si="2"/>
        <v>349</v>
      </c>
      <c r="Q71">
        <f t="shared" si="2"/>
        <v>368</v>
      </c>
      <c r="R71">
        <f t="shared" si="2"/>
        <v>386</v>
      </c>
      <c r="S71">
        <f t="shared" si="2"/>
        <v>404</v>
      </c>
      <c r="T71">
        <f t="shared" si="2"/>
        <v>422</v>
      </c>
      <c r="U71">
        <f t="shared" si="2"/>
        <v>440</v>
      </c>
      <c r="V71">
        <f t="shared" si="2"/>
        <v>457</v>
      </c>
      <c r="W71">
        <f t="shared" si="2"/>
        <v>474</v>
      </c>
      <c r="X71">
        <f t="shared" si="2"/>
        <v>490</v>
      </c>
      <c r="Y71">
        <f t="shared" si="2"/>
        <v>507</v>
      </c>
      <c r="Z71">
        <f t="shared" si="2"/>
        <v>523</v>
      </c>
      <c r="AA71">
        <f t="shared" si="2"/>
        <v>538</v>
      </c>
      <c r="AB71">
        <f t="shared" si="2"/>
        <v>554</v>
      </c>
      <c r="AC71">
        <f t="shared" si="2"/>
        <v>569</v>
      </c>
      <c r="AD71">
        <f t="shared" si="2"/>
        <v>584</v>
      </c>
      <c r="AE71">
        <f t="shared" si="2"/>
        <v>598</v>
      </c>
      <c r="AF71">
        <f t="shared" si="2"/>
        <v>612</v>
      </c>
      <c r="AG71">
        <f t="shared" si="2"/>
        <v>626</v>
      </c>
      <c r="AH71">
        <f t="shared" si="2"/>
        <v>640</v>
      </c>
      <c r="AI71">
        <f t="shared" si="2"/>
        <v>653</v>
      </c>
      <c r="AJ71">
        <f t="shared" si="2"/>
        <v>660</v>
      </c>
    </row>
    <row r="73" spans="1:36" x14ac:dyDescent="0.2">
      <c r="F73">
        <f t="shared" ref="F73:AJ73" si="3">SUM(F75:F82)</f>
        <v>144.23599999999999</v>
      </c>
      <c r="G73">
        <f t="shared" si="3"/>
        <v>167.15190000000001</v>
      </c>
      <c r="H73">
        <f t="shared" si="3"/>
        <v>190.06820000000002</v>
      </c>
      <c r="I73">
        <f t="shared" si="3"/>
        <v>212.98399999999998</v>
      </c>
      <c r="J73">
        <f t="shared" si="3"/>
        <v>235.90010000000001</v>
      </c>
      <c r="K73">
        <f t="shared" si="3"/>
        <v>258.81599999999997</v>
      </c>
      <c r="L73">
        <f t="shared" si="3"/>
        <v>281.7321</v>
      </c>
      <c r="M73">
        <f t="shared" si="3"/>
        <v>304.6481</v>
      </c>
      <c r="N73">
        <f t="shared" si="3"/>
        <v>327.5641</v>
      </c>
      <c r="O73">
        <f t="shared" si="3"/>
        <v>350.48009999999994</v>
      </c>
      <c r="P73">
        <f t="shared" si="3"/>
        <v>373.39599999999996</v>
      </c>
      <c r="Q73">
        <f t="shared" si="3"/>
        <v>396.31200000000001</v>
      </c>
      <c r="R73">
        <f t="shared" si="3"/>
        <v>419.22820000000002</v>
      </c>
      <c r="S73">
        <f t="shared" si="3"/>
        <v>442.14390000000003</v>
      </c>
      <c r="T73">
        <f t="shared" si="3"/>
        <v>465.06009999999998</v>
      </c>
      <c r="U73">
        <f t="shared" si="3"/>
        <v>487.976</v>
      </c>
      <c r="V73">
        <f t="shared" si="3"/>
        <v>510.89209999999991</v>
      </c>
      <c r="W73">
        <f t="shared" si="3"/>
        <v>533.80790000000002</v>
      </c>
      <c r="X73">
        <f t="shared" si="3"/>
        <v>556.72410000000002</v>
      </c>
      <c r="Y73">
        <f t="shared" si="3"/>
        <v>579.64</v>
      </c>
      <c r="Z73">
        <f t="shared" si="3"/>
        <v>602.55610000000001</v>
      </c>
      <c r="AA73">
        <f t="shared" si="3"/>
        <v>625.47209999999995</v>
      </c>
      <c r="AB73">
        <f t="shared" si="3"/>
        <v>648.38810000000001</v>
      </c>
      <c r="AC73">
        <f t="shared" si="3"/>
        <v>671.30400000000009</v>
      </c>
      <c r="AD73">
        <f t="shared" si="3"/>
        <v>694.2201</v>
      </c>
      <c r="AE73">
        <f t="shared" si="3"/>
        <v>717.13650000000007</v>
      </c>
      <c r="AF73">
        <f t="shared" si="3"/>
        <v>740.05279999999993</v>
      </c>
      <c r="AG73">
        <f t="shared" si="3"/>
        <v>762.96789999999987</v>
      </c>
      <c r="AH73">
        <f t="shared" si="3"/>
        <v>785.88519999999994</v>
      </c>
      <c r="AI73">
        <f t="shared" si="3"/>
        <v>808.80040000000008</v>
      </c>
      <c r="AJ73">
        <f t="shared" si="3"/>
        <v>824.9996000000001</v>
      </c>
    </row>
    <row r="75" spans="1:36" x14ac:dyDescent="0.2">
      <c r="A75" t="s">
        <v>19</v>
      </c>
      <c r="B75" t="s">
        <v>1</v>
      </c>
      <c r="C75" t="s">
        <v>20</v>
      </c>
      <c r="D75" t="s">
        <v>3</v>
      </c>
      <c r="E75" t="s">
        <v>4</v>
      </c>
      <c r="F75">
        <v>17.410799999999998</v>
      </c>
      <c r="G75">
        <v>20.177</v>
      </c>
      <c r="H75">
        <v>22.943200000000001</v>
      </c>
      <c r="I75">
        <v>25.709399999999999</v>
      </c>
      <c r="J75">
        <v>28.4756</v>
      </c>
      <c r="K75">
        <v>31.241800000000001</v>
      </c>
      <c r="L75">
        <v>34.008000000000003</v>
      </c>
      <c r="M75">
        <v>36.7742</v>
      </c>
      <c r="N75">
        <v>39.540399999999998</v>
      </c>
      <c r="O75">
        <v>42.306600000000003</v>
      </c>
      <c r="P75">
        <v>45.072800000000001</v>
      </c>
      <c r="Q75">
        <v>47.838999999999999</v>
      </c>
      <c r="R75">
        <v>50.605200000000004</v>
      </c>
      <c r="S75">
        <v>53.371400000000001</v>
      </c>
      <c r="T75">
        <v>56.137599999999999</v>
      </c>
      <c r="U75">
        <v>58.903799999999997</v>
      </c>
      <c r="V75">
        <v>61.67</v>
      </c>
      <c r="W75">
        <v>64.436199999999999</v>
      </c>
      <c r="X75">
        <v>67.202399999999997</v>
      </c>
      <c r="Y75">
        <v>69.968599999999995</v>
      </c>
      <c r="Z75">
        <v>72.734800000000007</v>
      </c>
      <c r="AA75">
        <v>75.501000000000005</v>
      </c>
      <c r="AB75">
        <v>78.267200000000003</v>
      </c>
      <c r="AC75">
        <v>81.0334</v>
      </c>
      <c r="AD75">
        <v>83.799599999999998</v>
      </c>
      <c r="AE75">
        <v>86.565799999999996</v>
      </c>
      <c r="AF75">
        <v>89.331999999999994</v>
      </c>
      <c r="AG75">
        <v>92.098200000000006</v>
      </c>
      <c r="AH75">
        <v>94.864400000000003</v>
      </c>
      <c r="AI75">
        <v>97.630600000000001</v>
      </c>
      <c r="AJ75">
        <v>99.704599999999999</v>
      </c>
    </row>
    <row r="76" spans="1:36" x14ac:dyDescent="0.2">
      <c r="A76" t="s">
        <v>19</v>
      </c>
      <c r="B76" t="s">
        <v>1</v>
      </c>
      <c r="C76" t="s">
        <v>20</v>
      </c>
      <c r="D76" t="s">
        <v>3</v>
      </c>
      <c r="E76" t="s">
        <v>5</v>
      </c>
      <c r="F76">
        <v>20.1005</v>
      </c>
      <c r="G76">
        <v>23.294</v>
      </c>
      <c r="H76">
        <v>26.4876</v>
      </c>
      <c r="I76">
        <v>29.681100000000001</v>
      </c>
      <c r="J76">
        <v>32.874699999999997</v>
      </c>
      <c r="K76">
        <v>36.068199999999997</v>
      </c>
      <c r="L76">
        <v>39.261699999999998</v>
      </c>
      <c r="M76">
        <v>42.455300000000001</v>
      </c>
      <c r="N76">
        <v>45.648800000000001</v>
      </c>
      <c r="O76">
        <v>48.842399999999998</v>
      </c>
      <c r="P76">
        <v>52.035899999999998</v>
      </c>
      <c r="Q76">
        <v>55.229399999999998</v>
      </c>
      <c r="R76">
        <v>58.423000000000002</v>
      </c>
      <c r="S76">
        <v>61.616500000000002</v>
      </c>
      <c r="T76">
        <v>64.81</v>
      </c>
      <c r="U76">
        <v>68.003600000000006</v>
      </c>
      <c r="V76">
        <v>71.197100000000006</v>
      </c>
      <c r="W76">
        <v>74.390699999999995</v>
      </c>
      <c r="X76">
        <v>77.584199999999996</v>
      </c>
      <c r="Y76">
        <v>80.777699999999996</v>
      </c>
      <c r="Z76">
        <v>83.971299999999999</v>
      </c>
      <c r="AA76">
        <v>87.1648</v>
      </c>
      <c r="AB76">
        <v>90.358400000000003</v>
      </c>
      <c r="AC76">
        <v>93.551900000000003</v>
      </c>
      <c r="AD76">
        <v>96.745400000000004</v>
      </c>
      <c r="AE76">
        <v>99.938999999999993</v>
      </c>
      <c r="AF76">
        <v>103.133</v>
      </c>
      <c r="AG76">
        <v>106.32599999999999</v>
      </c>
      <c r="AH76">
        <v>109.52</v>
      </c>
      <c r="AI76">
        <v>112.71299999999999</v>
      </c>
      <c r="AJ76">
        <v>114.706</v>
      </c>
    </row>
    <row r="77" spans="1:36" x14ac:dyDescent="0.2">
      <c r="A77" t="s">
        <v>19</v>
      </c>
      <c r="B77" t="s">
        <v>1</v>
      </c>
      <c r="C77" t="s">
        <v>20</v>
      </c>
      <c r="D77" t="s">
        <v>3</v>
      </c>
      <c r="E77" t="s">
        <v>6</v>
      </c>
      <c r="F77">
        <v>17.0121</v>
      </c>
      <c r="G77">
        <v>19.7149</v>
      </c>
      <c r="H77">
        <v>22.4178</v>
      </c>
      <c r="I77">
        <v>25.1206</v>
      </c>
      <c r="J77">
        <v>27.823499999999999</v>
      </c>
      <c r="K77">
        <v>30.526299999999999</v>
      </c>
      <c r="L77">
        <v>33.229199999999999</v>
      </c>
      <c r="M77">
        <v>35.932000000000002</v>
      </c>
      <c r="N77">
        <v>38.634900000000002</v>
      </c>
      <c r="O77">
        <v>41.337699999999998</v>
      </c>
      <c r="P77">
        <v>44.040599999999998</v>
      </c>
      <c r="Q77">
        <v>46.743400000000001</v>
      </c>
      <c r="R77">
        <v>49.446300000000001</v>
      </c>
      <c r="S77">
        <v>52.149099999999997</v>
      </c>
      <c r="T77">
        <v>54.851999999999997</v>
      </c>
      <c r="U77">
        <v>57.5548</v>
      </c>
      <c r="V77">
        <v>60.2577</v>
      </c>
      <c r="W77">
        <v>62.960500000000003</v>
      </c>
      <c r="X77">
        <v>65.663399999999996</v>
      </c>
      <c r="Y77">
        <v>68.366200000000006</v>
      </c>
      <c r="Z77">
        <v>71.069100000000006</v>
      </c>
      <c r="AA77">
        <v>73.771900000000002</v>
      </c>
      <c r="AB77">
        <v>76.474800000000002</v>
      </c>
      <c r="AC77">
        <v>79.177599999999998</v>
      </c>
      <c r="AD77">
        <v>81.880499999999998</v>
      </c>
      <c r="AE77">
        <v>84.583299999999994</v>
      </c>
      <c r="AF77">
        <v>87.286199999999994</v>
      </c>
      <c r="AG77">
        <v>89.989000000000004</v>
      </c>
      <c r="AH77">
        <v>92.691900000000004</v>
      </c>
      <c r="AI77">
        <v>95.3947</v>
      </c>
      <c r="AJ77">
        <v>97.382199999999997</v>
      </c>
    </row>
    <row r="78" spans="1:36" x14ac:dyDescent="0.2">
      <c r="A78" t="s">
        <v>19</v>
      </c>
      <c r="B78" t="s">
        <v>1</v>
      </c>
      <c r="C78" t="s">
        <v>20</v>
      </c>
      <c r="D78" t="s">
        <v>3</v>
      </c>
      <c r="E78" t="s">
        <v>7</v>
      </c>
      <c r="F78">
        <v>20.210799999999999</v>
      </c>
      <c r="G78">
        <v>23.421900000000001</v>
      </c>
      <c r="H78">
        <v>26.632999999999999</v>
      </c>
      <c r="I78">
        <v>29.844100000000001</v>
      </c>
      <c r="J78">
        <v>33.055100000000003</v>
      </c>
      <c r="K78">
        <v>36.266199999999998</v>
      </c>
      <c r="L78">
        <v>39.4773</v>
      </c>
      <c r="M78">
        <v>42.688299999999998</v>
      </c>
      <c r="N78">
        <v>45.8994</v>
      </c>
      <c r="O78">
        <v>49.110500000000002</v>
      </c>
      <c r="P78">
        <v>52.3215</v>
      </c>
      <c r="Q78">
        <v>55.532600000000002</v>
      </c>
      <c r="R78">
        <v>58.743699999999997</v>
      </c>
      <c r="S78">
        <v>61.954700000000003</v>
      </c>
      <c r="T78">
        <v>65.165800000000004</v>
      </c>
      <c r="U78">
        <v>68.376900000000006</v>
      </c>
      <c r="V78">
        <v>71.587900000000005</v>
      </c>
      <c r="W78">
        <v>74.799000000000007</v>
      </c>
      <c r="X78">
        <v>78.010099999999994</v>
      </c>
      <c r="Y78">
        <v>81.221199999999996</v>
      </c>
      <c r="Z78">
        <v>84.432199999999995</v>
      </c>
      <c r="AA78">
        <v>87.643299999999996</v>
      </c>
      <c r="AB78">
        <v>90.854399999999998</v>
      </c>
      <c r="AC78">
        <v>94.065399999999997</v>
      </c>
      <c r="AD78">
        <v>97.276499999999999</v>
      </c>
      <c r="AE78">
        <v>100.488</v>
      </c>
      <c r="AF78">
        <v>103.699</v>
      </c>
      <c r="AG78">
        <v>106.91</v>
      </c>
      <c r="AH78">
        <v>110.121</v>
      </c>
      <c r="AI78">
        <v>113.33199999999999</v>
      </c>
      <c r="AJ78">
        <v>115.426</v>
      </c>
    </row>
    <row r="79" spans="1:36" x14ac:dyDescent="0.2">
      <c r="A79" t="s">
        <v>19</v>
      </c>
      <c r="B79" t="s">
        <v>1</v>
      </c>
      <c r="C79" t="s">
        <v>20</v>
      </c>
      <c r="D79" t="s">
        <v>3</v>
      </c>
      <c r="E79" t="s">
        <v>8</v>
      </c>
      <c r="F79">
        <v>16.819500000000001</v>
      </c>
      <c r="G79">
        <v>19.491700000000002</v>
      </c>
      <c r="H79">
        <v>22.164000000000001</v>
      </c>
      <c r="I79">
        <v>24.836200000000002</v>
      </c>
      <c r="J79">
        <v>27.508500000000002</v>
      </c>
      <c r="K79">
        <v>30.180700000000002</v>
      </c>
      <c r="L79">
        <v>32.853000000000002</v>
      </c>
      <c r="M79">
        <v>35.525199999999998</v>
      </c>
      <c r="N79">
        <v>38.197499999999998</v>
      </c>
      <c r="O79">
        <v>40.869700000000002</v>
      </c>
      <c r="P79">
        <v>43.542000000000002</v>
      </c>
      <c r="Q79">
        <v>46.214199999999998</v>
      </c>
      <c r="R79">
        <v>48.886499999999998</v>
      </c>
      <c r="S79">
        <v>51.558700000000002</v>
      </c>
      <c r="T79">
        <v>54.231000000000002</v>
      </c>
      <c r="U79">
        <v>56.903199999999998</v>
      </c>
      <c r="V79">
        <v>59.575499999999998</v>
      </c>
      <c r="W79">
        <v>62.247700000000002</v>
      </c>
      <c r="X79">
        <v>64.92</v>
      </c>
      <c r="Y79">
        <v>67.592200000000005</v>
      </c>
      <c r="Z79">
        <v>70.264499999999998</v>
      </c>
      <c r="AA79">
        <v>72.936700000000002</v>
      </c>
      <c r="AB79">
        <v>75.608999999999995</v>
      </c>
      <c r="AC79">
        <v>78.281199999999998</v>
      </c>
      <c r="AD79">
        <v>80.953500000000005</v>
      </c>
      <c r="AE79">
        <v>83.625699999999995</v>
      </c>
      <c r="AF79">
        <v>86.298000000000002</v>
      </c>
      <c r="AG79">
        <v>88.970200000000006</v>
      </c>
      <c r="AH79">
        <v>91.642499999999998</v>
      </c>
      <c r="AI79">
        <v>94.314700000000002</v>
      </c>
      <c r="AJ79">
        <v>96.512200000000007</v>
      </c>
    </row>
    <row r="80" spans="1:36" x14ac:dyDescent="0.2">
      <c r="A80" t="s">
        <v>19</v>
      </c>
      <c r="B80" t="s">
        <v>1</v>
      </c>
      <c r="C80" t="s">
        <v>20</v>
      </c>
      <c r="D80" t="s">
        <v>3</v>
      </c>
      <c r="E80" t="s">
        <v>9</v>
      </c>
      <c r="F80">
        <v>15.030099999999999</v>
      </c>
      <c r="G80">
        <v>17.417999999999999</v>
      </c>
      <c r="H80">
        <v>19.806000000000001</v>
      </c>
      <c r="I80">
        <v>22.193899999999999</v>
      </c>
      <c r="J80">
        <v>24.581900000000001</v>
      </c>
      <c r="K80">
        <v>26.969899999999999</v>
      </c>
      <c r="L80">
        <v>29.357800000000001</v>
      </c>
      <c r="M80">
        <v>31.745799999999999</v>
      </c>
      <c r="N80">
        <v>34.133699999999997</v>
      </c>
      <c r="O80">
        <v>36.521700000000003</v>
      </c>
      <c r="P80">
        <v>38.909599999999998</v>
      </c>
      <c r="Q80">
        <v>41.297600000000003</v>
      </c>
      <c r="R80">
        <v>43.685499999999998</v>
      </c>
      <c r="S80">
        <v>46.073500000000003</v>
      </c>
      <c r="T80">
        <v>48.461500000000001</v>
      </c>
      <c r="U80">
        <v>50.849400000000003</v>
      </c>
      <c r="V80">
        <v>53.237400000000001</v>
      </c>
      <c r="W80">
        <v>55.625300000000003</v>
      </c>
      <c r="X80">
        <v>58.013300000000001</v>
      </c>
      <c r="Y80">
        <v>60.401200000000003</v>
      </c>
      <c r="Z80">
        <v>62.789200000000001</v>
      </c>
      <c r="AA80">
        <v>65.177199999999999</v>
      </c>
      <c r="AB80">
        <v>67.565100000000001</v>
      </c>
      <c r="AC80">
        <v>69.953100000000006</v>
      </c>
      <c r="AD80">
        <v>72.340999999999994</v>
      </c>
      <c r="AE80">
        <v>74.728999999999999</v>
      </c>
      <c r="AF80">
        <v>77.116900000000001</v>
      </c>
      <c r="AG80">
        <v>79.504900000000006</v>
      </c>
      <c r="AH80">
        <v>81.892799999999994</v>
      </c>
      <c r="AI80">
        <v>84.280799999999999</v>
      </c>
      <c r="AJ80">
        <v>85.971000000000004</v>
      </c>
    </row>
    <row r="81" spans="1:36" x14ac:dyDescent="0.2">
      <c r="A81" t="s">
        <v>19</v>
      </c>
      <c r="B81" t="s">
        <v>1</v>
      </c>
      <c r="C81" t="s">
        <v>20</v>
      </c>
      <c r="D81" t="s">
        <v>3</v>
      </c>
      <c r="E81" t="s">
        <v>10</v>
      </c>
      <c r="F81">
        <v>17.226700000000001</v>
      </c>
      <c r="G81">
        <v>19.963699999999999</v>
      </c>
      <c r="H81">
        <v>22.700700000000001</v>
      </c>
      <c r="I81">
        <v>25.4376</v>
      </c>
      <c r="J81">
        <v>28.174600000000002</v>
      </c>
      <c r="K81">
        <v>30.9115</v>
      </c>
      <c r="L81">
        <v>33.648499999999999</v>
      </c>
      <c r="M81">
        <v>36.3855</v>
      </c>
      <c r="N81">
        <v>39.122399999999999</v>
      </c>
      <c r="O81">
        <v>41.859400000000001</v>
      </c>
      <c r="P81">
        <v>44.596299999999999</v>
      </c>
      <c r="Q81">
        <v>47.333300000000001</v>
      </c>
      <c r="R81">
        <v>50.070300000000003</v>
      </c>
      <c r="S81">
        <v>52.807200000000002</v>
      </c>
      <c r="T81">
        <v>55.544199999999996</v>
      </c>
      <c r="U81">
        <v>58.281100000000002</v>
      </c>
      <c r="V81">
        <v>61.018099999999997</v>
      </c>
      <c r="W81">
        <v>63.755000000000003</v>
      </c>
      <c r="X81">
        <v>66.492000000000004</v>
      </c>
      <c r="Y81">
        <v>69.228999999999999</v>
      </c>
      <c r="Z81">
        <v>71.965900000000005</v>
      </c>
      <c r="AA81">
        <v>74.7029</v>
      </c>
      <c r="AB81">
        <v>77.439800000000005</v>
      </c>
      <c r="AC81">
        <v>80.1768</v>
      </c>
      <c r="AD81">
        <v>82.913799999999995</v>
      </c>
      <c r="AE81">
        <v>85.650700000000001</v>
      </c>
      <c r="AF81">
        <v>88.387699999999995</v>
      </c>
      <c r="AG81">
        <v>91.124600000000001</v>
      </c>
      <c r="AH81">
        <v>93.861599999999996</v>
      </c>
      <c r="AI81">
        <v>96.598600000000005</v>
      </c>
      <c r="AJ81">
        <v>98.626599999999996</v>
      </c>
    </row>
    <row r="82" spans="1:36" x14ac:dyDescent="0.2">
      <c r="A82" t="s">
        <v>19</v>
      </c>
      <c r="B82" t="s">
        <v>1</v>
      </c>
      <c r="C82" t="s">
        <v>20</v>
      </c>
      <c r="D82" t="s">
        <v>3</v>
      </c>
      <c r="E82" t="s">
        <v>11</v>
      </c>
      <c r="F82">
        <v>20.4255</v>
      </c>
      <c r="G82">
        <v>23.6707</v>
      </c>
      <c r="H82">
        <v>26.915900000000001</v>
      </c>
      <c r="I82">
        <v>30.161100000000001</v>
      </c>
      <c r="J82">
        <v>33.406199999999998</v>
      </c>
      <c r="K82">
        <v>36.651400000000002</v>
      </c>
      <c r="L82">
        <v>39.896599999999999</v>
      </c>
      <c r="M82">
        <v>43.141800000000003</v>
      </c>
      <c r="N82">
        <v>46.387</v>
      </c>
      <c r="O82">
        <v>49.632100000000001</v>
      </c>
      <c r="P82">
        <v>52.877299999999998</v>
      </c>
      <c r="Q82">
        <v>56.122500000000002</v>
      </c>
      <c r="R82">
        <v>59.367699999999999</v>
      </c>
      <c r="S82">
        <v>62.6128</v>
      </c>
      <c r="T82">
        <v>65.858000000000004</v>
      </c>
      <c r="U82">
        <v>69.103200000000001</v>
      </c>
      <c r="V82">
        <v>72.348399999999998</v>
      </c>
      <c r="W82">
        <v>75.593500000000006</v>
      </c>
      <c r="X82">
        <v>78.838700000000003</v>
      </c>
      <c r="Y82">
        <v>82.0839</v>
      </c>
      <c r="Z82">
        <v>85.329099999999997</v>
      </c>
      <c r="AA82">
        <v>88.574299999999994</v>
      </c>
      <c r="AB82">
        <v>91.819400000000002</v>
      </c>
      <c r="AC82">
        <v>95.064599999999999</v>
      </c>
      <c r="AD82">
        <v>98.309799999999996</v>
      </c>
      <c r="AE82">
        <v>101.55500000000001</v>
      </c>
      <c r="AF82">
        <v>104.8</v>
      </c>
      <c r="AG82">
        <v>108.045</v>
      </c>
      <c r="AH82">
        <v>111.291</v>
      </c>
      <c r="AI82">
        <v>114.536</v>
      </c>
      <c r="AJ82">
        <v>116.67100000000001</v>
      </c>
    </row>
    <row r="90" spans="1:36" x14ac:dyDescent="0.2">
      <c r="D90">
        <v>2020</v>
      </c>
      <c r="E90">
        <v>2021</v>
      </c>
      <c r="F90">
        <v>2022</v>
      </c>
      <c r="G90">
        <v>2023</v>
      </c>
      <c r="H90">
        <v>2024</v>
      </c>
      <c r="I90">
        <v>2025</v>
      </c>
      <c r="J90">
        <v>2026</v>
      </c>
      <c r="K90">
        <v>2027</v>
      </c>
      <c r="L90">
        <v>2028</v>
      </c>
      <c r="M90">
        <v>2029</v>
      </c>
      <c r="N90">
        <v>2030</v>
      </c>
      <c r="O90">
        <v>2031</v>
      </c>
      <c r="P90">
        <v>2032</v>
      </c>
      <c r="Q90">
        <v>2033</v>
      </c>
      <c r="R90">
        <v>2034</v>
      </c>
      <c r="S90">
        <v>2035</v>
      </c>
      <c r="T90">
        <v>2036</v>
      </c>
      <c r="U90">
        <v>2037</v>
      </c>
      <c r="V90">
        <v>2038</v>
      </c>
      <c r="W90">
        <v>2039</v>
      </c>
      <c r="X90">
        <v>2040</v>
      </c>
      <c r="Y90">
        <v>2041</v>
      </c>
      <c r="Z90">
        <v>2042</v>
      </c>
      <c r="AA90">
        <v>2043</v>
      </c>
      <c r="AB90">
        <v>2044</v>
      </c>
      <c r="AC90">
        <v>2045</v>
      </c>
      <c r="AD90">
        <v>2046</v>
      </c>
      <c r="AE90">
        <v>2047</v>
      </c>
      <c r="AF90">
        <v>2048</v>
      </c>
      <c r="AG90">
        <v>2049</v>
      </c>
      <c r="AH90">
        <v>2050</v>
      </c>
    </row>
    <row r="91" spans="1:36" x14ac:dyDescent="0.2">
      <c r="A91" t="s">
        <v>2</v>
      </c>
      <c r="B91" t="s">
        <v>3</v>
      </c>
      <c r="C91" t="s">
        <v>4</v>
      </c>
      <c r="D91">
        <v>3.89052</v>
      </c>
      <c r="E91">
        <v>4.5086399999999998</v>
      </c>
      <c r="F91">
        <v>5.12676</v>
      </c>
      <c r="G91">
        <v>5.7448800000000002</v>
      </c>
      <c r="H91">
        <v>6.3630000000000004</v>
      </c>
      <c r="I91">
        <v>6.9811199999999998</v>
      </c>
      <c r="J91">
        <v>7.59924</v>
      </c>
      <c r="K91">
        <v>8.2173599999999993</v>
      </c>
      <c r="L91">
        <v>8.8354800000000004</v>
      </c>
      <c r="M91">
        <v>9.4535999999999998</v>
      </c>
      <c r="N91">
        <v>10.0717</v>
      </c>
      <c r="O91">
        <v>10.6898</v>
      </c>
      <c r="P91">
        <v>11.308</v>
      </c>
      <c r="Q91">
        <v>11.9261</v>
      </c>
      <c r="R91">
        <v>12.5442</v>
      </c>
      <c r="S91">
        <v>13.1623</v>
      </c>
      <c r="T91">
        <v>13.7804</v>
      </c>
      <c r="U91">
        <v>14.3986</v>
      </c>
      <c r="V91">
        <v>15.0167</v>
      </c>
      <c r="W91">
        <v>15.6348</v>
      </c>
      <c r="X91">
        <v>16.2529</v>
      </c>
      <c r="Y91">
        <v>16.870999999999999</v>
      </c>
      <c r="Z91">
        <v>17.4892</v>
      </c>
      <c r="AA91">
        <v>18.107299999999999</v>
      </c>
      <c r="AB91">
        <v>18.7254</v>
      </c>
      <c r="AC91">
        <v>19.343499999999999</v>
      </c>
      <c r="AD91">
        <v>19.961600000000001</v>
      </c>
      <c r="AE91">
        <v>20.579799999999999</v>
      </c>
      <c r="AF91">
        <v>21.197900000000001</v>
      </c>
      <c r="AG91">
        <v>21.815999999999999</v>
      </c>
      <c r="AH91">
        <v>22.270499999999998</v>
      </c>
    </row>
    <row r="92" spans="1:36" x14ac:dyDescent="0.2">
      <c r="A92" t="s">
        <v>2</v>
      </c>
      <c r="B92" t="s">
        <v>3</v>
      </c>
      <c r="C92" t="s">
        <v>5</v>
      </c>
      <c r="D92">
        <v>1.96452</v>
      </c>
      <c r="E92">
        <v>2.27664</v>
      </c>
      <c r="F92">
        <v>2.5887600000000002</v>
      </c>
      <c r="G92">
        <v>2.9008799999999999</v>
      </c>
      <c r="H92">
        <v>3.2130000000000001</v>
      </c>
      <c r="I92">
        <v>3.5251199999999998</v>
      </c>
      <c r="J92">
        <v>3.83724</v>
      </c>
      <c r="K92">
        <v>4.1493599999999997</v>
      </c>
      <c r="L92">
        <v>4.4614799999999999</v>
      </c>
      <c r="M92">
        <v>4.7736000000000001</v>
      </c>
      <c r="N92">
        <v>5.0857200000000002</v>
      </c>
      <c r="O92">
        <v>5.3978400000000004</v>
      </c>
      <c r="P92">
        <v>5.7099599999999997</v>
      </c>
      <c r="Q92">
        <v>6.0220799999999999</v>
      </c>
      <c r="R92">
        <v>6.3342000000000001</v>
      </c>
      <c r="S92">
        <v>6.6463200000000002</v>
      </c>
      <c r="T92">
        <v>6.9584400000000004</v>
      </c>
      <c r="U92">
        <v>7.2705599999999997</v>
      </c>
      <c r="V92">
        <v>7.5826799999999999</v>
      </c>
      <c r="W92">
        <v>7.8948</v>
      </c>
      <c r="X92">
        <v>8.2069200000000002</v>
      </c>
      <c r="Y92">
        <v>8.5190400000000004</v>
      </c>
      <c r="Z92">
        <v>8.8311600000000006</v>
      </c>
      <c r="AA92">
        <v>9.1432800000000007</v>
      </c>
      <c r="AB92">
        <v>9.4553999999999991</v>
      </c>
      <c r="AC92">
        <v>9.7675199999999993</v>
      </c>
      <c r="AD92">
        <v>10.079599999999999</v>
      </c>
      <c r="AE92">
        <v>10.3918</v>
      </c>
      <c r="AF92">
        <v>10.703900000000001</v>
      </c>
      <c r="AG92">
        <v>11.016</v>
      </c>
      <c r="AH92">
        <v>11.2455</v>
      </c>
    </row>
    <row r="93" spans="1:36" x14ac:dyDescent="0.2">
      <c r="A93" t="s">
        <v>2</v>
      </c>
      <c r="B93" t="s">
        <v>3</v>
      </c>
      <c r="C93" t="s">
        <v>6</v>
      </c>
      <c r="D93">
        <v>4.2757199999999997</v>
      </c>
      <c r="E93">
        <v>4.9550400000000003</v>
      </c>
      <c r="F93">
        <v>5.63436</v>
      </c>
      <c r="G93">
        <v>6.3136799999999997</v>
      </c>
      <c r="H93">
        <v>6.9930000000000003</v>
      </c>
      <c r="I93">
        <v>7.67232</v>
      </c>
      <c r="J93">
        <v>8.3516399999999997</v>
      </c>
      <c r="K93">
        <v>9.0309600000000003</v>
      </c>
      <c r="L93">
        <v>9.7102799999999991</v>
      </c>
      <c r="M93">
        <v>10.3896</v>
      </c>
      <c r="N93">
        <v>11.068899999999999</v>
      </c>
      <c r="O93">
        <v>11.748200000000001</v>
      </c>
      <c r="P93">
        <v>12.4276</v>
      </c>
      <c r="Q93">
        <v>13.1069</v>
      </c>
      <c r="R93">
        <v>13.786199999999999</v>
      </c>
      <c r="S93">
        <v>14.4655</v>
      </c>
      <c r="T93">
        <v>15.1448</v>
      </c>
      <c r="U93">
        <v>15.824199999999999</v>
      </c>
      <c r="V93">
        <v>16.503499999999999</v>
      </c>
      <c r="W93">
        <v>17.1828</v>
      </c>
      <c r="X93">
        <v>17.862100000000002</v>
      </c>
      <c r="Y93">
        <v>18.541399999999999</v>
      </c>
      <c r="Z93">
        <v>19.220800000000001</v>
      </c>
      <c r="AA93">
        <v>19.900099999999998</v>
      </c>
      <c r="AB93">
        <v>20.5794</v>
      </c>
      <c r="AC93">
        <v>21.258700000000001</v>
      </c>
      <c r="AD93">
        <v>21.937999999999999</v>
      </c>
      <c r="AE93">
        <v>22.6174</v>
      </c>
      <c r="AF93">
        <v>23.296700000000001</v>
      </c>
      <c r="AG93">
        <v>23.975999999999999</v>
      </c>
      <c r="AH93">
        <v>24.4755</v>
      </c>
    </row>
    <row r="94" spans="1:36" x14ac:dyDescent="0.2">
      <c r="A94" t="s">
        <v>2</v>
      </c>
      <c r="B94" t="s">
        <v>3</v>
      </c>
      <c r="C94" t="s">
        <v>7</v>
      </c>
      <c r="D94">
        <v>6.0091200000000002</v>
      </c>
      <c r="E94">
        <v>6.9638400000000003</v>
      </c>
      <c r="F94">
        <v>7.9185600000000003</v>
      </c>
      <c r="G94">
        <v>8.8732799999999994</v>
      </c>
      <c r="H94">
        <v>9.8279999999999994</v>
      </c>
      <c r="I94">
        <v>10.7827</v>
      </c>
      <c r="J94">
        <v>11.737399999999999</v>
      </c>
      <c r="K94">
        <v>12.6922</v>
      </c>
      <c r="L94">
        <v>13.6469</v>
      </c>
      <c r="M94">
        <v>14.601599999999999</v>
      </c>
      <c r="N94">
        <v>15.5563</v>
      </c>
      <c r="O94">
        <v>16.510999999999999</v>
      </c>
      <c r="P94">
        <v>17.465800000000002</v>
      </c>
      <c r="Q94">
        <v>18.420500000000001</v>
      </c>
      <c r="R94">
        <v>19.3752</v>
      </c>
      <c r="S94">
        <v>20.329899999999999</v>
      </c>
      <c r="T94">
        <v>21.284600000000001</v>
      </c>
      <c r="U94">
        <v>22.2394</v>
      </c>
      <c r="V94">
        <v>23.194099999999999</v>
      </c>
      <c r="W94">
        <v>24.148800000000001</v>
      </c>
      <c r="X94">
        <v>25.1035</v>
      </c>
      <c r="Y94">
        <v>26.058199999999999</v>
      </c>
      <c r="Z94">
        <v>27.013000000000002</v>
      </c>
      <c r="AA94">
        <v>27.967700000000001</v>
      </c>
      <c r="AB94">
        <v>28.9224</v>
      </c>
      <c r="AC94">
        <v>29.877099999999999</v>
      </c>
      <c r="AD94">
        <v>30.831800000000001</v>
      </c>
      <c r="AE94">
        <v>31.7866</v>
      </c>
      <c r="AF94">
        <v>32.741300000000003</v>
      </c>
      <c r="AG94">
        <v>33.695999999999998</v>
      </c>
      <c r="AH94">
        <v>34.398000000000003</v>
      </c>
    </row>
    <row r="95" spans="1:36" x14ac:dyDescent="0.2">
      <c r="A95" t="s">
        <v>2</v>
      </c>
      <c r="B95" t="s">
        <v>3</v>
      </c>
      <c r="C95" t="s">
        <v>8</v>
      </c>
      <c r="D95">
        <v>7.7425199999999998</v>
      </c>
      <c r="E95">
        <v>8.9726400000000002</v>
      </c>
      <c r="F95">
        <v>10.2028</v>
      </c>
      <c r="G95">
        <v>11.4329</v>
      </c>
      <c r="H95">
        <v>12.663</v>
      </c>
      <c r="I95">
        <v>13.8931</v>
      </c>
      <c r="J95">
        <v>15.123200000000001</v>
      </c>
      <c r="K95">
        <v>16.353400000000001</v>
      </c>
      <c r="L95">
        <v>17.583500000000001</v>
      </c>
      <c r="M95">
        <v>18.813600000000001</v>
      </c>
      <c r="N95">
        <v>20.043700000000001</v>
      </c>
      <c r="O95">
        <v>21.273800000000001</v>
      </c>
      <c r="P95">
        <v>22.504000000000001</v>
      </c>
      <c r="Q95">
        <v>23.734100000000002</v>
      </c>
      <c r="R95">
        <v>24.964200000000002</v>
      </c>
      <c r="S95">
        <v>26.194299999999998</v>
      </c>
      <c r="T95">
        <v>27.424399999999999</v>
      </c>
      <c r="U95">
        <v>28.654599999999999</v>
      </c>
      <c r="V95">
        <v>29.884699999999999</v>
      </c>
      <c r="W95">
        <v>31.114799999999999</v>
      </c>
      <c r="X95">
        <v>32.344900000000003</v>
      </c>
      <c r="Y95">
        <v>33.575000000000003</v>
      </c>
      <c r="Z95">
        <v>34.805199999999999</v>
      </c>
      <c r="AA95">
        <v>36.035299999999999</v>
      </c>
      <c r="AB95">
        <v>37.2654</v>
      </c>
      <c r="AC95">
        <v>38.4955</v>
      </c>
      <c r="AD95">
        <v>39.7256</v>
      </c>
      <c r="AE95">
        <v>40.955800000000004</v>
      </c>
      <c r="AF95">
        <v>42.185899999999997</v>
      </c>
      <c r="AG95">
        <v>43.415999999999997</v>
      </c>
      <c r="AH95">
        <v>44.320500000000003</v>
      </c>
    </row>
    <row r="96" spans="1:36" x14ac:dyDescent="0.2">
      <c r="A96" t="s">
        <v>2</v>
      </c>
      <c r="B96" t="s">
        <v>3</v>
      </c>
      <c r="C96" t="s">
        <v>9</v>
      </c>
      <c r="D96">
        <v>4.35276</v>
      </c>
      <c r="E96">
        <v>5.0443199999999999</v>
      </c>
      <c r="F96">
        <v>5.7358799999999999</v>
      </c>
      <c r="G96">
        <v>6.4274399999999998</v>
      </c>
      <c r="H96">
        <v>7.1189999999999998</v>
      </c>
      <c r="I96">
        <v>7.8105599999999997</v>
      </c>
      <c r="J96">
        <v>8.5021199999999997</v>
      </c>
      <c r="K96">
        <v>9.1936800000000005</v>
      </c>
      <c r="L96">
        <v>9.8852399999999996</v>
      </c>
      <c r="M96">
        <v>10.5768</v>
      </c>
      <c r="N96">
        <v>11.2684</v>
      </c>
      <c r="O96">
        <v>11.959899999999999</v>
      </c>
      <c r="P96">
        <v>12.6515</v>
      </c>
      <c r="Q96">
        <v>13.343</v>
      </c>
      <c r="R96">
        <v>14.034599999999999</v>
      </c>
      <c r="S96">
        <v>14.7262</v>
      </c>
      <c r="T96">
        <v>15.4177</v>
      </c>
      <c r="U96">
        <v>16.109300000000001</v>
      </c>
      <c r="V96">
        <v>16.800799999999999</v>
      </c>
      <c r="W96">
        <v>17.4924</v>
      </c>
      <c r="X96">
        <v>18.184000000000001</v>
      </c>
      <c r="Y96">
        <v>18.875499999999999</v>
      </c>
      <c r="Z96">
        <v>19.5671</v>
      </c>
      <c r="AA96">
        <v>20.258600000000001</v>
      </c>
      <c r="AB96">
        <v>20.950199999999999</v>
      </c>
      <c r="AC96">
        <v>21.6418</v>
      </c>
      <c r="AD96">
        <v>22.333300000000001</v>
      </c>
      <c r="AE96">
        <v>23.024899999999999</v>
      </c>
      <c r="AF96">
        <v>23.7164</v>
      </c>
      <c r="AG96">
        <v>24.408000000000001</v>
      </c>
      <c r="AH96">
        <v>24.916499999999999</v>
      </c>
    </row>
    <row r="97" spans="1:34" x14ac:dyDescent="0.2">
      <c r="A97" t="s">
        <v>2</v>
      </c>
      <c r="B97" t="s">
        <v>3</v>
      </c>
      <c r="C97" t="s">
        <v>10</v>
      </c>
      <c r="D97">
        <v>4.2757199999999997</v>
      </c>
      <c r="E97">
        <v>4.9550400000000003</v>
      </c>
      <c r="F97">
        <v>5.63436</v>
      </c>
      <c r="G97">
        <v>6.3136799999999997</v>
      </c>
      <c r="H97">
        <v>6.9930000000000003</v>
      </c>
      <c r="I97">
        <v>7.67232</v>
      </c>
      <c r="J97">
        <v>8.3516399999999997</v>
      </c>
      <c r="K97">
        <v>9.0309600000000003</v>
      </c>
      <c r="L97">
        <v>9.7102799999999991</v>
      </c>
      <c r="M97">
        <v>10.3896</v>
      </c>
      <c r="N97">
        <v>11.068899999999999</v>
      </c>
      <c r="O97">
        <v>11.748200000000001</v>
      </c>
      <c r="P97">
        <v>12.4276</v>
      </c>
      <c r="Q97">
        <v>13.1069</v>
      </c>
      <c r="R97">
        <v>13.786199999999999</v>
      </c>
      <c r="S97">
        <v>14.4655</v>
      </c>
      <c r="T97">
        <v>15.1448</v>
      </c>
      <c r="U97">
        <v>15.824199999999999</v>
      </c>
      <c r="V97">
        <v>16.503499999999999</v>
      </c>
      <c r="W97">
        <v>17.1828</v>
      </c>
      <c r="X97">
        <v>17.862100000000002</v>
      </c>
      <c r="Y97">
        <v>18.541399999999999</v>
      </c>
      <c r="Z97">
        <v>19.220800000000001</v>
      </c>
      <c r="AA97">
        <v>19.900099999999998</v>
      </c>
      <c r="AB97">
        <v>20.5794</v>
      </c>
      <c r="AC97">
        <v>21.258700000000001</v>
      </c>
      <c r="AD97">
        <v>21.937999999999999</v>
      </c>
      <c r="AE97">
        <v>22.6174</v>
      </c>
      <c r="AF97">
        <v>23.296700000000001</v>
      </c>
      <c r="AG97">
        <v>23.975999999999999</v>
      </c>
      <c r="AH97">
        <v>24.4755</v>
      </c>
    </row>
    <row r="98" spans="1:34" x14ac:dyDescent="0.2">
      <c r="A98" t="s">
        <v>2</v>
      </c>
      <c r="B98" t="s">
        <v>3</v>
      </c>
      <c r="C98" t="s">
        <v>11</v>
      </c>
      <c r="D98">
        <v>6.0091200000000002</v>
      </c>
      <c r="E98">
        <v>6.9638400000000003</v>
      </c>
      <c r="F98">
        <v>7.9185600000000003</v>
      </c>
      <c r="G98">
        <v>8.8732799999999994</v>
      </c>
      <c r="H98">
        <v>9.8279999999999994</v>
      </c>
      <c r="I98">
        <v>10.7827</v>
      </c>
      <c r="J98">
        <v>11.737399999999999</v>
      </c>
      <c r="K98">
        <v>12.6922</v>
      </c>
      <c r="L98">
        <v>13.6469</v>
      </c>
      <c r="M98">
        <v>14.601599999999999</v>
      </c>
      <c r="N98">
        <v>15.5563</v>
      </c>
      <c r="O98">
        <v>16.510999999999999</v>
      </c>
      <c r="P98">
        <v>17.465800000000002</v>
      </c>
      <c r="Q98">
        <v>18.420500000000001</v>
      </c>
      <c r="R98">
        <v>19.3752</v>
      </c>
      <c r="S98">
        <v>20.329899999999999</v>
      </c>
      <c r="T98">
        <v>21.284600000000001</v>
      </c>
      <c r="U98">
        <v>22.2394</v>
      </c>
      <c r="V98">
        <v>23.194099999999999</v>
      </c>
      <c r="W98">
        <v>24.148800000000001</v>
      </c>
      <c r="X98">
        <v>25.1035</v>
      </c>
      <c r="Y98">
        <v>26.058199999999999</v>
      </c>
      <c r="Z98">
        <v>27.013000000000002</v>
      </c>
      <c r="AA98">
        <v>27.967700000000001</v>
      </c>
      <c r="AB98">
        <v>28.9224</v>
      </c>
      <c r="AC98">
        <v>29.877099999999999</v>
      </c>
      <c r="AD98">
        <v>30.831800000000001</v>
      </c>
      <c r="AE98">
        <v>31.7866</v>
      </c>
      <c r="AF98">
        <v>32.741300000000003</v>
      </c>
      <c r="AG98">
        <v>33.695999999999998</v>
      </c>
      <c r="AH98">
        <v>34.398000000000003</v>
      </c>
    </row>
    <row r="99" spans="1:34" x14ac:dyDescent="0.2">
      <c r="A99" t="s">
        <v>12</v>
      </c>
      <c r="B99" t="s">
        <v>3</v>
      </c>
      <c r="C99" t="s">
        <v>4</v>
      </c>
      <c r="D99">
        <v>7.9026800000000001</v>
      </c>
      <c r="E99">
        <v>9.1582399999999993</v>
      </c>
      <c r="F99">
        <v>10.4138</v>
      </c>
      <c r="G99">
        <v>11.6694</v>
      </c>
      <c r="H99">
        <v>12.924899999999999</v>
      </c>
      <c r="I99">
        <v>14.1805</v>
      </c>
      <c r="J99">
        <v>15.4361</v>
      </c>
      <c r="K99">
        <v>16.691600000000001</v>
      </c>
      <c r="L99">
        <v>17.947199999999999</v>
      </c>
      <c r="M99">
        <v>19.2028</v>
      </c>
      <c r="N99">
        <v>20.458300000000001</v>
      </c>
      <c r="O99">
        <v>21.713899999999999</v>
      </c>
      <c r="P99">
        <v>22.9695</v>
      </c>
      <c r="Q99">
        <v>24.225000000000001</v>
      </c>
      <c r="R99">
        <v>25.480599999999999</v>
      </c>
      <c r="S99">
        <v>26.7362</v>
      </c>
      <c r="T99">
        <v>27.991700000000002</v>
      </c>
      <c r="U99">
        <v>29.247299999999999</v>
      </c>
      <c r="V99">
        <v>30.5029</v>
      </c>
      <c r="W99">
        <v>31.758400000000002</v>
      </c>
      <c r="X99">
        <v>33.014000000000003</v>
      </c>
      <c r="Y99">
        <v>34.269599999999997</v>
      </c>
      <c r="Z99">
        <v>35.525100000000002</v>
      </c>
      <c r="AA99">
        <v>36.780700000000003</v>
      </c>
      <c r="AB99">
        <v>38.036299999999997</v>
      </c>
      <c r="AC99">
        <v>39.291800000000002</v>
      </c>
      <c r="AD99">
        <v>40.547400000000003</v>
      </c>
      <c r="AE99">
        <v>41.802900000000001</v>
      </c>
      <c r="AF99">
        <v>43.058500000000002</v>
      </c>
      <c r="AG99">
        <v>44.314100000000003</v>
      </c>
      <c r="AH99">
        <v>44.872300000000003</v>
      </c>
    </row>
    <row r="100" spans="1:34" x14ac:dyDescent="0.2">
      <c r="A100" t="s">
        <v>12</v>
      </c>
      <c r="B100" t="s">
        <v>3</v>
      </c>
      <c r="C100" t="s">
        <v>5</v>
      </c>
      <c r="D100">
        <v>14.057</v>
      </c>
      <c r="E100">
        <v>16.290299999999998</v>
      </c>
      <c r="F100">
        <v>18.523700000000002</v>
      </c>
      <c r="G100">
        <v>20.757000000000001</v>
      </c>
      <c r="H100">
        <v>22.990400000000001</v>
      </c>
      <c r="I100">
        <v>25.223700000000001</v>
      </c>
      <c r="J100">
        <v>27.457100000000001</v>
      </c>
      <c r="K100">
        <v>29.6904</v>
      </c>
      <c r="L100">
        <v>31.9238</v>
      </c>
      <c r="M100">
        <v>34.1571</v>
      </c>
      <c r="N100">
        <v>36.390500000000003</v>
      </c>
      <c r="O100">
        <v>38.623800000000003</v>
      </c>
      <c r="P100">
        <v>40.857199999999999</v>
      </c>
      <c r="Q100">
        <v>43.090499999999999</v>
      </c>
      <c r="R100">
        <v>45.323900000000002</v>
      </c>
      <c r="S100">
        <v>47.557200000000002</v>
      </c>
      <c r="T100">
        <v>49.790599999999998</v>
      </c>
      <c r="U100">
        <v>52.023899999999998</v>
      </c>
      <c r="V100">
        <v>54.257300000000001</v>
      </c>
      <c r="W100">
        <v>56.490600000000001</v>
      </c>
      <c r="X100">
        <v>58.723999999999997</v>
      </c>
      <c r="Y100">
        <v>60.9574</v>
      </c>
      <c r="Z100">
        <v>63.1907</v>
      </c>
      <c r="AA100">
        <v>65.424099999999996</v>
      </c>
      <c r="AB100">
        <v>67.657399999999996</v>
      </c>
      <c r="AC100">
        <v>69.890799999999999</v>
      </c>
      <c r="AD100">
        <v>72.124099999999999</v>
      </c>
      <c r="AE100">
        <v>74.357500000000002</v>
      </c>
      <c r="AF100">
        <v>76.590800000000002</v>
      </c>
      <c r="AG100">
        <v>78.824200000000005</v>
      </c>
      <c r="AH100">
        <v>79.817099999999996</v>
      </c>
    </row>
    <row r="101" spans="1:34" x14ac:dyDescent="0.2">
      <c r="A101" t="s">
        <v>12</v>
      </c>
      <c r="B101" t="s">
        <v>3</v>
      </c>
      <c r="C101" t="s">
        <v>6</v>
      </c>
      <c r="D101">
        <v>7.76281</v>
      </c>
      <c r="E101">
        <v>8.9961500000000001</v>
      </c>
      <c r="F101">
        <v>10.2295</v>
      </c>
      <c r="G101">
        <v>11.4628</v>
      </c>
      <c r="H101">
        <v>12.696199999999999</v>
      </c>
      <c r="I101">
        <v>13.929500000000001</v>
      </c>
      <c r="J101">
        <v>15.1629</v>
      </c>
      <c r="K101">
        <v>16.3962</v>
      </c>
      <c r="L101">
        <v>17.6296</v>
      </c>
      <c r="M101">
        <v>18.8629</v>
      </c>
      <c r="N101">
        <v>20.0962</v>
      </c>
      <c r="O101">
        <v>21.329599999999999</v>
      </c>
      <c r="P101">
        <v>22.562899999999999</v>
      </c>
      <c r="Q101">
        <v>23.796299999999999</v>
      </c>
      <c r="R101">
        <v>25.029599999999999</v>
      </c>
      <c r="S101">
        <v>26.263000000000002</v>
      </c>
      <c r="T101">
        <v>27.496300000000002</v>
      </c>
      <c r="U101">
        <v>28.729600000000001</v>
      </c>
      <c r="V101">
        <v>29.963000000000001</v>
      </c>
      <c r="W101">
        <v>31.196300000000001</v>
      </c>
      <c r="X101">
        <v>32.429699999999997</v>
      </c>
      <c r="Y101">
        <v>33.662999999999997</v>
      </c>
      <c r="Z101">
        <v>34.8964</v>
      </c>
      <c r="AA101">
        <v>36.1297</v>
      </c>
      <c r="AB101">
        <v>37.363</v>
      </c>
      <c r="AC101">
        <v>38.596400000000003</v>
      </c>
      <c r="AD101">
        <v>39.829700000000003</v>
      </c>
      <c r="AE101">
        <v>41.063099999999999</v>
      </c>
      <c r="AF101">
        <v>42.296399999999998</v>
      </c>
      <c r="AG101">
        <v>43.529800000000002</v>
      </c>
      <c r="AH101">
        <v>44.078099999999999</v>
      </c>
    </row>
    <row r="102" spans="1:34" x14ac:dyDescent="0.2">
      <c r="A102" t="s">
        <v>12</v>
      </c>
      <c r="B102" t="s">
        <v>3</v>
      </c>
      <c r="C102" t="s">
        <v>7</v>
      </c>
      <c r="D102">
        <v>10.9099</v>
      </c>
      <c r="E102">
        <v>12.6432</v>
      </c>
      <c r="F102">
        <v>14.3766</v>
      </c>
      <c r="G102">
        <v>16.1099</v>
      </c>
      <c r="H102">
        <v>17.843299999999999</v>
      </c>
      <c r="I102">
        <v>19.576599999999999</v>
      </c>
      <c r="J102">
        <v>21.31</v>
      </c>
      <c r="K102">
        <v>23.043299999999999</v>
      </c>
      <c r="L102">
        <v>24.776700000000002</v>
      </c>
      <c r="M102">
        <v>26.51</v>
      </c>
      <c r="N102">
        <v>28.243400000000001</v>
      </c>
      <c r="O102">
        <v>29.976700000000001</v>
      </c>
      <c r="P102">
        <v>31.710100000000001</v>
      </c>
      <c r="Q102">
        <v>33.443399999999997</v>
      </c>
      <c r="R102">
        <v>35.1768</v>
      </c>
      <c r="S102">
        <v>36.9101</v>
      </c>
      <c r="T102">
        <v>38.6434</v>
      </c>
      <c r="U102">
        <v>40.376800000000003</v>
      </c>
      <c r="V102">
        <v>42.110100000000003</v>
      </c>
      <c r="W102">
        <v>43.843499999999999</v>
      </c>
      <c r="X102">
        <v>45.576799999999999</v>
      </c>
      <c r="Y102">
        <v>47.310200000000002</v>
      </c>
      <c r="Z102">
        <v>49.043500000000002</v>
      </c>
      <c r="AA102">
        <v>50.776899999999998</v>
      </c>
      <c r="AB102">
        <v>52.510199999999998</v>
      </c>
      <c r="AC102">
        <v>54.243600000000001</v>
      </c>
      <c r="AD102">
        <v>55.976900000000001</v>
      </c>
      <c r="AE102">
        <v>57.710299999999997</v>
      </c>
      <c r="AF102">
        <v>59.443600000000004</v>
      </c>
      <c r="AG102">
        <v>61.177</v>
      </c>
      <c r="AH102">
        <v>61.947600000000001</v>
      </c>
    </row>
    <row r="103" spans="1:34" x14ac:dyDescent="0.2">
      <c r="A103" t="s">
        <v>12</v>
      </c>
      <c r="B103" t="s">
        <v>3</v>
      </c>
      <c r="C103" t="s">
        <v>8</v>
      </c>
      <c r="D103">
        <v>3.5667</v>
      </c>
      <c r="E103">
        <v>4.1333700000000002</v>
      </c>
      <c r="F103">
        <v>4.7000400000000004</v>
      </c>
      <c r="G103">
        <v>5.2667099999999998</v>
      </c>
      <c r="H103">
        <v>5.83338</v>
      </c>
      <c r="I103">
        <v>6.4000500000000002</v>
      </c>
      <c r="J103">
        <v>6.9667199999999996</v>
      </c>
      <c r="K103">
        <v>7.5333899999999998</v>
      </c>
      <c r="L103">
        <v>8.1000599999999991</v>
      </c>
      <c r="M103">
        <v>8.6667400000000008</v>
      </c>
      <c r="N103">
        <v>9.2334099999999992</v>
      </c>
      <c r="O103">
        <v>9.8000799999999995</v>
      </c>
      <c r="P103">
        <v>10.3667</v>
      </c>
      <c r="Q103">
        <v>10.933400000000001</v>
      </c>
      <c r="R103">
        <v>11.5001</v>
      </c>
      <c r="S103">
        <v>12.066800000000001</v>
      </c>
      <c r="T103">
        <v>12.6334</v>
      </c>
      <c r="U103">
        <v>13.200100000000001</v>
      </c>
      <c r="V103">
        <v>13.7668</v>
      </c>
      <c r="W103">
        <v>14.333399999999999</v>
      </c>
      <c r="X103">
        <v>14.9001</v>
      </c>
      <c r="Y103">
        <v>15.466799999999999</v>
      </c>
      <c r="Z103">
        <v>16.0335</v>
      </c>
      <c r="AA103">
        <v>16.600100000000001</v>
      </c>
      <c r="AB103">
        <v>17.166799999999999</v>
      </c>
      <c r="AC103">
        <v>17.733499999999999</v>
      </c>
      <c r="AD103">
        <v>18.3001</v>
      </c>
      <c r="AE103">
        <v>18.866800000000001</v>
      </c>
      <c r="AF103">
        <v>19.433499999999999</v>
      </c>
      <c r="AG103">
        <v>20.0002</v>
      </c>
      <c r="AH103">
        <v>20.252099999999999</v>
      </c>
    </row>
    <row r="104" spans="1:34" x14ac:dyDescent="0.2">
      <c r="A104" t="s">
        <v>12</v>
      </c>
      <c r="B104" t="s">
        <v>3</v>
      </c>
      <c r="C104" t="s">
        <v>9</v>
      </c>
      <c r="D104">
        <v>7.0634600000000001</v>
      </c>
      <c r="E104">
        <v>8.1856899999999992</v>
      </c>
      <c r="F104">
        <v>9.3079199999999993</v>
      </c>
      <c r="G104">
        <v>10.430099999999999</v>
      </c>
      <c r="H104">
        <v>11.5524</v>
      </c>
      <c r="I104">
        <v>12.6746</v>
      </c>
      <c r="J104">
        <v>13.796799999999999</v>
      </c>
      <c r="K104">
        <v>14.9191</v>
      </c>
      <c r="L104">
        <v>16.0413</v>
      </c>
      <c r="M104">
        <v>17.163499999999999</v>
      </c>
      <c r="N104">
        <v>18.285799999999998</v>
      </c>
      <c r="O104">
        <v>19.408000000000001</v>
      </c>
      <c r="P104">
        <v>20.530200000000001</v>
      </c>
      <c r="Q104">
        <v>21.6525</v>
      </c>
      <c r="R104">
        <v>22.774699999999999</v>
      </c>
      <c r="S104">
        <v>23.896899999999999</v>
      </c>
      <c r="T104">
        <v>25.019200000000001</v>
      </c>
      <c r="U104">
        <v>26.141400000000001</v>
      </c>
      <c r="V104">
        <v>27.2636</v>
      </c>
      <c r="W104">
        <v>28.3858</v>
      </c>
      <c r="X104">
        <v>29.508099999999999</v>
      </c>
      <c r="Y104">
        <v>30.630299999999998</v>
      </c>
      <c r="Z104">
        <v>31.752500000000001</v>
      </c>
      <c r="AA104">
        <v>32.8748</v>
      </c>
      <c r="AB104">
        <v>33.997</v>
      </c>
      <c r="AC104">
        <v>35.119199999999999</v>
      </c>
      <c r="AD104">
        <v>36.241500000000002</v>
      </c>
      <c r="AE104">
        <v>37.363700000000001</v>
      </c>
      <c r="AF104">
        <v>38.485900000000001</v>
      </c>
      <c r="AG104">
        <v>39.608199999999997</v>
      </c>
      <c r="AH104">
        <v>40.107100000000003</v>
      </c>
    </row>
    <row r="105" spans="1:34" x14ac:dyDescent="0.2">
      <c r="A105" t="s">
        <v>12</v>
      </c>
      <c r="B105" t="s">
        <v>3</v>
      </c>
      <c r="C105" t="s">
        <v>10</v>
      </c>
      <c r="D105">
        <v>7.76281</v>
      </c>
      <c r="E105">
        <v>8.9961500000000001</v>
      </c>
      <c r="F105">
        <v>10.2295</v>
      </c>
      <c r="G105">
        <v>11.4628</v>
      </c>
      <c r="H105">
        <v>12.696199999999999</v>
      </c>
      <c r="I105">
        <v>13.929500000000001</v>
      </c>
      <c r="J105">
        <v>15.1629</v>
      </c>
      <c r="K105">
        <v>16.3962</v>
      </c>
      <c r="L105">
        <v>17.6296</v>
      </c>
      <c r="M105">
        <v>18.8629</v>
      </c>
      <c r="N105">
        <v>20.0962</v>
      </c>
      <c r="O105">
        <v>21.329599999999999</v>
      </c>
      <c r="P105">
        <v>22.562899999999999</v>
      </c>
      <c r="Q105">
        <v>23.796299999999999</v>
      </c>
      <c r="R105">
        <v>25.029599999999999</v>
      </c>
      <c r="S105">
        <v>26.263000000000002</v>
      </c>
      <c r="T105">
        <v>27.496300000000002</v>
      </c>
      <c r="U105">
        <v>28.729600000000001</v>
      </c>
      <c r="V105">
        <v>29.963000000000001</v>
      </c>
      <c r="W105">
        <v>31.196300000000001</v>
      </c>
      <c r="X105">
        <v>32.429699999999997</v>
      </c>
      <c r="Y105">
        <v>33.662999999999997</v>
      </c>
      <c r="Z105">
        <v>34.8964</v>
      </c>
      <c r="AA105">
        <v>36.1297</v>
      </c>
      <c r="AB105">
        <v>37.363</v>
      </c>
      <c r="AC105">
        <v>38.596400000000003</v>
      </c>
      <c r="AD105">
        <v>39.829700000000003</v>
      </c>
      <c r="AE105">
        <v>41.063099999999999</v>
      </c>
      <c r="AF105">
        <v>42.296399999999998</v>
      </c>
      <c r="AG105">
        <v>43.529800000000002</v>
      </c>
      <c r="AH105">
        <v>44.078099999999999</v>
      </c>
    </row>
    <row r="106" spans="1:34" x14ac:dyDescent="0.2">
      <c r="A106" t="s">
        <v>12</v>
      </c>
      <c r="B106" t="s">
        <v>3</v>
      </c>
      <c r="C106" t="s">
        <v>11</v>
      </c>
      <c r="D106">
        <v>10.9099</v>
      </c>
      <c r="E106">
        <v>12.6432</v>
      </c>
      <c r="F106">
        <v>14.3766</v>
      </c>
      <c r="G106">
        <v>16.1099</v>
      </c>
      <c r="H106">
        <v>17.843299999999999</v>
      </c>
      <c r="I106">
        <v>19.576599999999999</v>
      </c>
      <c r="J106">
        <v>21.31</v>
      </c>
      <c r="K106">
        <v>23.043299999999999</v>
      </c>
      <c r="L106">
        <v>24.776700000000002</v>
      </c>
      <c r="M106">
        <v>26.51</v>
      </c>
      <c r="N106">
        <v>28.243400000000001</v>
      </c>
      <c r="O106">
        <v>29.976700000000001</v>
      </c>
      <c r="P106">
        <v>31.710100000000001</v>
      </c>
      <c r="Q106">
        <v>33.443399999999997</v>
      </c>
      <c r="R106">
        <v>35.1768</v>
      </c>
      <c r="S106">
        <v>36.9101</v>
      </c>
      <c r="T106">
        <v>38.6434</v>
      </c>
      <c r="U106">
        <v>40.376800000000003</v>
      </c>
      <c r="V106">
        <v>42.110100000000003</v>
      </c>
      <c r="W106">
        <v>43.843499999999999</v>
      </c>
      <c r="X106">
        <v>45.576799999999999</v>
      </c>
      <c r="Y106">
        <v>47.310200000000002</v>
      </c>
      <c r="Z106">
        <v>49.043500000000002</v>
      </c>
      <c r="AA106">
        <v>50.776899999999998</v>
      </c>
      <c r="AB106">
        <v>52.510199999999998</v>
      </c>
      <c r="AC106">
        <v>54.243600000000001</v>
      </c>
      <c r="AD106">
        <v>55.976900000000001</v>
      </c>
      <c r="AE106">
        <v>57.710299999999997</v>
      </c>
      <c r="AF106">
        <v>59.443600000000004</v>
      </c>
      <c r="AG106">
        <v>61.177</v>
      </c>
      <c r="AH106">
        <v>61.947600000000001</v>
      </c>
    </row>
    <row r="107" spans="1:34" x14ac:dyDescent="0.2">
      <c r="A107" t="s">
        <v>13</v>
      </c>
      <c r="B107" t="s">
        <v>3</v>
      </c>
      <c r="C107" t="s">
        <v>4</v>
      </c>
      <c r="D107">
        <v>2.8222299999999998</v>
      </c>
      <c r="E107">
        <v>3.2706200000000001</v>
      </c>
      <c r="F107">
        <v>3.71902</v>
      </c>
      <c r="G107">
        <v>4.1674100000000003</v>
      </c>
      <c r="H107">
        <v>4.6158000000000001</v>
      </c>
      <c r="I107">
        <v>5.06419</v>
      </c>
      <c r="J107">
        <v>5.5125799999999998</v>
      </c>
      <c r="K107">
        <v>5.9609800000000002</v>
      </c>
      <c r="L107">
        <v>6.40937</v>
      </c>
      <c r="M107">
        <v>6.8577599999999999</v>
      </c>
      <c r="N107">
        <v>7.3061499999999997</v>
      </c>
      <c r="O107">
        <v>7.7545400000000004</v>
      </c>
      <c r="P107">
        <v>8.2029399999999999</v>
      </c>
      <c r="Q107">
        <v>8.6513299999999997</v>
      </c>
      <c r="R107">
        <v>9.0997199999999996</v>
      </c>
      <c r="S107">
        <v>9.5481099999999994</v>
      </c>
      <c r="T107">
        <v>9.9964999999999993</v>
      </c>
      <c r="U107">
        <v>10.444900000000001</v>
      </c>
      <c r="V107">
        <v>10.8933</v>
      </c>
      <c r="W107">
        <v>11.341699999999999</v>
      </c>
      <c r="X107">
        <v>11.790100000000001</v>
      </c>
      <c r="Y107">
        <v>12.2385</v>
      </c>
      <c r="Z107">
        <v>12.6869</v>
      </c>
      <c r="AA107">
        <v>13.135199999999999</v>
      </c>
      <c r="AB107">
        <v>13.583600000000001</v>
      </c>
      <c r="AC107">
        <v>14.032</v>
      </c>
      <c r="AD107">
        <v>14.480399999999999</v>
      </c>
      <c r="AE107">
        <v>14.928800000000001</v>
      </c>
      <c r="AF107">
        <v>15.3772</v>
      </c>
      <c r="AG107">
        <v>15.8256</v>
      </c>
      <c r="AH107">
        <v>16.484999999999999</v>
      </c>
    </row>
    <row r="108" spans="1:34" x14ac:dyDescent="0.2">
      <c r="A108" t="s">
        <v>13</v>
      </c>
      <c r="B108" t="s">
        <v>3</v>
      </c>
      <c r="C108" t="s">
        <v>5</v>
      </c>
      <c r="D108">
        <v>2.0492599999999999</v>
      </c>
      <c r="E108">
        <v>2.3748499999999999</v>
      </c>
      <c r="F108">
        <v>2.7004299999999999</v>
      </c>
      <c r="G108">
        <v>3.0260199999999999</v>
      </c>
      <c r="H108">
        <v>3.3515999999999999</v>
      </c>
      <c r="I108">
        <v>3.6771799999999999</v>
      </c>
      <c r="J108">
        <v>4.0027699999999999</v>
      </c>
      <c r="K108">
        <v>4.3283500000000004</v>
      </c>
      <c r="L108">
        <v>4.6539400000000004</v>
      </c>
      <c r="M108">
        <v>4.9795199999999999</v>
      </c>
      <c r="N108">
        <v>5.3051000000000004</v>
      </c>
      <c r="O108">
        <v>5.6306900000000004</v>
      </c>
      <c r="P108">
        <v>5.95627</v>
      </c>
      <c r="Q108">
        <v>6.28186</v>
      </c>
      <c r="R108">
        <v>6.6074400000000004</v>
      </c>
      <c r="S108">
        <v>6.93302</v>
      </c>
      <c r="T108">
        <v>7.25861</v>
      </c>
      <c r="U108">
        <v>7.5841900000000004</v>
      </c>
      <c r="V108">
        <v>7.9097799999999996</v>
      </c>
      <c r="W108">
        <v>8.23536</v>
      </c>
      <c r="X108">
        <v>8.5609400000000004</v>
      </c>
      <c r="Y108">
        <v>8.8865300000000005</v>
      </c>
      <c r="Z108">
        <v>9.2121099999999991</v>
      </c>
      <c r="AA108">
        <v>9.5376999999999992</v>
      </c>
      <c r="AB108">
        <v>9.8632799999999996</v>
      </c>
      <c r="AC108">
        <v>10.1889</v>
      </c>
      <c r="AD108">
        <v>10.5144</v>
      </c>
      <c r="AE108">
        <v>10.84</v>
      </c>
      <c r="AF108">
        <v>11.1656</v>
      </c>
      <c r="AG108">
        <v>11.491199999999999</v>
      </c>
      <c r="AH108">
        <v>11.97</v>
      </c>
    </row>
    <row r="109" spans="1:34" x14ac:dyDescent="0.2">
      <c r="A109" t="s">
        <v>13</v>
      </c>
      <c r="B109" t="s">
        <v>3</v>
      </c>
      <c r="C109" t="s">
        <v>6</v>
      </c>
      <c r="D109">
        <v>2.4986600000000001</v>
      </c>
      <c r="E109">
        <v>2.8956499999999998</v>
      </c>
      <c r="F109">
        <v>3.2926299999999999</v>
      </c>
      <c r="G109">
        <v>3.6896200000000001</v>
      </c>
      <c r="H109">
        <v>4.0865999999999998</v>
      </c>
      <c r="I109">
        <v>4.4835799999999999</v>
      </c>
      <c r="J109">
        <v>4.8805699999999996</v>
      </c>
      <c r="K109">
        <v>5.2775499999999997</v>
      </c>
      <c r="L109">
        <v>5.6745400000000004</v>
      </c>
      <c r="M109">
        <v>6.0715199999999996</v>
      </c>
      <c r="N109">
        <v>6.4684999999999997</v>
      </c>
      <c r="O109">
        <v>6.8654900000000003</v>
      </c>
      <c r="P109">
        <v>7.2624700000000004</v>
      </c>
      <c r="Q109">
        <v>7.6594600000000002</v>
      </c>
      <c r="R109">
        <v>8.0564400000000003</v>
      </c>
      <c r="S109">
        <v>8.4534199999999995</v>
      </c>
      <c r="T109">
        <v>8.8504100000000001</v>
      </c>
      <c r="U109">
        <v>9.2473899999999993</v>
      </c>
      <c r="V109">
        <v>9.64438</v>
      </c>
      <c r="W109">
        <v>10.041399999999999</v>
      </c>
      <c r="X109">
        <v>10.4383</v>
      </c>
      <c r="Y109">
        <v>10.8353</v>
      </c>
      <c r="Z109">
        <v>11.2323</v>
      </c>
      <c r="AA109">
        <v>11.629300000000001</v>
      </c>
      <c r="AB109">
        <v>12.026300000000001</v>
      </c>
      <c r="AC109">
        <v>12.423299999999999</v>
      </c>
      <c r="AD109">
        <v>12.8202</v>
      </c>
      <c r="AE109">
        <v>13.2172</v>
      </c>
      <c r="AF109">
        <v>13.6142</v>
      </c>
      <c r="AG109">
        <v>14.011200000000001</v>
      </c>
      <c r="AH109">
        <v>14.595000000000001</v>
      </c>
    </row>
    <row r="110" spans="1:34" x14ac:dyDescent="0.2">
      <c r="A110" t="s">
        <v>13</v>
      </c>
      <c r="B110" t="s">
        <v>3</v>
      </c>
      <c r="C110" t="s">
        <v>7</v>
      </c>
      <c r="D110">
        <v>1.6537900000000001</v>
      </c>
      <c r="E110">
        <v>1.9165399999999999</v>
      </c>
      <c r="F110">
        <v>2.1793</v>
      </c>
      <c r="G110">
        <v>2.4420500000000001</v>
      </c>
      <c r="H110">
        <v>2.7048000000000001</v>
      </c>
      <c r="I110">
        <v>2.9675500000000001</v>
      </c>
      <c r="J110">
        <v>3.2303000000000002</v>
      </c>
      <c r="K110">
        <v>3.4930599999999998</v>
      </c>
      <c r="L110">
        <v>3.7558099999999999</v>
      </c>
      <c r="M110">
        <v>4.0185599999999999</v>
      </c>
      <c r="N110">
        <v>4.2813100000000004</v>
      </c>
      <c r="O110">
        <v>4.54406</v>
      </c>
      <c r="P110">
        <v>4.8068200000000001</v>
      </c>
      <c r="Q110">
        <v>5.0695699999999997</v>
      </c>
      <c r="R110">
        <v>5.3323200000000002</v>
      </c>
      <c r="S110">
        <v>5.5950699999999998</v>
      </c>
      <c r="T110">
        <v>5.8578200000000002</v>
      </c>
      <c r="U110">
        <v>6.1205800000000004</v>
      </c>
      <c r="V110">
        <v>6.3833299999999999</v>
      </c>
      <c r="W110">
        <v>6.6460800000000004</v>
      </c>
      <c r="X110">
        <v>6.90883</v>
      </c>
      <c r="Y110">
        <v>7.1715799999999996</v>
      </c>
      <c r="Z110">
        <v>7.4343399999999997</v>
      </c>
      <c r="AA110">
        <v>7.6970900000000002</v>
      </c>
      <c r="AB110">
        <v>7.9598399999999998</v>
      </c>
      <c r="AC110">
        <v>8.2225900000000003</v>
      </c>
      <c r="AD110">
        <v>8.4853400000000008</v>
      </c>
      <c r="AE110">
        <v>8.7481000000000009</v>
      </c>
      <c r="AF110">
        <v>9.0108499999999996</v>
      </c>
      <c r="AG110">
        <v>9.2736000000000001</v>
      </c>
      <c r="AH110">
        <v>9.66</v>
      </c>
    </row>
    <row r="111" spans="1:34" x14ac:dyDescent="0.2">
      <c r="A111" t="s">
        <v>13</v>
      </c>
      <c r="B111" t="s">
        <v>3</v>
      </c>
      <c r="C111" t="s">
        <v>8</v>
      </c>
      <c r="D111">
        <v>2.7683</v>
      </c>
      <c r="E111">
        <v>3.2081300000000001</v>
      </c>
      <c r="F111">
        <v>3.6479499999999998</v>
      </c>
      <c r="G111">
        <v>4.0877800000000004</v>
      </c>
      <c r="H111">
        <v>4.5275999999999996</v>
      </c>
      <c r="I111">
        <v>4.9674199999999997</v>
      </c>
      <c r="J111">
        <v>5.4072500000000003</v>
      </c>
      <c r="K111">
        <v>5.8470700000000004</v>
      </c>
      <c r="L111">
        <v>6.2869000000000002</v>
      </c>
      <c r="M111">
        <v>6.7267200000000003</v>
      </c>
      <c r="N111">
        <v>7.1665400000000004</v>
      </c>
      <c r="O111">
        <v>7.6063700000000001</v>
      </c>
      <c r="P111">
        <v>8.0461899999999993</v>
      </c>
      <c r="Q111">
        <v>8.4860199999999999</v>
      </c>
      <c r="R111">
        <v>8.9258400000000009</v>
      </c>
      <c r="S111">
        <v>9.3656600000000001</v>
      </c>
      <c r="T111">
        <v>9.8054900000000007</v>
      </c>
      <c r="U111">
        <v>10.2453</v>
      </c>
      <c r="V111">
        <v>10.6851</v>
      </c>
      <c r="W111">
        <v>11.125</v>
      </c>
      <c r="X111">
        <v>11.5648</v>
      </c>
      <c r="Y111">
        <v>12.0046</v>
      </c>
      <c r="Z111">
        <v>12.4444</v>
      </c>
      <c r="AA111">
        <v>12.8843</v>
      </c>
      <c r="AB111">
        <v>13.3241</v>
      </c>
      <c r="AC111">
        <v>13.7639</v>
      </c>
      <c r="AD111">
        <v>14.2037</v>
      </c>
      <c r="AE111">
        <v>14.643599999999999</v>
      </c>
      <c r="AF111">
        <v>15.083399999999999</v>
      </c>
      <c r="AG111">
        <v>15.523199999999999</v>
      </c>
      <c r="AH111">
        <v>16.170000000000002</v>
      </c>
    </row>
    <row r="112" spans="1:34" x14ac:dyDescent="0.2">
      <c r="A112" t="s">
        <v>13</v>
      </c>
      <c r="B112" t="s">
        <v>3</v>
      </c>
      <c r="C112" t="s">
        <v>9</v>
      </c>
      <c r="D112">
        <v>1.81558</v>
      </c>
      <c r="E112">
        <v>2.1040299999999998</v>
      </c>
      <c r="F112">
        <v>2.39249</v>
      </c>
      <c r="G112">
        <v>2.6809400000000001</v>
      </c>
      <c r="H112">
        <v>2.9693999999999998</v>
      </c>
      <c r="I112">
        <v>3.25786</v>
      </c>
      <c r="J112">
        <v>3.5463100000000001</v>
      </c>
      <c r="K112">
        <v>3.8347699999999998</v>
      </c>
      <c r="L112">
        <v>4.1232199999999999</v>
      </c>
      <c r="M112">
        <v>4.4116799999999996</v>
      </c>
      <c r="N112">
        <v>4.7001400000000002</v>
      </c>
      <c r="O112">
        <v>4.9885900000000003</v>
      </c>
      <c r="P112">
        <v>5.27705</v>
      </c>
      <c r="Q112">
        <v>5.5655000000000001</v>
      </c>
      <c r="R112">
        <v>5.8539599999999998</v>
      </c>
      <c r="S112">
        <v>6.1424200000000004</v>
      </c>
      <c r="T112">
        <v>6.4308699999999996</v>
      </c>
      <c r="U112">
        <v>6.7193300000000002</v>
      </c>
      <c r="V112">
        <v>7.0077800000000003</v>
      </c>
      <c r="W112">
        <v>7.2962400000000001</v>
      </c>
      <c r="X112">
        <v>7.5846999999999998</v>
      </c>
      <c r="Y112">
        <v>7.8731499999999999</v>
      </c>
      <c r="Z112">
        <v>8.1616099999999996</v>
      </c>
      <c r="AA112">
        <v>8.4500600000000006</v>
      </c>
      <c r="AB112">
        <v>8.7385199999999994</v>
      </c>
      <c r="AC112">
        <v>9.02698</v>
      </c>
      <c r="AD112">
        <v>9.3154299999999992</v>
      </c>
      <c r="AE112">
        <v>9.6038899999999998</v>
      </c>
      <c r="AF112">
        <v>9.8923400000000008</v>
      </c>
      <c r="AG112">
        <v>10.1808</v>
      </c>
      <c r="AH112">
        <v>10.605</v>
      </c>
    </row>
    <row r="113" spans="1:34" x14ac:dyDescent="0.2">
      <c r="A113" t="s">
        <v>13</v>
      </c>
      <c r="B113" t="s">
        <v>3</v>
      </c>
      <c r="C113" t="s">
        <v>10</v>
      </c>
      <c r="D113">
        <v>2.6065200000000002</v>
      </c>
      <c r="E113">
        <v>3.0206400000000002</v>
      </c>
      <c r="F113">
        <v>3.4347599999999998</v>
      </c>
      <c r="G113">
        <v>3.8488799999999999</v>
      </c>
      <c r="H113">
        <v>4.2629999999999999</v>
      </c>
      <c r="I113">
        <v>4.6771200000000004</v>
      </c>
      <c r="J113">
        <v>5.09124</v>
      </c>
      <c r="K113">
        <v>5.5053599999999996</v>
      </c>
      <c r="L113">
        <v>5.9194800000000001</v>
      </c>
      <c r="M113">
        <v>6.3335999999999997</v>
      </c>
      <c r="N113">
        <v>6.7477200000000002</v>
      </c>
      <c r="O113">
        <v>7.1618399999999998</v>
      </c>
      <c r="P113">
        <v>7.5759600000000002</v>
      </c>
      <c r="Q113">
        <v>7.9900799999999998</v>
      </c>
      <c r="R113">
        <v>8.4041999999999994</v>
      </c>
      <c r="S113">
        <v>8.8183199999999999</v>
      </c>
      <c r="T113">
        <v>9.2324400000000004</v>
      </c>
      <c r="U113">
        <v>9.6465599999999991</v>
      </c>
      <c r="V113">
        <v>10.060700000000001</v>
      </c>
      <c r="W113">
        <v>10.4748</v>
      </c>
      <c r="X113">
        <v>10.8889</v>
      </c>
      <c r="Y113">
        <v>11.303000000000001</v>
      </c>
      <c r="Z113">
        <v>11.7172</v>
      </c>
      <c r="AA113">
        <v>12.1313</v>
      </c>
      <c r="AB113">
        <v>12.545400000000001</v>
      </c>
      <c r="AC113">
        <v>12.9595</v>
      </c>
      <c r="AD113">
        <v>13.3736</v>
      </c>
      <c r="AE113">
        <v>13.787800000000001</v>
      </c>
      <c r="AF113">
        <v>14.2019</v>
      </c>
      <c r="AG113">
        <v>14.616</v>
      </c>
      <c r="AH113">
        <v>15.225</v>
      </c>
    </row>
    <row r="114" spans="1:34" x14ac:dyDescent="0.2">
      <c r="A114" t="s">
        <v>13</v>
      </c>
      <c r="B114" t="s">
        <v>3</v>
      </c>
      <c r="C114" t="s">
        <v>11</v>
      </c>
      <c r="D114">
        <v>1.7616499999999999</v>
      </c>
      <c r="E114">
        <v>2.0415399999999999</v>
      </c>
      <c r="F114">
        <v>2.3214199999999998</v>
      </c>
      <c r="G114">
        <v>2.6013099999999998</v>
      </c>
      <c r="H114">
        <v>2.8812000000000002</v>
      </c>
      <c r="I114">
        <v>3.1610900000000002</v>
      </c>
      <c r="J114">
        <v>3.4409800000000001</v>
      </c>
      <c r="K114">
        <v>3.7208600000000001</v>
      </c>
      <c r="L114">
        <v>4.00075</v>
      </c>
      <c r="M114">
        <v>4.28064</v>
      </c>
      <c r="N114">
        <v>4.56053</v>
      </c>
      <c r="O114">
        <v>4.8404199999999999</v>
      </c>
      <c r="P114">
        <v>5.1203000000000003</v>
      </c>
      <c r="Q114">
        <v>5.4001900000000003</v>
      </c>
      <c r="R114">
        <v>5.6800800000000002</v>
      </c>
      <c r="S114">
        <v>5.9599700000000002</v>
      </c>
      <c r="T114">
        <v>6.2398600000000002</v>
      </c>
      <c r="U114">
        <v>6.5197399999999996</v>
      </c>
      <c r="V114">
        <v>6.7996299999999996</v>
      </c>
      <c r="W114">
        <v>7.0795199999999996</v>
      </c>
      <c r="X114">
        <v>7.3594099999999996</v>
      </c>
      <c r="Y114">
        <v>7.6393000000000004</v>
      </c>
      <c r="Z114">
        <v>7.9191799999999999</v>
      </c>
      <c r="AA114">
        <v>8.1990700000000007</v>
      </c>
      <c r="AB114">
        <v>8.4789600000000007</v>
      </c>
      <c r="AC114">
        <v>8.7588500000000007</v>
      </c>
      <c r="AD114">
        <v>9.0387400000000007</v>
      </c>
      <c r="AE114">
        <v>9.3186199999999992</v>
      </c>
      <c r="AF114">
        <v>9.5985099999999992</v>
      </c>
      <c r="AG114">
        <v>9.8783999999999992</v>
      </c>
      <c r="AH114">
        <v>10.29</v>
      </c>
    </row>
    <row r="115" spans="1:34" x14ac:dyDescent="0.2">
      <c r="A115" t="s">
        <v>14</v>
      </c>
      <c r="B115" t="s">
        <v>3</v>
      </c>
      <c r="C115" t="s">
        <v>4</v>
      </c>
      <c r="D115">
        <v>2.79535</v>
      </c>
      <c r="E115">
        <v>3.2394799999999999</v>
      </c>
      <c r="F115">
        <v>3.6836000000000002</v>
      </c>
      <c r="G115">
        <v>4.1277200000000001</v>
      </c>
      <c r="H115">
        <v>4.5718399999999999</v>
      </c>
      <c r="I115">
        <v>5.0159599999999998</v>
      </c>
      <c r="J115">
        <v>5.4600799999999996</v>
      </c>
      <c r="K115">
        <v>5.9042000000000003</v>
      </c>
      <c r="L115">
        <v>6.3483299999999998</v>
      </c>
      <c r="M115">
        <v>6.7924499999999997</v>
      </c>
      <c r="N115">
        <v>7.2365700000000004</v>
      </c>
      <c r="O115">
        <v>7.6806900000000002</v>
      </c>
      <c r="P115">
        <v>8.1248100000000001</v>
      </c>
      <c r="Q115">
        <v>8.5689299999999999</v>
      </c>
      <c r="R115">
        <v>9.0130599999999994</v>
      </c>
      <c r="S115">
        <v>9.4571799999999993</v>
      </c>
      <c r="T115">
        <v>9.9013000000000009</v>
      </c>
      <c r="U115">
        <v>10.3454</v>
      </c>
      <c r="V115">
        <v>10.7895</v>
      </c>
      <c r="W115">
        <v>11.233700000000001</v>
      </c>
      <c r="X115">
        <v>11.6778</v>
      </c>
      <c r="Y115">
        <v>12.1219</v>
      </c>
      <c r="Z115">
        <v>12.566000000000001</v>
      </c>
      <c r="AA115">
        <v>13.010199999999999</v>
      </c>
      <c r="AB115">
        <v>13.4543</v>
      </c>
      <c r="AC115">
        <v>13.898400000000001</v>
      </c>
      <c r="AD115">
        <v>14.342499999999999</v>
      </c>
      <c r="AE115">
        <v>14.7866</v>
      </c>
      <c r="AF115">
        <v>15.2308</v>
      </c>
      <c r="AG115">
        <v>15.674899999999999</v>
      </c>
      <c r="AH115">
        <v>16.076799999999999</v>
      </c>
    </row>
    <row r="116" spans="1:34" x14ac:dyDescent="0.2">
      <c r="A116" t="s">
        <v>14</v>
      </c>
      <c r="B116" t="s">
        <v>3</v>
      </c>
      <c r="C116" t="s">
        <v>5</v>
      </c>
      <c r="D116">
        <v>2.0297499999999999</v>
      </c>
      <c r="E116">
        <v>2.35223</v>
      </c>
      <c r="F116">
        <v>2.6747100000000001</v>
      </c>
      <c r="G116">
        <v>2.9971999999999999</v>
      </c>
      <c r="H116">
        <v>3.31968</v>
      </c>
      <c r="I116">
        <v>3.6421600000000001</v>
      </c>
      <c r="J116">
        <v>3.9646499999999998</v>
      </c>
      <c r="K116">
        <v>4.2871300000000003</v>
      </c>
      <c r="L116">
        <v>4.60961</v>
      </c>
      <c r="M116">
        <v>4.9321000000000002</v>
      </c>
      <c r="N116">
        <v>5.2545799999999998</v>
      </c>
      <c r="O116">
        <v>5.5770600000000004</v>
      </c>
      <c r="P116">
        <v>5.8995499999999996</v>
      </c>
      <c r="Q116">
        <v>6.2220300000000002</v>
      </c>
      <c r="R116">
        <v>6.5445099999999998</v>
      </c>
      <c r="S116">
        <v>6.867</v>
      </c>
      <c r="T116">
        <v>7.1894799999999996</v>
      </c>
      <c r="U116">
        <v>7.5119600000000002</v>
      </c>
      <c r="V116">
        <v>7.8344399999999998</v>
      </c>
      <c r="W116">
        <v>8.1569299999999991</v>
      </c>
      <c r="X116">
        <v>8.4794099999999997</v>
      </c>
      <c r="Y116">
        <v>8.8018900000000002</v>
      </c>
      <c r="Z116">
        <v>9.1243800000000004</v>
      </c>
      <c r="AA116">
        <v>9.4468599999999991</v>
      </c>
      <c r="AB116">
        <v>9.7693399999999997</v>
      </c>
      <c r="AC116">
        <v>10.091799999999999</v>
      </c>
      <c r="AD116">
        <v>10.414300000000001</v>
      </c>
      <c r="AE116">
        <v>10.736800000000001</v>
      </c>
      <c r="AF116">
        <v>11.0593</v>
      </c>
      <c r="AG116">
        <v>11.3818</v>
      </c>
      <c r="AH116">
        <v>11.6736</v>
      </c>
    </row>
    <row r="117" spans="1:34" x14ac:dyDescent="0.2">
      <c r="A117" t="s">
        <v>14</v>
      </c>
      <c r="B117" t="s">
        <v>3</v>
      </c>
      <c r="C117" t="s">
        <v>6</v>
      </c>
      <c r="D117">
        <v>2.4748700000000001</v>
      </c>
      <c r="E117">
        <v>2.8680699999999999</v>
      </c>
      <c r="F117">
        <v>3.2612700000000001</v>
      </c>
      <c r="G117">
        <v>3.65448</v>
      </c>
      <c r="H117">
        <v>4.0476799999999997</v>
      </c>
      <c r="I117">
        <v>4.4408799999999999</v>
      </c>
      <c r="J117">
        <v>4.8340899999999998</v>
      </c>
      <c r="K117">
        <v>5.22729</v>
      </c>
      <c r="L117">
        <v>5.6204900000000002</v>
      </c>
      <c r="M117">
        <v>6.0137</v>
      </c>
      <c r="N117">
        <v>6.4069000000000003</v>
      </c>
      <c r="O117">
        <v>6.8000999999999996</v>
      </c>
      <c r="P117">
        <v>7.1933100000000003</v>
      </c>
      <c r="Q117">
        <v>7.5865099999999996</v>
      </c>
      <c r="R117">
        <v>7.9797099999999999</v>
      </c>
      <c r="S117">
        <v>8.3729200000000006</v>
      </c>
      <c r="T117">
        <v>8.7661200000000008</v>
      </c>
      <c r="U117">
        <v>9.1593199999999992</v>
      </c>
      <c r="V117">
        <v>9.5525199999999995</v>
      </c>
      <c r="W117">
        <v>9.9457299999999993</v>
      </c>
      <c r="X117">
        <v>10.338900000000001</v>
      </c>
      <c r="Y117">
        <v>10.732100000000001</v>
      </c>
      <c r="Z117">
        <v>11.125299999999999</v>
      </c>
      <c r="AA117">
        <v>11.5185</v>
      </c>
      <c r="AB117">
        <v>11.9117</v>
      </c>
      <c r="AC117">
        <v>12.3049</v>
      </c>
      <c r="AD117">
        <v>12.6982</v>
      </c>
      <c r="AE117">
        <v>13.0914</v>
      </c>
      <c r="AF117">
        <v>13.4846</v>
      </c>
      <c r="AG117">
        <v>13.877800000000001</v>
      </c>
      <c r="AH117">
        <v>14.233599999999999</v>
      </c>
    </row>
    <row r="118" spans="1:34" x14ac:dyDescent="0.2">
      <c r="A118" t="s">
        <v>14</v>
      </c>
      <c r="B118" t="s">
        <v>3</v>
      </c>
      <c r="C118" t="s">
        <v>7</v>
      </c>
      <c r="D118">
        <v>1.6380399999999999</v>
      </c>
      <c r="E118">
        <v>1.89829</v>
      </c>
      <c r="F118">
        <v>2.1585399999999999</v>
      </c>
      <c r="G118">
        <v>2.41879</v>
      </c>
      <c r="H118">
        <v>2.6790400000000001</v>
      </c>
      <c r="I118">
        <v>2.9392900000000002</v>
      </c>
      <c r="J118">
        <v>3.1995399999999998</v>
      </c>
      <c r="K118">
        <v>3.4597899999999999</v>
      </c>
      <c r="L118">
        <v>3.72004</v>
      </c>
      <c r="M118">
        <v>3.9802900000000001</v>
      </c>
      <c r="N118">
        <v>4.2405400000000002</v>
      </c>
      <c r="O118">
        <v>4.5007900000000003</v>
      </c>
      <c r="P118">
        <v>4.7610400000000004</v>
      </c>
      <c r="Q118">
        <v>5.0212899999999996</v>
      </c>
      <c r="R118">
        <v>5.2815399999999997</v>
      </c>
      <c r="S118">
        <v>5.5417899999999998</v>
      </c>
      <c r="T118">
        <v>5.8020399999999999</v>
      </c>
      <c r="U118">
        <v>6.0622800000000003</v>
      </c>
      <c r="V118">
        <v>6.3225300000000004</v>
      </c>
      <c r="W118">
        <v>6.5827799999999996</v>
      </c>
      <c r="X118">
        <v>6.8430299999999997</v>
      </c>
      <c r="Y118">
        <v>7.1032799999999998</v>
      </c>
      <c r="Z118">
        <v>7.3635299999999999</v>
      </c>
      <c r="AA118">
        <v>7.62378</v>
      </c>
      <c r="AB118">
        <v>7.8840300000000001</v>
      </c>
      <c r="AC118">
        <v>8.1442800000000002</v>
      </c>
      <c r="AD118">
        <v>8.4045299999999994</v>
      </c>
      <c r="AE118">
        <v>8.6647800000000004</v>
      </c>
      <c r="AF118">
        <v>8.9250299999999996</v>
      </c>
      <c r="AG118">
        <v>9.1852800000000006</v>
      </c>
      <c r="AH118">
        <v>9.4207999999999998</v>
      </c>
    </row>
    <row r="119" spans="1:34" x14ac:dyDescent="0.2">
      <c r="A119" t="s">
        <v>14</v>
      </c>
      <c r="B119" t="s">
        <v>3</v>
      </c>
      <c r="C119" t="s">
        <v>8</v>
      </c>
      <c r="D119">
        <v>2.74194</v>
      </c>
      <c r="E119">
        <v>3.1775699999999998</v>
      </c>
      <c r="F119">
        <v>3.61321</v>
      </c>
      <c r="G119">
        <v>4.0488400000000002</v>
      </c>
      <c r="H119">
        <v>4.4844799999999996</v>
      </c>
      <c r="I119">
        <v>4.9201199999999998</v>
      </c>
      <c r="J119">
        <v>5.3557499999999996</v>
      </c>
      <c r="K119">
        <v>5.7913899999999998</v>
      </c>
      <c r="L119">
        <v>6.2270200000000004</v>
      </c>
      <c r="M119">
        <v>6.6626599999999998</v>
      </c>
      <c r="N119">
        <v>7.0982900000000004</v>
      </c>
      <c r="O119">
        <v>7.5339299999999998</v>
      </c>
      <c r="P119">
        <v>7.9695600000000004</v>
      </c>
      <c r="Q119">
        <v>8.4052000000000007</v>
      </c>
      <c r="R119">
        <v>8.8408300000000004</v>
      </c>
      <c r="S119">
        <v>9.2764699999999998</v>
      </c>
      <c r="T119">
        <v>9.7120999999999995</v>
      </c>
      <c r="U119">
        <v>10.1477</v>
      </c>
      <c r="V119">
        <v>10.583399999999999</v>
      </c>
      <c r="W119">
        <v>11.019</v>
      </c>
      <c r="X119">
        <v>11.454599999999999</v>
      </c>
      <c r="Y119">
        <v>11.8903</v>
      </c>
      <c r="Z119">
        <v>12.325900000000001</v>
      </c>
      <c r="AA119">
        <v>12.7615</v>
      </c>
      <c r="AB119">
        <v>13.1972</v>
      </c>
      <c r="AC119">
        <v>13.6328</v>
      </c>
      <c r="AD119">
        <v>14.0685</v>
      </c>
      <c r="AE119">
        <v>14.504099999999999</v>
      </c>
      <c r="AF119">
        <v>14.9397</v>
      </c>
      <c r="AG119">
        <v>15.375400000000001</v>
      </c>
      <c r="AH119">
        <v>15.769600000000001</v>
      </c>
    </row>
    <row r="120" spans="1:34" x14ac:dyDescent="0.2">
      <c r="A120" t="s">
        <v>14</v>
      </c>
      <c r="B120" t="s">
        <v>3</v>
      </c>
      <c r="C120" t="s">
        <v>9</v>
      </c>
      <c r="D120">
        <v>1.7982800000000001</v>
      </c>
      <c r="E120">
        <v>2.08399</v>
      </c>
      <c r="F120">
        <v>2.3696999999999999</v>
      </c>
      <c r="G120">
        <v>2.6554099999999998</v>
      </c>
      <c r="H120">
        <v>2.9411200000000002</v>
      </c>
      <c r="I120">
        <v>3.2268300000000001</v>
      </c>
      <c r="J120">
        <v>3.51254</v>
      </c>
      <c r="K120">
        <v>3.7982499999999999</v>
      </c>
      <c r="L120">
        <v>4.0839600000000003</v>
      </c>
      <c r="M120">
        <v>4.3696599999999997</v>
      </c>
      <c r="N120">
        <v>4.6553699999999996</v>
      </c>
      <c r="O120">
        <v>4.9410800000000004</v>
      </c>
      <c r="P120">
        <v>5.2267900000000003</v>
      </c>
      <c r="Q120">
        <v>5.5125000000000002</v>
      </c>
      <c r="R120">
        <v>5.7982100000000001</v>
      </c>
      <c r="S120">
        <v>6.08392</v>
      </c>
      <c r="T120">
        <v>6.3696299999999999</v>
      </c>
      <c r="U120">
        <v>6.6553300000000002</v>
      </c>
      <c r="V120">
        <v>6.9410400000000001</v>
      </c>
      <c r="W120">
        <v>7.22675</v>
      </c>
      <c r="X120">
        <v>7.5124599999999999</v>
      </c>
      <c r="Y120">
        <v>7.7981699999999998</v>
      </c>
      <c r="Z120">
        <v>8.0838800000000006</v>
      </c>
      <c r="AA120">
        <v>8.3695900000000005</v>
      </c>
      <c r="AB120">
        <v>8.6553000000000004</v>
      </c>
      <c r="AC120">
        <v>8.9410000000000007</v>
      </c>
      <c r="AD120">
        <v>9.2267100000000006</v>
      </c>
      <c r="AE120">
        <v>9.5124200000000005</v>
      </c>
      <c r="AF120">
        <v>9.7981300000000005</v>
      </c>
      <c r="AG120">
        <v>10.0838</v>
      </c>
      <c r="AH120">
        <v>10.3424</v>
      </c>
    </row>
    <row r="121" spans="1:34" x14ac:dyDescent="0.2">
      <c r="A121" t="s">
        <v>14</v>
      </c>
      <c r="B121" t="s">
        <v>3</v>
      </c>
      <c r="C121" t="s">
        <v>10</v>
      </c>
      <c r="D121">
        <v>2.5817000000000001</v>
      </c>
      <c r="E121">
        <v>2.99187</v>
      </c>
      <c r="F121">
        <v>3.40205</v>
      </c>
      <c r="G121">
        <v>3.8122199999999999</v>
      </c>
      <c r="H121">
        <v>4.2224000000000004</v>
      </c>
      <c r="I121">
        <v>4.6325799999999999</v>
      </c>
      <c r="J121">
        <v>5.0427499999999998</v>
      </c>
      <c r="K121">
        <v>5.4529300000000003</v>
      </c>
      <c r="L121">
        <v>5.8631000000000002</v>
      </c>
      <c r="M121">
        <v>6.2732799999999997</v>
      </c>
      <c r="N121">
        <v>6.6834600000000002</v>
      </c>
      <c r="O121">
        <v>7.0936300000000001</v>
      </c>
      <c r="P121">
        <v>7.5038099999999996</v>
      </c>
      <c r="Q121">
        <v>7.9139799999999996</v>
      </c>
      <c r="R121">
        <v>8.3241599999999991</v>
      </c>
      <c r="S121">
        <v>8.7343399999999995</v>
      </c>
      <c r="T121">
        <v>9.1445100000000004</v>
      </c>
      <c r="U121">
        <v>9.5546900000000008</v>
      </c>
      <c r="V121">
        <v>9.9648599999999998</v>
      </c>
      <c r="W121">
        <v>10.375</v>
      </c>
      <c r="X121">
        <v>10.7852</v>
      </c>
      <c r="Y121">
        <v>11.195399999999999</v>
      </c>
      <c r="Z121">
        <v>11.605600000000001</v>
      </c>
      <c r="AA121">
        <v>12.015700000000001</v>
      </c>
      <c r="AB121">
        <v>12.4259</v>
      </c>
      <c r="AC121">
        <v>12.8361</v>
      </c>
      <c r="AD121">
        <v>13.2463</v>
      </c>
      <c r="AE121">
        <v>13.6564</v>
      </c>
      <c r="AF121">
        <v>14.066599999999999</v>
      </c>
      <c r="AG121">
        <v>14.476800000000001</v>
      </c>
      <c r="AH121">
        <v>14.848000000000001</v>
      </c>
    </row>
    <row r="122" spans="1:34" x14ac:dyDescent="0.2">
      <c r="A122" t="s">
        <v>14</v>
      </c>
      <c r="B122" t="s">
        <v>3</v>
      </c>
      <c r="C122" t="s">
        <v>11</v>
      </c>
      <c r="D122">
        <v>1.7448699999999999</v>
      </c>
      <c r="E122">
        <v>2.0220899999999999</v>
      </c>
      <c r="F122">
        <v>2.2993199999999998</v>
      </c>
      <c r="G122">
        <v>2.5765400000000001</v>
      </c>
      <c r="H122">
        <v>2.8537599999999999</v>
      </c>
      <c r="I122">
        <v>3.1309800000000001</v>
      </c>
      <c r="J122">
        <v>3.4081999999999999</v>
      </c>
      <c r="K122">
        <v>3.6854300000000002</v>
      </c>
      <c r="L122">
        <v>3.96265</v>
      </c>
      <c r="M122">
        <v>4.2398699999999998</v>
      </c>
      <c r="N122">
        <v>4.5170899999999996</v>
      </c>
      <c r="O122">
        <v>4.7943199999999999</v>
      </c>
      <c r="P122">
        <v>5.0715399999999997</v>
      </c>
      <c r="Q122">
        <v>5.3487600000000004</v>
      </c>
      <c r="R122">
        <v>5.6259800000000002</v>
      </c>
      <c r="S122">
        <v>5.9032099999999996</v>
      </c>
      <c r="T122">
        <v>6.1804300000000003</v>
      </c>
      <c r="U122">
        <v>6.4576500000000001</v>
      </c>
      <c r="V122">
        <v>6.7348699999999999</v>
      </c>
      <c r="W122">
        <v>7.0121000000000002</v>
      </c>
      <c r="X122">
        <v>7.28932</v>
      </c>
      <c r="Y122">
        <v>7.5665399999999998</v>
      </c>
      <c r="Z122">
        <v>7.8437599999999996</v>
      </c>
      <c r="AA122">
        <v>8.1209900000000008</v>
      </c>
      <c r="AB122">
        <v>8.3982100000000006</v>
      </c>
      <c r="AC122">
        <v>8.6754300000000004</v>
      </c>
      <c r="AD122">
        <v>8.9526500000000002</v>
      </c>
      <c r="AE122">
        <v>9.2298799999999996</v>
      </c>
      <c r="AF122">
        <v>9.5070999999999994</v>
      </c>
      <c r="AG122">
        <v>9.7843199999999992</v>
      </c>
      <c r="AH122">
        <v>10.0352</v>
      </c>
    </row>
    <row r="126" spans="1:34" x14ac:dyDescent="0.2">
      <c r="D126">
        <v>2020</v>
      </c>
      <c r="E126">
        <v>2021</v>
      </c>
      <c r="F126">
        <v>2022</v>
      </c>
      <c r="G126">
        <v>2023</v>
      </c>
      <c r="H126">
        <v>2024</v>
      </c>
      <c r="I126">
        <v>2025</v>
      </c>
      <c r="J126">
        <v>2026</v>
      </c>
      <c r="K126">
        <v>2027</v>
      </c>
      <c r="L126">
        <v>2028</v>
      </c>
      <c r="M126">
        <v>2029</v>
      </c>
      <c r="N126">
        <v>2030</v>
      </c>
      <c r="O126">
        <v>2031</v>
      </c>
      <c r="P126">
        <v>2032</v>
      </c>
      <c r="Q126">
        <v>2033</v>
      </c>
      <c r="R126">
        <v>2034</v>
      </c>
      <c r="S126">
        <v>2035</v>
      </c>
      <c r="T126">
        <v>2036</v>
      </c>
      <c r="U126">
        <v>2037</v>
      </c>
      <c r="V126">
        <v>2038</v>
      </c>
      <c r="W126">
        <v>2039</v>
      </c>
      <c r="X126">
        <v>2040</v>
      </c>
      <c r="Y126">
        <v>2041</v>
      </c>
      <c r="Z126">
        <v>2042</v>
      </c>
      <c r="AA126">
        <v>2043</v>
      </c>
      <c r="AB126">
        <v>2044</v>
      </c>
      <c r="AC126">
        <v>2045</v>
      </c>
      <c r="AD126">
        <v>2046</v>
      </c>
      <c r="AE126">
        <v>2047</v>
      </c>
      <c r="AF126">
        <v>2048</v>
      </c>
      <c r="AG126">
        <v>2049</v>
      </c>
      <c r="AH126">
        <v>2050</v>
      </c>
    </row>
    <row r="127" spans="1:34" x14ac:dyDescent="0.2">
      <c r="C127" t="s">
        <v>2</v>
      </c>
      <c r="D127">
        <f>SUM(D91:D98)</f>
        <v>38.520000000000003</v>
      </c>
      <c r="E127">
        <f t="shared" ref="E127:AH127" si="4">SUM(E91:E98)</f>
        <v>44.639999999999993</v>
      </c>
      <c r="F127">
        <f t="shared" si="4"/>
        <v>50.760039999999996</v>
      </c>
      <c r="G127">
        <f t="shared" si="4"/>
        <v>56.880019999999995</v>
      </c>
      <c r="H127">
        <f t="shared" si="4"/>
        <v>63</v>
      </c>
      <c r="I127">
        <f t="shared" si="4"/>
        <v>69.11994</v>
      </c>
      <c r="J127">
        <f t="shared" si="4"/>
        <v>75.239879999999985</v>
      </c>
      <c r="K127">
        <f t="shared" si="4"/>
        <v>81.360120000000009</v>
      </c>
      <c r="L127">
        <f t="shared" si="4"/>
        <v>87.480059999999995</v>
      </c>
      <c r="M127">
        <f t="shared" si="4"/>
        <v>93.600000000000009</v>
      </c>
      <c r="N127">
        <f t="shared" si="4"/>
        <v>99.719920000000002</v>
      </c>
      <c r="O127">
        <f t="shared" si="4"/>
        <v>105.83974000000001</v>
      </c>
      <c r="P127">
        <f t="shared" si="4"/>
        <v>111.96026000000001</v>
      </c>
      <c r="Q127">
        <f t="shared" si="4"/>
        <v>118.08008000000001</v>
      </c>
      <c r="R127">
        <f t="shared" si="4"/>
        <v>124.19999999999999</v>
      </c>
      <c r="S127">
        <f t="shared" si="4"/>
        <v>130.31992000000002</v>
      </c>
      <c r="T127">
        <f t="shared" si="4"/>
        <v>136.43974</v>
      </c>
      <c r="U127">
        <f t="shared" si="4"/>
        <v>142.56026</v>
      </c>
      <c r="V127">
        <f t="shared" si="4"/>
        <v>148.68008</v>
      </c>
      <c r="W127">
        <f t="shared" si="4"/>
        <v>154.80000000000001</v>
      </c>
      <c r="X127">
        <f t="shared" si="4"/>
        <v>160.91991999999999</v>
      </c>
      <c r="Y127">
        <f t="shared" si="4"/>
        <v>167.03973999999999</v>
      </c>
      <c r="Z127">
        <f t="shared" si="4"/>
        <v>173.16026000000002</v>
      </c>
      <c r="AA127">
        <f t="shared" si="4"/>
        <v>179.28008000000003</v>
      </c>
      <c r="AB127">
        <f t="shared" si="4"/>
        <v>185.4</v>
      </c>
      <c r="AC127">
        <f t="shared" si="4"/>
        <v>191.51992000000001</v>
      </c>
      <c r="AD127">
        <f t="shared" si="4"/>
        <v>197.6397</v>
      </c>
      <c r="AE127">
        <f t="shared" si="4"/>
        <v>203.7603</v>
      </c>
      <c r="AF127">
        <f t="shared" si="4"/>
        <v>209.8801</v>
      </c>
      <c r="AG127">
        <f t="shared" si="4"/>
        <v>215.99999999999997</v>
      </c>
      <c r="AH127">
        <f t="shared" si="4"/>
        <v>220.50000000000003</v>
      </c>
    </row>
    <row r="128" spans="1:34" x14ac:dyDescent="0.2">
      <c r="C128" t="s">
        <v>12</v>
      </c>
      <c r="D128">
        <f>SUM(D99:D106)</f>
        <v>69.93526</v>
      </c>
      <c r="E128">
        <f t="shared" ref="E128:AH128" si="5">SUM(E99:E106)</f>
        <v>81.046300000000002</v>
      </c>
      <c r="F128">
        <f t="shared" si="5"/>
        <v>92.157659999999993</v>
      </c>
      <c r="G128">
        <f t="shared" si="5"/>
        <v>103.26861</v>
      </c>
      <c r="H128">
        <f t="shared" si="5"/>
        <v>114.38008000000002</v>
      </c>
      <c r="I128">
        <f t="shared" si="5"/>
        <v>125.49105</v>
      </c>
      <c r="J128">
        <f t="shared" si="5"/>
        <v>136.60252</v>
      </c>
      <c r="K128">
        <f t="shared" si="5"/>
        <v>147.71348999999998</v>
      </c>
      <c r="L128">
        <f t="shared" si="5"/>
        <v>158.82496</v>
      </c>
      <c r="M128">
        <f t="shared" si="5"/>
        <v>169.93593999999999</v>
      </c>
      <c r="N128">
        <f t="shared" si="5"/>
        <v>181.04721000000001</v>
      </c>
      <c r="O128">
        <f t="shared" si="5"/>
        <v>192.15837999999999</v>
      </c>
      <c r="P128">
        <f t="shared" si="5"/>
        <v>203.26960000000003</v>
      </c>
      <c r="Q128">
        <f t="shared" si="5"/>
        <v>214.38079999999999</v>
      </c>
      <c r="R128">
        <f t="shared" si="5"/>
        <v>225.49209999999999</v>
      </c>
      <c r="S128">
        <f t="shared" si="5"/>
        <v>236.60329999999999</v>
      </c>
      <c r="T128">
        <f t="shared" si="5"/>
        <v>247.71429999999998</v>
      </c>
      <c r="U128">
        <f t="shared" si="5"/>
        <v>258.82550000000003</v>
      </c>
      <c r="V128">
        <f t="shared" si="5"/>
        <v>269.93680000000001</v>
      </c>
      <c r="W128">
        <f t="shared" si="5"/>
        <v>281.0478</v>
      </c>
      <c r="X128">
        <f t="shared" si="5"/>
        <v>292.1592</v>
      </c>
      <c r="Y128">
        <f t="shared" si="5"/>
        <v>303.27050000000003</v>
      </c>
      <c r="Z128">
        <f t="shared" si="5"/>
        <v>314.38159999999999</v>
      </c>
      <c r="AA128">
        <f t="shared" si="5"/>
        <v>325.49290000000002</v>
      </c>
      <c r="AB128">
        <f t="shared" si="5"/>
        <v>336.60389999999995</v>
      </c>
      <c r="AC128">
        <f t="shared" si="5"/>
        <v>347.71530000000001</v>
      </c>
      <c r="AD128">
        <f t="shared" si="5"/>
        <v>358.82630000000006</v>
      </c>
      <c r="AE128">
        <f t="shared" si="5"/>
        <v>369.93770000000006</v>
      </c>
      <c r="AF128">
        <f t="shared" si="5"/>
        <v>381.04870000000005</v>
      </c>
      <c r="AG128">
        <f t="shared" si="5"/>
        <v>392.16030000000006</v>
      </c>
      <c r="AH128">
        <f t="shared" si="5"/>
        <v>397.1</v>
      </c>
    </row>
    <row r="129" spans="2:35" x14ac:dyDescent="0.2">
      <c r="C129" t="s">
        <v>13</v>
      </c>
      <c r="D129">
        <f>SUM(D107:D114)</f>
        <v>17.975989999999999</v>
      </c>
      <c r="E129">
        <f t="shared" ref="E129:AH129" si="6">SUM(E107:E114)</f>
        <v>20.832000000000001</v>
      </c>
      <c r="F129">
        <f t="shared" si="6"/>
        <v>23.687999999999999</v>
      </c>
      <c r="G129">
        <f t="shared" si="6"/>
        <v>26.54401</v>
      </c>
      <c r="H129">
        <f t="shared" si="6"/>
        <v>29.4</v>
      </c>
      <c r="I129">
        <f t="shared" si="6"/>
        <v>32.255990000000004</v>
      </c>
      <c r="J129">
        <f t="shared" si="6"/>
        <v>35.112000000000002</v>
      </c>
      <c r="K129">
        <f t="shared" si="6"/>
        <v>37.968000000000004</v>
      </c>
      <c r="L129">
        <f t="shared" si="6"/>
        <v>40.824010000000001</v>
      </c>
      <c r="M129">
        <f t="shared" si="6"/>
        <v>43.679999999999993</v>
      </c>
      <c r="N129">
        <f t="shared" si="6"/>
        <v>46.535990000000005</v>
      </c>
      <c r="O129">
        <f t="shared" si="6"/>
        <v>49.392000000000003</v>
      </c>
      <c r="P129">
        <f t="shared" si="6"/>
        <v>52.248000000000012</v>
      </c>
      <c r="Q129">
        <f t="shared" si="6"/>
        <v>55.104010000000002</v>
      </c>
      <c r="R129">
        <f t="shared" si="6"/>
        <v>57.960000000000008</v>
      </c>
      <c r="S129">
        <f t="shared" si="6"/>
        <v>60.815989999999999</v>
      </c>
      <c r="T129">
        <f t="shared" si="6"/>
        <v>63.672000000000004</v>
      </c>
      <c r="U129">
        <f t="shared" si="6"/>
        <v>66.527990000000003</v>
      </c>
      <c r="V129">
        <f t="shared" si="6"/>
        <v>69.383999999999986</v>
      </c>
      <c r="W129">
        <f t="shared" si="6"/>
        <v>72.240099999999998</v>
      </c>
      <c r="X129">
        <f t="shared" si="6"/>
        <v>75.095979999999997</v>
      </c>
      <c r="Y129">
        <f t="shared" si="6"/>
        <v>77.951960000000014</v>
      </c>
      <c r="Z129">
        <f t="shared" si="6"/>
        <v>80.808040000000005</v>
      </c>
      <c r="AA129">
        <f t="shared" si="6"/>
        <v>83.664020000000008</v>
      </c>
      <c r="AB129">
        <f t="shared" si="6"/>
        <v>86.52</v>
      </c>
      <c r="AC129">
        <f t="shared" si="6"/>
        <v>89.376019999999997</v>
      </c>
      <c r="AD129">
        <f t="shared" si="6"/>
        <v>92.231809999999996</v>
      </c>
      <c r="AE129">
        <f t="shared" si="6"/>
        <v>95.088009999999997</v>
      </c>
      <c r="AF129">
        <f t="shared" si="6"/>
        <v>97.944000000000003</v>
      </c>
      <c r="AG129">
        <f t="shared" si="6"/>
        <v>100.80000000000001</v>
      </c>
      <c r="AH129">
        <f t="shared" si="6"/>
        <v>105</v>
      </c>
    </row>
    <row r="130" spans="2:35" x14ac:dyDescent="0.2">
      <c r="C130" t="s">
        <v>14</v>
      </c>
      <c r="D130">
        <f>SUM(D115:D122)</f>
        <v>17.8048</v>
      </c>
      <c r="E130">
        <f t="shared" ref="E130:AH130" si="7">SUM(E115:E122)</f>
        <v>20.633589999999998</v>
      </c>
      <c r="F130">
        <f t="shared" si="7"/>
        <v>23.462400000000002</v>
      </c>
      <c r="G130">
        <f t="shared" si="7"/>
        <v>26.2912</v>
      </c>
      <c r="H130">
        <f t="shared" si="7"/>
        <v>29.12</v>
      </c>
      <c r="I130">
        <f t="shared" si="7"/>
        <v>31.948800000000002</v>
      </c>
      <c r="J130">
        <f t="shared" si="7"/>
        <v>34.7776</v>
      </c>
      <c r="K130">
        <f t="shared" si="7"/>
        <v>37.606409999999997</v>
      </c>
      <c r="L130">
        <f t="shared" si="7"/>
        <v>40.435200000000009</v>
      </c>
      <c r="M130">
        <f t="shared" si="7"/>
        <v>43.264009999999999</v>
      </c>
      <c r="N130">
        <f t="shared" si="7"/>
        <v>46.092799999999997</v>
      </c>
      <c r="O130">
        <f t="shared" si="7"/>
        <v>48.921599999999998</v>
      </c>
      <c r="P130">
        <f t="shared" si="7"/>
        <v>51.750410000000002</v>
      </c>
      <c r="Q130">
        <f t="shared" si="7"/>
        <v>54.579200000000007</v>
      </c>
      <c r="R130">
        <f t="shared" si="7"/>
        <v>57.407999999999994</v>
      </c>
      <c r="S130">
        <f t="shared" si="7"/>
        <v>60.236829999999998</v>
      </c>
      <c r="T130">
        <f t="shared" si="7"/>
        <v>63.065610000000007</v>
      </c>
      <c r="U130">
        <f t="shared" si="7"/>
        <v>65.894329999999997</v>
      </c>
      <c r="V130">
        <f t="shared" si="7"/>
        <v>68.723159999999993</v>
      </c>
      <c r="W130">
        <f t="shared" si="7"/>
        <v>71.551990000000004</v>
      </c>
      <c r="X130">
        <f t="shared" si="7"/>
        <v>74.380719999999997</v>
      </c>
      <c r="Y130">
        <f t="shared" si="7"/>
        <v>77.209579999999988</v>
      </c>
      <c r="Z130">
        <f t="shared" si="7"/>
        <v>80.038350000000008</v>
      </c>
      <c r="AA130">
        <f t="shared" si="7"/>
        <v>82.86712</v>
      </c>
      <c r="AB130">
        <f t="shared" si="7"/>
        <v>85.695980000000006</v>
      </c>
      <c r="AC130">
        <f t="shared" si="7"/>
        <v>88.524710000000013</v>
      </c>
      <c r="AD130">
        <f t="shared" si="7"/>
        <v>91.353690000000014</v>
      </c>
      <c r="AE130">
        <f t="shared" si="7"/>
        <v>94.182380000000009</v>
      </c>
      <c r="AF130">
        <f t="shared" si="7"/>
        <v>97.011259999999993</v>
      </c>
      <c r="AG130">
        <f t="shared" si="7"/>
        <v>99.840099999999993</v>
      </c>
      <c r="AH130">
        <f t="shared" si="7"/>
        <v>102.39999999999999</v>
      </c>
    </row>
    <row r="131" spans="2:35" x14ac:dyDescent="0.2">
      <c r="AI131">
        <f>SUM(AH127:AH130)</f>
        <v>825</v>
      </c>
    </row>
    <row r="133" spans="2:35" x14ac:dyDescent="0.2">
      <c r="D133" t="s">
        <v>31</v>
      </c>
      <c r="AI133" s="4" t="s">
        <v>32</v>
      </c>
    </row>
    <row r="134" spans="2:35" x14ac:dyDescent="0.2">
      <c r="D134" s="2">
        <v>0</v>
      </c>
      <c r="E134" s="2">
        <f>D134+($AI$134-$D$134)/30/100</f>
        <v>3.3333333333333333E-2</v>
      </c>
      <c r="F134" s="2">
        <f t="shared" ref="F134:AG134" si="8">E134+($AI$134-$D$134)/30/100</f>
        <v>6.6666666666666666E-2</v>
      </c>
      <c r="G134" s="2">
        <f t="shared" si="8"/>
        <v>0.1</v>
      </c>
      <c r="H134" s="2">
        <f t="shared" si="8"/>
        <v>0.13333333333333333</v>
      </c>
      <c r="I134" s="2">
        <f t="shared" si="8"/>
        <v>0.16666666666666666</v>
      </c>
      <c r="J134" s="2">
        <f t="shared" si="8"/>
        <v>0.19999999999999998</v>
      </c>
      <c r="K134" s="2">
        <f t="shared" si="8"/>
        <v>0.23333333333333331</v>
      </c>
      <c r="L134" s="2">
        <f t="shared" si="8"/>
        <v>0.26666666666666666</v>
      </c>
      <c r="M134" s="2">
        <f t="shared" si="8"/>
        <v>0.3</v>
      </c>
      <c r="N134" s="2">
        <f t="shared" si="8"/>
        <v>0.33333333333333331</v>
      </c>
      <c r="O134" s="2">
        <f t="shared" si="8"/>
        <v>0.36666666666666664</v>
      </c>
      <c r="P134" s="2">
        <f t="shared" si="8"/>
        <v>0.39999999999999997</v>
      </c>
      <c r="Q134" s="2">
        <f t="shared" si="8"/>
        <v>0.43333333333333329</v>
      </c>
      <c r="R134" s="2">
        <f t="shared" si="8"/>
        <v>0.46666666666666662</v>
      </c>
      <c r="S134" s="2">
        <f t="shared" si="8"/>
        <v>0.49999999999999994</v>
      </c>
      <c r="T134" s="2">
        <f t="shared" si="8"/>
        <v>0.53333333333333333</v>
      </c>
      <c r="U134" s="2">
        <f t="shared" si="8"/>
        <v>0.56666666666666665</v>
      </c>
      <c r="V134" s="2">
        <f t="shared" si="8"/>
        <v>0.6</v>
      </c>
      <c r="W134" s="2">
        <f t="shared" si="8"/>
        <v>0.6333333333333333</v>
      </c>
      <c r="X134" s="2">
        <f t="shared" si="8"/>
        <v>0.66666666666666663</v>
      </c>
      <c r="Y134" s="2">
        <f t="shared" si="8"/>
        <v>0.7</v>
      </c>
      <c r="Z134" s="2">
        <f t="shared" si="8"/>
        <v>0.73333333333333328</v>
      </c>
      <c r="AA134" s="2">
        <f t="shared" si="8"/>
        <v>0.76666666666666661</v>
      </c>
      <c r="AB134" s="2">
        <f t="shared" si="8"/>
        <v>0.79999999999999993</v>
      </c>
      <c r="AC134" s="2">
        <f t="shared" si="8"/>
        <v>0.83333333333333326</v>
      </c>
      <c r="AD134" s="2">
        <f t="shared" si="8"/>
        <v>0.86666666666666659</v>
      </c>
      <c r="AE134" s="2">
        <f t="shared" si="8"/>
        <v>0.89999999999999991</v>
      </c>
      <c r="AF134" s="2">
        <f t="shared" si="8"/>
        <v>0.93333333333333324</v>
      </c>
      <c r="AG134" s="2">
        <f t="shared" si="8"/>
        <v>0.96666666666666656</v>
      </c>
      <c r="AH134" s="2">
        <f>AI134/100</f>
        <v>1</v>
      </c>
      <c r="AI134" s="4">
        <v>100</v>
      </c>
    </row>
    <row r="137" spans="2:35" x14ac:dyDescent="0.2">
      <c r="D137">
        <v>2020</v>
      </c>
      <c r="E137">
        <v>2021</v>
      </c>
      <c r="F137">
        <v>2022</v>
      </c>
      <c r="G137">
        <v>2023</v>
      </c>
      <c r="H137">
        <v>2024</v>
      </c>
      <c r="I137">
        <v>2025</v>
      </c>
      <c r="J137">
        <v>2026</v>
      </c>
      <c r="K137">
        <v>2027</v>
      </c>
      <c r="L137">
        <v>2028</v>
      </c>
      <c r="M137">
        <v>2029</v>
      </c>
      <c r="N137">
        <v>2030</v>
      </c>
      <c r="O137">
        <v>2031</v>
      </c>
      <c r="P137">
        <v>2032</v>
      </c>
      <c r="Q137">
        <v>2033</v>
      </c>
      <c r="R137">
        <v>2034</v>
      </c>
      <c r="S137">
        <v>2035</v>
      </c>
      <c r="T137">
        <v>2036</v>
      </c>
      <c r="U137">
        <v>2037</v>
      </c>
      <c r="V137">
        <v>2038</v>
      </c>
      <c r="W137">
        <v>2039</v>
      </c>
      <c r="X137">
        <v>2040</v>
      </c>
      <c r="Y137">
        <v>2041</v>
      </c>
      <c r="Z137">
        <v>2042</v>
      </c>
      <c r="AA137">
        <v>2043</v>
      </c>
      <c r="AB137">
        <v>2044</v>
      </c>
      <c r="AC137">
        <v>2045</v>
      </c>
      <c r="AD137">
        <v>2046</v>
      </c>
      <c r="AE137">
        <v>2047</v>
      </c>
      <c r="AF137">
        <v>2048</v>
      </c>
      <c r="AG137">
        <v>2049</v>
      </c>
      <c r="AH137">
        <v>2050</v>
      </c>
    </row>
    <row r="138" spans="2:35" x14ac:dyDescent="0.2">
      <c r="B138" s="2">
        <v>0.22</v>
      </c>
      <c r="C138" t="s">
        <v>15</v>
      </c>
      <c r="D138" s="5">
        <f>D127*D$134*(1-$B$138)</f>
        <v>0</v>
      </c>
      <c r="E138" s="5">
        <f t="shared" ref="E138:AH138" si="9">E127*E$134*(1-$B$138)</f>
        <v>1.1606399999999999</v>
      </c>
      <c r="F138" s="5">
        <f t="shared" si="9"/>
        <v>2.6395220799999999</v>
      </c>
      <c r="G138" s="5">
        <f t="shared" si="9"/>
        <v>4.43664156</v>
      </c>
      <c r="H138" s="5">
        <f t="shared" si="9"/>
        <v>6.5520000000000005</v>
      </c>
      <c r="I138" s="5">
        <f t="shared" si="9"/>
        <v>8.985592200000001</v>
      </c>
      <c r="J138" s="5">
        <f t="shared" si="9"/>
        <v>11.737421279999996</v>
      </c>
      <c r="K138" s="5">
        <f t="shared" si="9"/>
        <v>14.807541839999999</v>
      </c>
      <c r="L138" s="5">
        <f t="shared" si="9"/>
        <v>18.195852479999999</v>
      </c>
      <c r="M138" s="5">
        <f t="shared" si="9"/>
        <v>21.902400000000004</v>
      </c>
      <c r="N138" s="5">
        <f t="shared" si="9"/>
        <v>25.927179200000001</v>
      </c>
      <c r="O138" s="5">
        <f t="shared" si="9"/>
        <v>30.270165640000002</v>
      </c>
      <c r="P138" s="5">
        <f t="shared" si="9"/>
        <v>34.931601120000003</v>
      </c>
      <c r="Q138" s="5">
        <f t="shared" si="9"/>
        <v>39.911067039999999</v>
      </c>
      <c r="R138" s="5">
        <f t="shared" si="9"/>
        <v>45.208799999999989</v>
      </c>
      <c r="S138" s="5">
        <f t="shared" si="9"/>
        <v>50.824768800000001</v>
      </c>
      <c r="T138" s="5">
        <f t="shared" si="9"/>
        <v>56.758931839999995</v>
      </c>
      <c r="U138" s="5">
        <f t="shared" si="9"/>
        <v>63.011634920000006</v>
      </c>
      <c r="V138" s="5">
        <f t="shared" si="9"/>
        <v>69.582277440000013</v>
      </c>
      <c r="W138" s="5">
        <f t="shared" si="9"/>
        <v>76.47120000000001</v>
      </c>
      <c r="X138" s="5">
        <f t="shared" si="9"/>
        <v>83.678358399999993</v>
      </c>
      <c r="Y138" s="5">
        <f t="shared" si="9"/>
        <v>91.203698039999992</v>
      </c>
      <c r="Z138" s="5">
        <f t="shared" si="9"/>
        <v>99.047668720000019</v>
      </c>
      <c r="AA138" s="5">
        <f t="shared" si="9"/>
        <v>107.20948784000002</v>
      </c>
      <c r="AB138" s="5">
        <f t="shared" si="9"/>
        <v>115.6896</v>
      </c>
      <c r="AC138" s="5">
        <f t="shared" si="9"/>
        <v>124.487948</v>
      </c>
      <c r="AD138" s="5">
        <f t="shared" si="9"/>
        <v>133.60443720000001</v>
      </c>
      <c r="AE138" s="5">
        <f t="shared" si="9"/>
        <v>143.03973059999998</v>
      </c>
      <c r="AF138" s="5">
        <f t="shared" si="9"/>
        <v>152.79271279999998</v>
      </c>
      <c r="AG138" s="5">
        <f t="shared" si="9"/>
        <v>162.86399999999998</v>
      </c>
      <c r="AH138" s="5">
        <f t="shared" si="9"/>
        <v>171.99000000000004</v>
      </c>
    </row>
    <row r="139" spans="2:35" x14ac:dyDescent="0.2">
      <c r="B139" s="2">
        <v>0.5</v>
      </c>
      <c r="C139" t="s">
        <v>16</v>
      </c>
      <c r="D139" s="5">
        <f>D128*D$134*(1-$B$139)</f>
        <v>0</v>
      </c>
      <c r="E139" s="5">
        <f t="shared" ref="E139:AH139" si="10">E128*E$134*(1-$B$139)</f>
        <v>1.3507716666666667</v>
      </c>
      <c r="F139" s="5">
        <f t="shared" si="10"/>
        <v>3.0719219999999998</v>
      </c>
      <c r="G139" s="5">
        <f t="shared" si="10"/>
        <v>5.1634305000000005</v>
      </c>
      <c r="H139" s="5">
        <f t="shared" si="10"/>
        <v>7.6253386666666678</v>
      </c>
      <c r="I139" s="5">
        <f t="shared" si="10"/>
        <v>10.457587499999999</v>
      </c>
      <c r="J139" s="5">
        <f t="shared" si="10"/>
        <v>13.660251999999998</v>
      </c>
      <c r="K139" s="5">
        <f t="shared" si="10"/>
        <v>17.233240499999997</v>
      </c>
      <c r="L139" s="5">
        <f t="shared" si="10"/>
        <v>21.176661333333335</v>
      </c>
      <c r="M139" s="5">
        <f t="shared" si="10"/>
        <v>25.490390999999999</v>
      </c>
      <c r="N139" s="5">
        <f t="shared" si="10"/>
        <v>30.174534999999999</v>
      </c>
      <c r="O139" s="5">
        <f t="shared" si="10"/>
        <v>35.229036333333333</v>
      </c>
      <c r="P139" s="5">
        <f t="shared" si="10"/>
        <v>40.653919999999999</v>
      </c>
      <c r="Q139" s="5">
        <f t="shared" si="10"/>
        <v>46.449173333333327</v>
      </c>
      <c r="R139" s="5">
        <f t="shared" si="10"/>
        <v>52.614823333333327</v>
      </c>
      <c r="S139" s="5">
        <f t="shared" si="10"/>
        <v>59.15082499999999</v>
      </c>
      <c r="T139" s="5">
        <f t="shared" si="10"/>
        <v>66.057146666666654</v>
      </c>
      <c r="U139" s="5">
        <f t="shared" si="10"/>
        <v>73.333891666666673</v>
      </c>
      <c r="V139" s="5">
        <f t="shared" si="10"/>
        <v>80.981039999999993</v>
      </c>
      <c r="W139" s="5">
        <f t="shared" si="10"/>
        <v>88.998469999999998</v>
      </c>
      <c r="X139" s="5">
        <f t="shared" si="10"/>
        <v>97.386399999999995</v>
      </c>
      <c r="Y139" s="5">
        <f t="shared" si="10"/>
        <v>106.14467500000001</v>
      </c>
      <c r="Z139" s="5">
        <f t="shared" si="10"/>
        <v>115.27325333333332</v>
      </c>
      <c r="AA139" s="5">
        <f t="shared" si="10"/>
        <v>124.77227833333333</v>
      </c>
      <c r="AB139" s="5">
        <f t="shared" si="10"/>
        <v>134.64155999999997</v>
      </c>
      <c r="AC139" s="5">
        <f t="shared" si="10"/>
        <v>144.88137499999999</v>
      </c>
      <c r="AD139" s="5">
        <f t="shared" si="10"/>
        <v>155.49139666666667</v>
      </c>
      <c r="AE139" s="5">
        <f t="shared" si="10"/>
        <v>166.47196500000001</v>
      </c>
      <c r="AF139" s="5">
        <f t="shared" si="10"/>
        <v>177.82272666666668</v>
      </c>
      <c r="AG139" s="5">
        <f t="shared" si="10"/>
        <v>189.54414500000001</v>
      </c>
      <c r="AH139" s="5">
        <f t="shared" si="10"/>
        <v>198.55</v>
      </c>
    </row>
    <row r="140" spans="2:35" x14ac:dyDescent="0.2">
      <c r="B140" s="2">
        <v>0.28000000000000003</v>
      </c>
      <c r="C140" t="s">
        <v>17</v>
      </c>
      <c r="D140" s="5">
        <f>D129*D$134*(1-$B$140)</f>
        <v>0</v>
      </c>
      <c r="E140" s="5">
        <f>E129*E$134*(1-$B$140)</f>
        <v>0.49996799999999997</v>
      </c>
      <c r="F140" s="5">
        <f t="shared" ref="F140:AH140" si="11">F129*F$134*(1-$B$140)</f>
        <v>1.1370239999999998</v>
      </c>
      <c r="G140" s="5">
        <f t="shared" si="11"/>
        <v>1.91116872</v>
      </c>
      <c r="H140" s="5">
        <f t="shared" si="11"/>
        <v>2.8224</v>
      </c>
      <c r="I140" s="5">
        <f t="shared" si="11"/>
        <v>3.8707188000000001</v>
      </c>
      <c r="J140" s="5">
        <f t="shared" si="11"/>
        <v>5.0561280000000002</v>
      </c>
      <c r="K140" s="5">
        <f t="shared" si="11"/>
        <v>6.3786239999999994</v>
      </c>
      <c r="L140" s="5">
        <f t="shared" si="11"/>
        <v>7.8382099199999997</v>
      </c>
      <c r="M140" s="5">
        <f t="shared" si="11"/>
        <v>9.4348799999999979</v>
      </c>
      <c r="N140" s="5">
        <f t="shared" si="11"/>
        <v>11.1686376</v>
      </c>
      <c r="O140" s="5">
        <f t="shared" si="11"/>
        <v>13.039487999999999</v>
      </c>
      <c r="P140" s="5">
        <f t="shared" si="11"/>
        <v>15.047424000000003</v>
      </c>
      <c r="Q140" s="5">
        <f t="shared" si="11"/>
        <v>17.192451119999998</v>
      </c>
      <c r="R140" s="5">
        <f t="shared" si="11"/>
        <v>19.47456</v>
      </c>
      <c r="S140" s="5">
        <f t="shared" si="11"/>
        <v>21.893756399999997</v>
      </c>
      <c r="T140" s="5">
        <f t="shared" si="11"/>
        <v>24.450048000000002</v>
      </c>
      <c r="U140" s="5">
        <f t="shared" si="11"/>
        <v>27.143419919999996</v>
      </c>
      <c r="V140" s="5">
        <f t="shared" si="11"/>
        <v>29.973887999999988</v>
      </c>
      <c r="W140" s="5">
        <f t="shared" si="11"/>
        <v>32.9414856</v>
      </c>
      <c r="X140" s="5">
        <f t="shared" si="11"/>
        <v>36.046070399999998</v>
      </c>
      <c r="Y140" s="5">
        <f t="shared" si="11"/>
        <v>39.287787840000007</v>
      </c>
      <c r="Z140" s="5">
        <f t="shared" si="11"/>
        <v>42.666645119999998</v>
      </c>
      <c r="AA140" s="5">
        <f t="shared" si="11"/>
        <v>46.182539039999995</v>
      </c>
      <c r="AB140" s="5">
        <f t="shared" si="11"/>
        <v>49.835519999999995</v>
      </c>
      <c r="AC140" s="5">
        <f t="shared" si="11"/>
        <v>53.62561199999999</v>
      </c>
      <c r="AD140" s="5">
        <f t="shared" si="11"/>
        <v>57.552649439999989</v>
      </c>
      <c r="AE140" s="5">
        <f t="shared" si="11"/>
        <v>61.61703047999999</v>
      </c>
      <c r="AF140" s="5">
        <f t="shared" si="11"/>
        <v>65.818367999999992</v>
      </c>
      <c r="AG140" s="5">
        <f t="shared" si="11"/>
        <v>70.15679999999999</v>
      </c>
      <c r="AH140" s="5">
        <f t="shared" si="11"/>
        <v>75.599999999999994</v>
      </c>
    </row>
    <row r="141" spans="2:35" x14ac:dyDescent="0.2">
      <c r="B141" s="2">
        <v>0.2</v>
      </c>
      <c r="C141" t="s">
        <v>18</v>
      </c>
      <c r="D141" s="5">
        <f>D130*D$134*(1-$B$141)</f>
        <v>0</v>
      </c>
      <c r="E141" s="5">
        <f t="shared" ref="E141:AH141" si="12">E130*E$134*(1-$B$141)</f>
        <v>0.5502290666666666</v>
      </c>
      <c r="F141" s="5">
        <f t="shared" si="12"/>
        <v>1.2513280000000002</v>
      </c>
      <c r="G141" s="5">
        <f t="shared" si="12"/>
        <v>2.1032960000000003</v>
      </c>
      <c r="H141" s="5">
        <f t="shared" si="12"/>
        <v>3.1061333333333336</v>
      </c>
      <c r="I141" s="5">
        <f t="shared" si="12"/>
        <v>4.2598399999999996</v>
      </c>
      <c r="J141" s="5">
        <f t="shared" si="12"/>
        <v>5.5644159999999996</v>
      </c>
      <c r="K141" s="5">
        <f t="shared" si="12"/>
        <v>7.0198631999999996</v>
      </c>
      <c r="L141" s="5">
        <f t="shared" si="12"/>
        <v>8.6261760000000027</v>
      </c>
      <c r="M141" s="5">
        <f t="shared" si="12"/>
        <v>10.383362400000001</v>
      </c>
      <c r="N141" s="5">
        <f t="shared" si="12"/>
        <v>12.291413333333333</v>
      </c>
      <c r="O141" s="5">
        <f t="shared" si="12"/>
        <v>14.350335999999999</v>
      </c>
      <c r="P141" s="5">
        <f t="shared" si="12"/>
        <v>16.560131200000001</v>
      </c>
      <c r="Q141" s="5">
        <f t="shared" si="12"/>
        <v>18.920789333333335</v>
      </c>
      <c r="R141" s="5">
        <f t="shared" si="12"/>
        <v>21.432319999999997</v>
      </c>
      <c r="S141" s="5">
        <f t="shared" si="12"/>
        <v>24.094731999999997</v>
      </c>
      <c r="T141" s="5">
        <f t="shared" si="12"/>
        <v>26.907993600000005</v>
      </c>
      <c r="U141" s="5">
        <f t="shared" si="12"/>
        <v>29.872096266666667</v>
      </c>
      <c r="V141" s="5">
        <f t="shared" si="12"/>
        <v>32.987116799999995</v>
      </c>
      <c r="W141" s="5">
        <f t="shared" si="12"/>
        <v>36.253008266666669</v>
      </c>
      <c r="X141" s="5">
        <f t="shared" si="12"/>
        <v>39.669717333333331</v>
      </c>
      <c r="Y141" s="5">
        <f t="shared" si="12"/>
        <v>43.237364799999995</v>
      </c>
      <c r="Z141" s="5">
        <f t="shared" si="12"/>
        <v>46.955832000000008</v>
      </c>
      <c r="AA141" s="5">
        <f t="shared" si="12"/>
        <v>50.825166933333328</v>
      </c>
      <c r="AB141" s="5">
        <f t="shared" si="12"/>
        <v>54.845427199999996</v>
      </c>
      <c r="AC141" s="5">
        <f t="shared" si="12"/>
        <v>59.016473333333344</v>
      </c>
      <c r="AD141" s="5">
        <f t="shared" si="12"/>
        <v>63.338558400000004</v>
      </c>
      <c r="AE141" s="5">
        <f t="shared" si="12"/>
        <v>67.811313600000005</v>
      </c>
      <c r="AF141" s="5">
        <f t="shared" si="12"/>
        <v>72.435074133333316</v>
      </c>
      <c r="AG141" s="5">
        <f t="shared" si="12"/>
        <v>77.209677333333332</v>
      </c>
      <c r="AH141" s="5">
        <f t="shared" si="12"/>
        <v>81.92</v>
      </c>
    </row>
    <row r="145" spans="2:34" x14ac:dyDescent="0.2">
      <c r="D145">
        <v>2020</v>
      </c>
      <c r="E145">
        <v>2021</v>
      </c>
      <c r="F145">
        <v>2022</v>
      </c>
      <c r="G145">
        <v>2023</v>
      </c>
      <c r="H145">
        <v>2024</v>
      </c>
      <c r="I145">
        <v>2025</v>
      </c>
      <c r="J145">
        <v>2026</v>
      </c>
      <c r="K145">
        <v>2027</v>
      </c>
      <c r="L145">
        <v>2028</v>
      </c>
      <c r="M145">
        <v>2029</v>
      </c>
      <c r="N145">
        <v>2030</v>
      </c>
      <c r="O145">
        <v>2031</v>
      </c>
      <c r="P145">
        <v>2032</v>
      </c>
      <c r="Q145">
        <v>2033</v>
      </c>
      <c r="R145">
        <v>2034</v>
      </c>
      <c r="S145">
        <v>2035</v>
      </c>
      <c r="T145">
        <v>2036</v>
      </c>
      <c r="U145">
        <v>2037</v>
      </c>
      <c r="V145">
        <v>2038</v>
      </c>
      <c r="W145">
        <v>2039</v>
      </c>
      <c r="X145">
        <v>2040</v>
      </c>
      <c r="Y145">
        <v>2041</v>
      </c>
      <c r="Z145">
        <v>2042</v>
      </c>
      <c r="AA145">
        <v>2043</v>
      </c>
      <c r="AB145">
        <v>2044</v>
      </c>
      <c r="AC145">
        <v>2045</v>
      </c>
      <c r="AD145">
        <v>2046</v>
      </c>
      <c r="AE145">
        <v>2047</v>
      </c>
      <c r="AF145">
        <v>2048</v>
      </c>
      <c r="AG145">
        <v>2049</v>
      </c>
      <c r="AH145">
        <v>2050</v>
      </c>
    </row>
    <row r="146" spans="2:34" x14ac:dyDescent="0.2">
      <c r="D146" s="2">
        <f>1/(1+EXP(-0.15*(D137-2035)))</f>
        <v>9.534946489910949E-2</v>
      </c>
      <c r="E146" s="2">
        <f t="shared" ref="E146:AH146" si="13">1/(1+EXP(-0.15*(E137-2035)))</f>
        <v>0.10909682119561293</v>
      </c>
      <c r="F146" s="2">
        <f t="shared" si="13"/>
        <v>0.12455335818741645</v>
      </c>
      <c r="G146" s="2">
        <f t="shared" si="13"/>
        <v>0.14185106490048782</v>
      </c>
      <c r="H146" s="2">
        <f t="shared" si="13"/>
        <v>0.16110894957658525</v>
      </c>
      <c r="I146" s="2">
        <f t="shared" si="13"/>
        <v>0.18242552380635635</v>
      </c>
      <c r="J146" s="2">
        <f t="shared" si="13"/>
        <v>0.20587037180094736</v>
      </c>
      <c r="K146" s="2">
        <f t="shared" si="13"/>
        <v>0.23147521650098238</v>
      </c>
      <c r="L146" s="2">
        <f t="shared" si="13"/>
        <v>0.259225100817846</v>
      </c>
      <c r="M146" s="2">
        <f t="shared" si="13"/>
        <v>0.28905049737499605</v>
      </c>
      <c r="N146" s="2">
        <f t="shared" si="13"/>
        <v>0.32082130082460703</v>
      </c>
      <c r="O146" s="2">
        <f t="shared" si="13"/>
        <v>0.35434369377420455</v>
      </c>
      <c r="P146" s="2">
        <f t="shared" si="13"/>
        <v>0.38936076605077802</v>
      </c>
      <c r="Q146" s="2">
        <f t="shared" si="13"/>
        <v>0.42555748318834102</v>
      </c>
      <c r="R146" s="2">
        <f t="shared" si="13"/>
        <v>0.46257015465625045</v>
      </c>
      <c r="S146" s="2">
        <f t="shared" si="13"/>
        <v>0.5</v>
      </c>
      <c r="T146" s="2">
        <f t="shared" si="13"/>
        <v>0.5374298453437496</v>
      </c>
      <c r="U146" s="2">
        <f t="shared" si="13"/>
        <v>0.57444251681165903</v>
      </c>
      <c r="V146" s="2">
        <f t="shared" si="13"/>
        <v>0.61063923394922204</v>
      </c>
      <c r="W146" s="2">
        <f t="shared" si="13"/>
        <v>0.6456563062257954</v>
      </c>
      <c r="X146" s="2">
        <f t="shared" si="13"/>
        <v>0.67917869917539297</v>
      </c>
      <c r="Y146" s="2">
        <f t="shared" si="13"/>
        <v>0.71094950262500389</v>
      </c>
      <c r="Z146" s="2">
        <f t="shared" si="13"/>
        <v>0.740774899182154</v>
      </c>
      <c r="AA146" s="2">
        <f t="shared" si="13"/>
        <v>0.76852478349901754</v>
      </c>
      <c r="AB146" s="2">
        <f t="shared" si="13"/>
        <v>0.79412962819905253</v>
      </c>
      <c r="AC146" s="2">
        <f t="shared" si="13"/>
        <v>0.81757447619364365</v>
      </c>
      <c r="AD146" s="2">
        <f t="shared" si="13"/>
        <v>0.83889105042341472</v>
      </c>
      <c r="AE146" s="2">
        <f t="shared" si="13"/>
        <v>0.85814893509951229</v>
      </c>
      <c r="AF146" s="2">
        <f t="shared" si="13"/>
        <v>0.87544664181258358</v>
      </c>
      <c r="AG146" s="2">
        <f t="shared" si="13"/>
        <v>0.89090317880438707</v>
      </c>
      <c r="AH146" s="2">
        <f t="shared" si="13"/>
        <v>0.90465053510089055</v>
      </c>
    </row>
    <row r="149" spans="2:34" x14ac:dyDescent="0.2">
      <c r="D149">
        <v>2020</v>
      </c>
      <c r="E149">
        <v>2021</v>
      </c>
      <c r="F149">
        <v>2022</v>
      </c>
      <c r="G149">
        <v>2023</v>
      </c>
      <c r="H149">
        <v>2024</v>
      </c>
      <c r="I149">
        <v>2025</v>
      </c>
      <c r="J149">
        <v>2026</v>
      </c>
      <c r="K149">
        <v>2027</v>
      </c>
      <c r="L149">
        <v>2028</v>
      </c>
      <c r="M149">
        <v>2029</v>
      </c>
      <c r="N149">
        <v>2030</v>
      </c>
      <c r="O149">
        <v>2031</v>
      </c>
      <c r="P149">
        <v>2032</v>
      </c>
      <c r="Q149">
        <v>2033</v>
      </c>
      <c r="R149">
        <v>2034</v>
      </c>
      <c r="S149">
        <v>2035</v>
      </c>
      <c r="T149">
        <v>2036</v>
      </c>
      <c r="U149">
        <v>2037</v>
      </c>
      <c r="V149">
        <v>2038</v>
      </c>
      <c r="W149">
        <v>2039</v>
      </c>
      <c r="X149">
        <v>2040</v>
      </c>
      <c r="Y149">
        <v>2041</v>
      </c>
      <c r="Z149">
        <v>2042</v>
      </c>
      <c r="AA149">
        <v>2043</v>
      </c>
      <c r="AB149">
        <v>2044</v>
      </c>
      <c r="AC149">
        <v>2045</v>
      </c>
      <c r="AD149">
        <v>2046</v>
      </c>
      <c r="AE149">
        <v>2047</v>
      </c>
      <c r="AF149">
        <v>2048</v>
      </c>
      <c r="AG149">
        <v>2049</v>
      </c>
      <c r="AH149">
        <v>2050</v>
      </c>
    </row>
    <row r="150" spans="2:34" x14ac:dyDescent="0.2">
      <c r="B150" s="2">
        <v>0.22</v>
      </c>
      <c r="C150" t="s">
        <v>15</v>
      </c>
      <c r="D150" s="5">
        <f>D127*D$146*(1-$B$150)</f>
        <v>2.8648318825726844</v>
      </c>
      <c r="E150" s="5">
        <f t="shared" ref="E150:AH150" si="14">E127*E$146*(1-$B$150)</f>
        <v>3.798664036574285</v>
      </c>
      <c r="F150" s="5">
        <f t="shared" si="14"/>
        <v>4.9314200861075168</v>
      </c>
      <c r="G150" s="5">
        <f t="shared" si="14"/>
        <v>6.2934232986776149</v>
      </c>
      <c r="H150" s="5">
        <f t="shared" si="14"/>
        <v>7.9168937821933998</v>
      </c>
      <c r="I150" s="5">
        <f t="shared" si="14"/>
        <v>9.8352081827718596</v>
      </c>
      <c r="J150" s="5">
        <f t="shared" si="14"/>
        <v>12.081936414489755</v>
      </c>
      <c r="K150" s="5">
        <f t="shared" si="14"/>
        <v>14.689624085405809</v>
      </c>
      <c r="L150" s="5">
        <f t="shared" si="14"/>
        <v>17.688081350979949</v>
      </c>
      <c r="M150" s="5">
        <f t="shared" si="14"/>
        <v>21.102998712353713</v>
      </c>
      <c r="N150" s="5">
        <f t="shared" si="14"/>
        <v>24.953974072970084</v>
      </c>
      <c r="O150" s="5">
        <f t="shared" si="14"/>
        <v>29.252842647367117</v>
      </c>
      <c r="P150" s="5">
        <f t="shared" si="14"/>
        <v>34.00248742865854</v>
      </c>
      <c r="Q150" s="5">
        <f t="shared" si="14"/>
        <v>39.194892094392813</v>
      </c>
      <c r="R150" s="5">
        <f t="shared" si="14"/>
        <v>44.811946302478916</v>
      </c>
      <c r="S150" s="5">
        <f t="shared" si="14"/>
        <v>50.824768800000008</v>
      </c>
      <c r="T150" s="5">
        <f t="shared" si="14"/>
        <v>57.194894926214296</v>
      </c>
      <c r="U150" s="5">
        <f t="shared" si="14"/>
        <v>63.876286150345102</v>
      </c>
      <c r="V150" s="5">
        <f t="shared" si="14"/>
        <v>70.816114320673066</v>
      </c>
      <c r="W150" s="5">
        <f t="shared" si="14"/>
        <v>77.959125038927453</v>
      </c>
      <c r="X150" s="5">
        <f t="shared" si="14"/>
        <v>85.24883791086647</v>
      </c>
      <c r="Y150" s="5">
        <f t="shared" si="14"/>
        <v>92.630319655855772</v>
      </c>
      <c r="Z150" s="5">
        <f t="shared" si="14"/>
        <v>100.05276383220738</v>
      </c>
      <c r="AA150" s="5">
        <f t="shared" si="14"/>
        <v>107.46932404079553</v>
      </c>
      <c r="AB150" s="5">
        <f t="shared" si="14"/>
        <v>114.8406737931214</v>
      </c>
      <c r="AC150" s="5">
        <f t="shared" si="14"/>
        <v>122.13380265422587</v>
      </c>
      <c r="AD150" s="5">
        <f t="shared" si="14"/>
        <v>129.32257691992749</v>
      </c>
      <c r="AE150" s="5">
        <f t="shared" si="14"/>
        <v>136.38821387923457</v>
      </c>
      <c r="AF150" s="5">
        <f t="shared" si="14"/>
        <v>143.31628640806562</v>
      </c>
      <c r="AG150" s="5">
        <f t="shared" si="14"/>
        <v>150.09936756496313</v>
      </c>
      <c r="AH150" s="5">
        <f t="shared" si="14"/>
        <v>155.59084553200219</v>
      </c>
    </row>
    <row r="151" spans="2:34" x14ac:dyDescent="0.2">
      <c r="B151" s="2">
        <v>0.5</v>
      </c>
      <c r="C151" t="s">
        <v>16</v>
      </c>
      <c r="D151" s="5">
        <f>D128*D$146*(1-$B$151)</f>
        <v>3.3341448092900481</v>
      </c>
      <c r="E151" s="5">
        <f t="shared" ref="E151:AH151" si="15">E128*E$146*(1-$B$151)</f>
        <v>4.420946849833002</v>
      </c>
      <c r="F151" s="5">
        <f t="shared" si="15"/>
        <v>5.7392730178470703</v>
      </c>
      <c r="G151" s="5">
        <f t="shared" si="15"/>
        <v>7.3243811496465829</v>
      </c>
      <c r="H151" s="5">
        <f t="shared" si="15"/>
        <v>9.213827270642895</v>
      </c>
      <c r="I151" s="5">
        <f t="shared" si="15"/>
        <v>11.446385264629827</v>
      </c>
      <c r="J151" s="5">
        <f t="shared" si="15"/>
        <v>14.061205790673174</v>
      </c>
      <c r="K151" s="5">
        <f t="shared" si="15"/>
        <v>17.096006038932845</v>
      </c>
      <c r="L151" s="5">
        <f t="shared" si="15"/>
        <v>20.58570813419518</v>
      </c>
      <c r="M151" s="5">
        <f t="shared" si="15"/>
        <v>24.560033989443742</v>
      </c>
      <c r="N151" s="5">
        <f t="shared" si="15"/>
        <v>29.041900711432902</v>
      </c>
      <c r="O151" s="5">
        <f t="shared" si="15"/>
        <v>34.045055079433617</v>
      </c>
      <c r="P151" s="5">
        <f t="shared" si="15"/>
        <v>39.572603585417617</v>
      </c>
      <c r="Q151" s="5">
        <f t="shared" si="15"/>
        <v>45.615676845951548</v>
      </c>
      <c r="R151" s="5">
        <f t="shared" si="15"/>
        <v>52.152957785381346</v>
      </c>
      <c r="S151" s="5">
        <f t="shared" si="15"/>
        <v>59.150824999999998</v>
      </c>
      <c r="T151" s="5">
        <f t="shared" si="15"/>
        <v>66.564528969217591</v>
      </c>
      <c r="U151" s="5">
        <f t="shared" si="15"/>
        <v>74.340185817518034</v>
      </c>
      <c r="V151" s="5">
        <f t="shared" si="15"/>
        <v>82.417000383352175</v>
      </c>
      <c r="W151" s="5">
        <f t="shared" si="15"/>
        <v>90.730142210443049</v>
      </c>
      <c r="X151" s="5">
        <f t="shared" si="15"/>
        <v>99.214152704061732</v>
      </c>
      <c r="Y151" s="5">
        <f t="shared" si="15"/>
        <v>107.80500556791813</v>
      </c>
      <c r="Z151" s="5">
        <f t="shared" si="15"/>
        <v>116.44299902236213</v>
      </c>
      <c r="AA151" s="5">
        <f t="shared" si="15"/>
        <v>125.07468025148368</v>
      </c>
      <c r="AB151" s="5">
        <f t="shared" si="15"/>
        <v>133.65356497867552</v>
      </c>
      <c r="AC151" s="5">
        <f t="shared" si="15"/>
        <v>142.14157713100784</v>
      </c>
      <c r="AD151" s="5">
        <f t="shared" si="15"/>
        <v>150.50808586327369</v>
      </c>
      <c r="AE151" s="5">
        <f t="shared" si="15"/>
        <v>158.73082165408144</v>
      </c>
      <c r="AF151" s="5">
        <f t="shared" si="15"/>
        <v>166.79390239102534</v>
      </c>
      <c r="AG151" s="5">
        <f t="shared" si="15"/>
        <v>174.68842893544107</v>
      </c>
      <c r="AH151" s="5">
        <f t="shared" si="15"/>
        <v>179.61836374428182</v>
      </c>
    </row>
    <row r="152" spans="2:34" x14ac:dyDescent="0.2">
      <c r="B152" s="2">
        <v>0.28000000000000003</v>
      </c>
      <c r="C152" t="s">
        <v>17</v>
      </c>
      <c r="D152" s="5">
        <f>D129*D$146*(1-$B$152)</f>
        <v>1.234080739822855</v>
      </c>
      <c r="E152" s="5">
        <f t="shared" ref="E152:AH152" si="16">E129*E$146*(1-$B$152)</f>
        <v>1.636347584985846</v>
      </c>
      <c r="F152" s="5">
        <f t="shared" si="16"/>
        <v>2.1243023630953348</v>
      </c>
      <c r="G152" s="5">
        <f t="shared" si="16"/>
        <v>2.711013181365022</v>
      </c>
      <c r="H152" s="5">
        <f t="shared" si="16"/>
        <v>3.4103542446371566</v>
      </c>
      <c r="I152" s="5">
        <f t="shared" si="16"/>
        <v>4.2367074275826671</v>
      </c>
      <c r="J152" s="5">
        <f t="shared" si="16"/>
        <v>5.2045347561659021</v>
      </c>
      <c r="K152" s="5">
        <f t="shared" si="16"/>
        <v>6.327828734478695</v>
      </c>
      <c r="L152" s="5">
        <f t="shared" si="16"/>
        <v>7.619477837787902</v>
      </c>
      <c r="M152" s="5">
        <f t="shared" si="16"/>
        <v>9.0905225222446742</v>
      </c>
      <c r="N152" s="5">
        <f t="shared" si="16"/>
        <v>10.749410529811852</v>
      </c>
      <c r="O152" s="5">
        <f t="shared" si="16"/>
        <v>12.601255480484769</v>
      </c>
      <c r="P152" s="5">
        <f t="shared" si="16"/>
        <v>14.647191339327158</v>
      </c>
      <c r="Q152" s="5">
        <f t="shared" si="16"/>
        <v>16.883945142613324</v>
      </c>
      <c r="R152" s="5">
        <f t="shared" si="16"/>
        <v>19.303607637990922</v>
      </c>
      <c r="S152" s="5">
        <f t="shared" si="16"/>
        <v>21.893756399999997</v>
      </c>
      <c r="T152" s="5">
        <f t="shared" si="16"/>
        <v>24.637847841163602</v>
      </c>
      <c r="U152" s="5">
        <f t="shared" si="16"/>
        <v>27.515884330095037</v>
      </c>
      <c r="V152" s="5">
        <f t="shared" si="16"/>
        <v>30.505386677999624</v>
      </c>
      <c r="W152" s="5">
        <f t="shared" si="16"/>
        <v>33.5824388117151</v>
      </c>
      <c r="X152" s="5">
        <f t="shared" si="16"/>
        <v>36.722584806984955</v>
      </c>
      <c r="Y152" s="5">
        <f t="shared" si="16"/>
        <v>39.902333177263827</v>
      </c>
      <c r="Z152" s="5">
        <f t="shared" si="16"/>
        <v>43.099608732557378</v>
      </c>
      <c r="AA152" s="5">
        <f t="shared" si="16"/>
        <v>46.294468457153386</v>
      </c>
      <c r="AB152" s="5">
        <f t="shared" si="16"/>
        <v>49.469828710883057</v>
      </c>
      <c r="AC152" s="5">
        <f t="shared" si="16"/>
        <v>52.611517969756278</v>
      </c>
      <c r="AD152" s="5">
        <f t="shared" si="16"/>
        <v>55.708156780814015</v>
      </c>
      <c r="AE152" s="5">
        <f t="shared" si="16"/>
        <v>58.751765656006881</v>
      </c>
      <c r="AF152" s="5">
        <f t="shared" si="16"/>
        <v>61.736217037698012</v>
      </c>
      <c r="AG152" s="5">
        <f t="shared" si="16"/>
        <v>64.658189104907208</v>
      </c>
      <c r="AH152" s="5">
        <f t="shared" si="16"/>
        <v>68.391580453627313</v>
      </c>
    </row>
    <row r="153" spans="2:34" x14ac:dyDescent="0.2">
      <c r="B153" s="2">
        <v>0.2</v>
      </c>
      <c r="C153" t="s">
        <v>18</v>
      </c>
      <c r="D153" s="5">
        <f>D130*D$146*(1-$B$153)</f>
        <v>1.3581425221085317</v>
      </c>
      <c r="E153" s="5">
        <f t="shared" ref="E153:AH153" si="17">E130*E$146*(1-$B$153)</f>
        <v>1.8008472630828694</v>
      </c>
      <c r="F153" s="5">
        <f t="shared" si="17"/>
        <v>2.3378565689091522</v>
      </c>
      <c r="G153" s="5">
        <f t="shared" si="17"/>
        <v>2.9835477740093648</v>
      </c>
      <c r="H153" s="5">
        <f t="shared" si="17"/>
        <v>3.7531940893361302</v>
      </c>
      <c r="I153" s="5">
        <f t="shared" si="17"/>
        <v>4.6626212599876151</v>
      </c>
      <c r="J153" s="5">
        <f t="shared" si="17"/>
        <v>5.727741953875702</v>
      </c>
      <c r="K153" s="5">
        <f t="shared" si="17"/>
        <v>6.963961517259766</v>
      </c>
      <c r="L153" s="5">
        <f t="shared" si="17"/>
        <v>8.3854550372718162</v>
      </c>
      <c r="M153" s="5">
        <f t="shared" si="17"/>
        <v>10.004386887149444</v>
      </c>
      <c r="N153" s="5">
        <f t="shared" si="17"/>
        <v>11.830041643718758</v>
      </c>
      <c r="O153" s="5">
        <f t="shared" si="17"/>
        <v>13.868048359475299</v>
      </c>
      <c r="P153" s="5">
        <f t="shared" si="17"/>
        <v>16.119663424833476</v>
      </c>
      <c r="Q153" s="5">
        <f t="shared" si="17"/>
        <v>18.581269589146483</v>
      </c>
      <c r="R153" s="5">
        <f t="shared" si="17"/>
        <v>21.244181950804819</v>
      </c>
      <c r="S153" s="5">
        <f t="shared" si="17"/>
        <v>24.094732</v>
      </c>
      <c r="T153" s="5">
        <f t="shared" si="17"/>
        <v>27.114672823047385</v>
      </c>
      <c r="U153" s="5">
        <f t="shared" si="17"/>
        <v>30.282003815054409</v>
      </c>
      <c r="V153" s="5">
        <f t="shared" si="17"/>
        <v>33.572046221575853</v>
      </c>
      <c r="W153" s="5">
        <f t="shared" si="17"/>
        <v>36.958394853204048</v>
      </c>
      <c r="X153" s="5">
        <f t="shared" si="17"/>
        <v>40.414240522663306</v>
      </c>
      <c r="Y153" s="5">
        <f t="shared" si="17"/>
        <v>43.913689999108357</v>
      </c>
      <c r="Z153" s="5">
        <f t="shared" si="17"/>
        <v>47.432320521564776</v>
      </c>
      <c r="AA153" s="5">
        <f t="shared" si="17"/>
        <v>50.948348365749688</v>
      </c>
      <c r="AB153" s="5">
        <f t="shared" si="17"/>
        <v>54.442973388442766</v>
      </c>
      <c r="AC153" s="5">
        <f t="shared" si="17"/>
        <v>57.900434726755378</v>
      </c>
      <c r="AD153" s="5">
        <f t="shared" si="17"/>
        <v>61.308634371324018</v>
      </c>
      <c r="AE153" s="5">
        <f t="shared" si="17"/>
        <v>64.658007281710098</v>
      </c>
      <c r="AF153" s="5">
        <f t="shared" si="17"/>
        <v>67.942545428005928</v>
      </c>
      <c r="AG153" s="5">
        <f t="shared" si="17"/>
        <v>71.158289969718311</v>
      </c>
      <c r="AH153" s="5">
        <f t="shared" si="17"/>
        <v>74.108971835464942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E343-1520-BF42-BC43-4CE1FAB8B75F}">
  <dimension ref="B4:AH13"/>
  <sheetViews>
    <sheetView topLeftCell="S1" zoomScale="91" workbookViewId="0">
      <selection activeCell="D7" sqref="D7:AH7"/>
    </sheetView>
  </sheetViews>
  <sheetFormatPr baseColWidth="10" defaultRowHeight="16" x14ac:dyDescent="0.2"/>
  <cols>
    <col min="5" max="5" width="12.1640625" bestFit="1" customWidth="1"/>
  </cols>
  <sheetData>
    <row r="4" spans="2:34" x14ac:dyDescent="0.2">
      <c r="D4">
        <v>2020</v>
      </c>
      <c r="E4">
        <v>2021</v>
      </c>
      <c r="F4">
        <v>2022</v>
      </c>
      <c r="G4">
        <v>2023</v>
      </c>
      <c r="H4">
        <v>2024</v>
      </c>
      <c r="I4">
        <v>2025</v>
      </c>
      <c r="J4">
        <v>2026</v>
      </c>
      <c r="K4">
        <v>2027</v>
      </c>
      <c r="L4">
        <v>2028</v>
      </c>
      <c r="M4">
        <v>2029</v>
      </c>
      <c r="N4">
        <v>2030</v>
      </c>
      <c r="O4">
        <v>2031</v>
      </c>
      <c r="P4">
        <v>2032</v>
      </c>
      <c r="Q4">
        <v>2033</v>
      </c>
      <c r="R4">
        <v>2034</v>
      </c>
      <c r="S4">
        <v>2035</v>
      </c>
      <c r="T4">
        <v>2036</v>
      </c>
      <c r="U4">
        <v>2037</v>
      </c>
      <c r="V4">
        <v>2038</v>
      </c>
      <c r="W4">
        <v>2039</v>
      </c>
      <c r="X4">
        <v>2040</v>
      </c>
      <c r="Y4">
        <v>2041</v>
      </c>
      <c r="Z4">
        <v>2042</v>
      </c>
      <c r="AA4">
        <v>2043</v>
      </c>
      <c r="AB4">
        <v>2044</v>
      </c>
      <c r="AC4">
        <v>2045</v>
      </c>
      <c r="AD4">
        <v>2046</v>
      </c>
      <c r="AE4">
        <v>2047</v>
      </c>
      <c r="AF4">
        <v>2048</v>
      </c>
      <c r="AG4">
        <v>2049</v>
      </c>
      <c r="AH4">
        <v>2050</v>
      </c>
    </row>
    <row r="5" spans="2:34" x14ac:dyDescent="0.2">
      <c r="B5" t="s">
        <v>33</v>
      </c>
      <c r="C5">
        <v>5</v>
      </c>
      <c r="D5" s="6">
        <f>$C$5/(1+EXP(-0.2*(D$4-2035)))</f>
        <v>0.2371293658878339</v>
      </c>
      <c r="E5" s="6">
        <f t="shared" ref="E5:AH5" si="0">$C$5/(1+EXP(-0.2*(E$4-2035)))</f>
        <v>0.28662087949434362</v>
      </c>
      <c r="F5" s="6">
        <f t="shared" si="0"/>
        <v>0.34569210171673403</v>
      </c>
      <c r="G5" s="6">
        <f t="shared" si="0"/>
        <v>0.41586348246961174</v>
      </c>
      <c r="H5" s="6">
        <f t="shared" si="0"/>
        <v>0.49875244559842569</v>
      </c>
      <c r="I5" s="6">
        <f t="shared" si="0"/>
        <v>0.59601461011058776</v>
      </c>
      <c r="J5" s="6">
        <f t="shared" si="0"/>
        <v>0.70925532450243889</v>
      </c>
      <c r="K5" s="6">
        <f t="shared" si="0"/>
        <v>0.83990807433037762</v>
      </c>
      <c r="L5" s="6">
        <f t="shared" si="0"/>
        <v>0.98908055720709109</v>
      </c>
      <c r="M5" s="6">
        <f t="shared" si="0"/>
        <v>1.1573760825049115</v>
      </c>
      <c r="N5" s="6">
        <f t="shared" si="0"/>
        <v>1.3447071068499756</v>
      </c>
      <c r="O5" s="6">
        <f t="shared" si="0"/>
        <v>1.5501275943619377</v>
      </c>
      <c r="P5" s="6">
        <f t="shared" si="0"/>
        <v>1.7717184688710226</v>
      </c>
      <c r="Q5" s="6">
        <f t="shared" si="0"/>
        <v>2.0065616994377398</v>
      </c>
      <c r="R5" s="6">
        <f t="shared" si="0"/>
        <v>2.2508300134376107</v>
      </c>
      <c r="S5" s="6">
        <f t="shared" si="0"/>
        <v>2.5</v>
      </c>
      <c r="T5" s="6">
        <f t="shared" si="0"/>
        <v>2.7491699865623898</v>
      </c>
      <c r="U5" s="6">
        <f t="shared" si="0"/>
        <v>2.9934383005622598</v>
      </c>
      <c r="V5" s="6">
        <f t="shared" si="0"/>
        <v>3.2282815311289772</v>
      </c>
      <c r="W5" s="6">
        <f t="shared" si="0"/>
        <v>3.4498724056380623</v>
      </c>
      <c r="X5" s="6">
        <f t="shared" si="0"/>
        <v>3.6552928931500244</v>
      </c>
      <c r="Y5" s="6">
        <f t="shared" si="0"/>
        <v>3.8426239174950885</v>
      </c>
      <c r="Z5" s="6">
        <f t="shared" si="0"/>
        <v>4.0109194427929094</v>
      </c>
      <c r="AA5" s="6">
        <f t="shared" si="0"/>
        <v>4.1600919256696223</v>
      </c>
      <c r="AB5" s="6">
        <f t="shared" si="0"/>
        <v>4.2907446754975611</v>
      </c>
      <c r="AC5" s="6">
        <f t="shared" si="0"/>
        <v>4.4039853898894119</v>
      </c>
      <c r="AD5" s="6">
        <f t="shared" si="0"/>
        <v>4.5012475544015746</v>
      </c>
      <c r="AE5" s="6">
        <f t="shared" si="0"/>
        <v>4.5841365175303883</v>
      </c>
      <c r="AF5" s="6">
        <f t="shared" si="0"/>
        <v>4.6543078982832666</v>
      </c>
      <c r="AG5" s="6">
        <f t="shared" si="0"/>
        <v>4.7133791205056568</v>
      </c>
      <c r="AH5" s="6">
        <f t="shared" si="0"/>
        <v>4.7628706341121667</v>
      </c>
    </row>
    <row r="6" spans="2:34" x14ac:dyDescent="0.2">
      <c r="B6" t="s">
        <v>34</v>
      </c>
      <c r="C6">
        <v>10</v>
      </c>
      <c r="D6" s="6">
        <f>$C$6/(1+EXP(-0.15*(D$4-2035)))</f>
        <v>0.95349464899109493</v>
      </c>
      <c r="E6" s="6">
        <f t="shared" ref="E6:AH6" si="1">$C$6/(1+EXP(-0.15*(E$4-2035)))</f>
        <v>1.0909682119561293</v>
      </c>
      <c r="F6" s="6">
        <f t="shared" si="1"/>
        <v>1.2455335818741644</v>
      </c>
      <c r="G6" s="6">
        <f t="shared" si="1"/>
        <v>1.4185106490048782</v>
      </c>
      <c r="H6" s="6">
        <f t="shared" si="1"/>
        <v>1.6110894957658524</v>
      </c>
      <c r="I6" s="6">
        <f t="shared" si="1"/>
        <v>1.8242552380635635</v>
      </c>
      <c r="J6" s="6">
        <f t="shared" si="1"/>
        <v>2.0587037180094736</v>
      </c>
      <c r="K6" s="6">
        <f t="shared" si="1"/>
        <v>2.3147521650098235</v>
      </c>
      <c r="L6" s="6">
        <f t="shared" si="1"/>
        <v>2.5922510081784602</v>
      </c>
      <c r="M6" s="6">
        <f t="shared" si="1"/>
        <v>2.8905049737499606</v>
      </c>
      <c r="N6" s="6">
        <f t="shared" si="1"/>
        <v>3.2082130082460703</v>
      </c>
      <c r="O6" s="6">
        <f t="shared" si="1"/>
        <v>3.5434369377420452</v>
      </c>
      <c r="P6" s="6">
        <f t="shared" si="1"/>
        <v>3.8936076605077803</v>
      </c>
      <c r="Q6" s="6">
        <f t="shared" si="1"/>
        <v>4.2555748318834103</v>
      </c>
      <c r="R6" s="6">
        <f t="shared" si="1"/>
        <v>4.6257015465625049</v>
      </c>
      <c r="S6" s="6">
        <f t="shared" si="1"/>
        <v>5</v>
      </c>
      <c r="T6" s="6">
        <f t="shared" si="1"/>
        <v>5.3742984534374951</v>
      </c>
      <c r="U6" s="6">
        <f t="shared" si="1"/>
        <v>5.7444251681165905</v>
      </c>
      <c r="V6" s="6">
        <f t="shared" si="1"/>
        <v>6.1063923394922197</v>
      </c>
      <c r="W6" s="6">
        <f t="shared" si="1"/>
        <v>6.4565630622579544</v>
      </c>
      <c r="X6" s="6">
        <f t="shared" si="1"/>
        <v>6.7917869917539289</v>
      </c>
      <c r="Y6" s="6">
        <f t="shared" si="1"/>
        <v>7.1094950262500394</v>
      </c>
      <c r="Z6" s="6">
        <f t="shared" si="1"/>
        <v>7.4077489918215402</v>
      </c>
      <c r="AA6" s="6">
        <f t="shared" si="1"/>
        <v>7.6852478349901761</v>
      </c>
      <c r="AB6" s="6">
        <f t="shared" si="1"/>
        <v>7.9412962819905255</v>
      </c>
      <c r="AC6" s="6">
        <f t="shared" si="1"/>
        <v>8.1757447619364356</v>
      </c>
      <c r="AD6" s="6">
        <f t="shared" si="1"/>
        <v>8.388910504234147</v>
      </c>
      <c r="AE6" s="6">
        <f t="shared" si="1"/>
        <v>8.5814893509951222</v>
      </c>
      <c r="AF6" s="6">
        <f t="shared" si="1"/>
        <v>8.7544664181258351</v>
      </c>
      <c r="AG6" s="6">
        <f t="shared" si="1"/>
        <v>8.9090317880438707</v>
      </c>
      <c r="AH6" s="6">
        <f t="shared" si="1"/>
        <v>9.0465053510089053</v>
      </c>
    </row>
    <row r="7" spans="2:34" x14ac:dyDescent="0.2">
      <c r="C7">
        <v>12</v>
      </c>
      <c r="D7" s="6">
        <f>$C$7/(1+EXP(-0.15*(D$4-2035)))</f>
        <v>1.1441935787893138</v>
      </c>
      <c r="E7" s="6">
        <f t="shared" ref="E7:AH7" si="2">$C$7/(1+EXP(-0.15*(E$4-2035)))</f>
        <v>1.3091618543473551</v>
      </c>
      <c r="F7" s="6">
        <f t="shared" si="2"/>
        <v>1.4946402982489972</v>
      </c>
      <c r="G7" s="6">
        <f t="shared" si="2"/>
        <v>1.7022127788058539</v>
      </c>
      <c r="H7" s="6">
        <f t="shared" si="2"/>
        <v>1.9333073949190229</v>
      </c>
      <c r="I7" s="6">
        <f t="shared" si="2"/>
        <v>2.1891062856762762</v>
      </c>
      <c r="J7" s="6">
        <f t="shared" si="2"/>
        <v>2.4704444616113683</v>
      </c>
      <c r="K7" s="6">
        <f t="shared" si="2"/>
        <v>2.7777025980117886</v>
      </c>
      <c r="L7" s="6">
        <f t="shared" si="2"/>
        <v>3.110701209814152</v>
      </c>
      <c r="M7" s="6">
        <f t="shared" si="2"/>
        <v>3.4686059684999528</v>
      </c>
      <c r="N7" s="6">
        <f t="shared" si="2"/>
        <v>3.8498556098952843</v>
      </c>
      <c r="O7" s="6">
        <f t="shared" si="2"/>
        <v>4.2521243252904544</v>
      </c>
      <c r="P7" s="6">
        <f t="shared" si="2"/>
        <v>4.672329192609336</v>
      </c>
      <c r="Q7" s="6">
        <f t="shared" si="2"/>
        <v>5.1066897982600921</v>
      </c>
      <c r="R7" s="6">
        <f t="shared" si="2"/>
        <v>5.5508418558750057</v>
      </c>
      <c r="S7" s="6">
        <f t="shared" si="2"/>
        <v>6</v>
      </c>
      <c r="T7" s="6">
        <f t="shared" si="2"/>
        <v>6.4491581441249943</v>
      </c>
      <c r="U7" s="6">
        <f t="shared" si="2"/>
        <v>6.8933102017399079</v>
      </c>
      <c r="V7" s="6">
        <f t="shared" si="2"/>
        <v>7.327670807390664</v>
      </c>
      <c r="W7" s="6">
        <f t="shared" si="2"/>
        <v>7.7478756747095447</v>
      </c>
      <c r="X7" s="6">
        <f t="shared" si="2"/>
        <v>8.1501443901047157</v>
      </c>
      <c r="Y7" s="6">
        <f t="shared" si="2"/>
        <v>8.5313940315000476</v>
      </c>
      <c r="Z7" s="6">
        <f t="shared" si="2"/>
        <v>8.8892987901858493</v>
      </c>
      <c r="AA7" s="6">
        <f t="shared" si="2"/>
        <v>9.2222974019882109</v>
      </c>
      <c r="AB7" s="6">
        <f t="shared" si="2"/>
        <v>9.5295555383886317</v>
      </c>
      <c r="AC7" s="6">
        <f t="shared" si="2"/>
        <v>9.8108937143237238</v>
      </c>
      <c r="AD7" s="6">
        <f t="shared" si="2"/>
        <v>10.066692605080977</v>
      </c>
      <c r="AE7" s="6">
        <f t="shared" si="2"/>
        <v>10.297787221194147</v>
      </c>
      <c r="AF7" s="6">
        <f t="shared" si="2"/>
        <v>10.505359701751003</v>
      </c>
      <c r="AG7" s="6">
        <f t="shared" si="2"/>
        <v>10.690838145652645</v>
      </c>
      <c r="AH7" s="6">
        <f t="shared" si="2"/>
        <v>10.855806421210687</v>
      </c>
    </row>
    <row r="8" spans="2:34" x14ac:dyDescent="0.2">
      <c r="C8" s="7">
        <v>20</v>
      </c>
      <c r="D8" s="8">
        <f>$C$8/(1+EXP(-0.2*(D$4-2035)))</f>
        <v>0.94851746355133559</v>
      </c>
      <c r="E8" s="8">
        <f t="shared" ref="E8:AH8" si="3">$C$8/(1+EXP(-0.2*(E$4-2035)))</f>
        <v>1.1464835179773745</v>
      </c>
      <c r="F8" s="8">
        <f t="shared" si="3"/>
        <v>1.3827684068669361</v>
      </c>
      <c r="G8" s="8">
        <f t="shared" si="3"/>
        <v>1.663453929878447</v>
      </c>
      <c r="H8" s="8">
        <f t="shared" si="3"/>
        <v>1.9950097823937027</v>
      </c>
      <c r="I8" s="8">
        <f t="shared" si="3"/>
        <v>2.384058440442351</v>
      </c>
      <c r="J8" s="8">
        <f t="shared" si="3"/>
        <v>2.8370212980097556</v>
      </c>
      <c r="K8" s="8">
        <f t="shared" si="3"/>
        <v>3.3596322973215105</v>
      </c>
      <c r="L8" s="8">
        <f t="shared" si="3"/>
        <v>3.9563222288283644</v>
      </c>
      <c r="M8" s="8">
        <f t="shared" si="3"/>
        <v>4.6295043300196461</v>
      </c>
      <c r="N8" s="8">
        <f t="shared" si="3"/>
        <v>5.3788284273999025</v>
      </c>
      <c r="O8" s="8">
        <f t="shared" si="3"/>
        <v>6.2005103774477508</v>
      </c>
      <c r="P8" s="8">
        <f t="shared" si="3"/>
        <v>7.0868738754840903</v>
      </c>
      <c r="Q8" s="8">
        <f t="shared" si="3"/>
        <v>8.0262467977509591</v>
      </c>
      <c r="R8" s="8">
        <f t="shared" si="3"/>
        <v>9.0033200537504428</v>
      </c>
      <c r="S8" s="8">
        <f t="shared" si="3"/>
        <v>10</v>
      </c>
      <c r="T8" s="8">
        <f t="shared" si="3"/>
        <v>10.996679946249559</v>
      </c>
      <c r="U8" s="8">
        <f t="shared" si="3"/>
        <v>11.973753202249039</v>
      </c>
      <c r="V8" s="8">
        <f t="shared" si="3"/>
        <v>12.913126124515909</v>
      </c>
      <c r="W8" s="8">
        <f t="shared" si="3"/>
        <v>13.799489622552249</v>
      </c>
      <c r="X8" s="8">
        <f t="shared" si="3"/>
        <v>14.621171572600097</v>
      </c>
      <c r="Y8" s="8">
        <f t="shared" si="3"/>
        <v>15.370495669980354</v>
      </c>
      <c r="Z8" s="8">
        <f t="shared" si="3"/>
        <v>16.043677771171637</v>
      </c>
      <c r="AA8" s="8">
        <f t="shared" si="3"/>
        <v>16.640367702678489</v>
      </c>
      <c r="AB8" s="8">
        <f t="shared" si="3"/>
        <v>17.162978701990244</v>
      </c>
      <c r="AC8" s="8">
        <f t="shared" si="3"/>
        <v>17.615941559557648</v>
      </c>
      <c r="AD8" s="8">
        <f t="shared" si="3"/>
        <v>18.004990217606299</v>
      </c>
      <c r="AE8" s="8">
        <f t="shared" si="3"/>
        <v>18.336546070121553</v>
      </c>
      <c r="AF8" s="8">
        <f t="shared" si="3"/>
        <v>18.617231593133067</v>
      </c>
      <c r="AG8" s="8">
        <f t="shared" si="3"/>
        <v>18.853516482022627</v>
      </c>
      <c r="AH8" s="8">
        <f t="shared" si="3"/>
        <v>19.051482536448667</v>
      </c>
    </row>
    <row r="9" spans="2:34" x14ac:dyDescent="0.2">
      <c r="C9" s="7">
        <v>25</v>
      </c>
      <c r="D9" s="8">
        <f>$C$9/(1+EXP(-0.2*(D$4-2035)))</f>
        <v>1.1856468294391695</v>
      </c>
      <c r="E9" s="8">
        <f t="shared" ref="E9:AH9" si="4">$C$9/(1+EXP(-0.2*(E$4-2035)))</f>
        <v>1.4331043974717181</v>
      </c>
      <c r="F9" s="8">
        <f t="shared" si="4"/>
        <v>1.7284605085836704</v>
      </c>
      <c r="G9" s="8">
        <f t="shared" si="4"/>
        <v>2.0793174123480589</v>
      </c>
      <c r="H9" s="8">
        <f t="shared" si="4"/>
        <v>2.4937622279921285</v>
      </c>
      <c r="I9" s="8">
        <f t="shared" si="4"/>
        <v>2.9800730505529387</v>
      </c>
      <c r="J9" s="8">
        <f t="shared" si="4"/>
        <v>3.5462766225121944</v>
      </c>
      <c r="K9" s="8">
        <f t="shared" si="4"/>
        <v>4.1995403716518878</v>
      </c>
      <c r="L9" s="8">
        <f t="shared" si="4"/>
        <v>4.9454027860354559</v>
      </c>
      <c r="M9" s="8">
        <f t="shared" si="4"/>
        <v>5.7868804125245576</v>
      </c>
      <c r="N9" s="8">
        <f t="shared" si="4"/>
        <v>6.7235355342498782</v>
      </c>
      <c r="O9" s="8">
        <f t="shared" si="4"/>
        <v>7.7506379718096881</v>
      </c>
      <c r="P9" s="8">
        <f t="shared" si="4"/>
        <v>8.8585923443551131</v>
      </c>
      <c r="Q9" s="8">
        <f t="shared" si="4"/>
        <v>10.0328084971887</v>
      </c>
      <c r="R9" s="8">
        <f t="shared" si="4"/>
        <v>11.254150067188053</v>
      </c>
      <c r="S9" s="8">
        <f t="shared" si="4"/>
        <v>12.5</v>
      </c>
      <c r="T9" s="8">
        <f t="shared" si="4"/>
        <v>13.745849932811948</v>
      </c>
      <c r="U9" s="8">
        <f t="shared" si="4"/>
        <v>14.9671915028113</v>
      </c>
      <c r="V9" s="8">
        <f t="shared" si="4"/>
        <v>16.141407655644887</v>
      </c>
      <c r="W9" s="8">
        <f t="shared" si="4"/>
        <v>17.249362028190312</v>
      </c>
      <c r="X9" s="8">
        <f t="shared" si="4"/>
        <v>18.27646446575012</v>
      </c>
      <c r="Y9" s="8">
        <f t="shared" si="4"/>
        <v>19.213119587475443</v>
      </c>
      <c r="Z9" s="8">
        <f t="shared" si="4"/>
        <v>20.054597213964545</v>
      </c>
      <c r="AA9" s="8">
        <f t="shared" si="4"/>
        <v>20.800459628348111</v>
      </c>
      <c r="AB9" s="8">
        <f t="shared" si="4"/>
        <v>21.453723377487808</v>
      </c>
      <c r="AC9" s="8">
        <f t="shared" si="4"/>
        <v>22.019926949447058</v>
      </c>
      <c r="AD9" s="8">
        <f t="shared" si="4"/>
        <v>22.506237772007871</v>
      </c>
      <c r="AE9" s="8">
        <f t="shared" si="4"/>
        <v>22.920682587651942</v>
      </c>
      <c r="AF9" s="8">
        <f t="shared" si="4"/>
        <v>23.27153949141633</v>
      </c>
      <c r="AG9" s="8">
        <f t="shared" si="4"/>
        <v>23.566895602528284</v>
      </c>
      <c r="AH9" s="8">
        <f t="shared" si="4"/>
        <v>23.814353170560832</v>
      </c>
    </row>
    <row r="10" spans="2:34" x14ac:dyDescent="0.2">
      <c r="C10" s="7">
        <v>30</v>
      </c>
      <c r="D10" s="8">
        <f>$C$10/(1+EXP(-0.2*(D$4-2035)))</f>
        <v>1.4227761953270035</v>
      </c>
      <c r="E10" s="8">
        <f t="shared" ref="E10:AH10" si="5">$C$10/(1+EXP(-0.2*(E$4-2035)))</f>
        <v>1.7197252769660618</v>
      </c>
      <c r="F10" s="8">
        <f t="shared" si="5"/>
        <v>2.0741526103004042</v>
      </c>
      <c r="G10" s="8">
        <f t="shared" si="5"/>
        <v>2.4951808948176706</v>
      </c>
      <c r="H10" s="8">
        <f t="shared" si="5"/>
        <v>2.9925146735905539</v>
      </c>
      <c r="I10" s="8">
        <f t="shared" si="5"/>
        <v>3.5760876606635268</v>
      </c>
      <c r="J10" s="8">
        <f t="shared" si="5"/>
        <v>4.2555319470146333</v>
      </c>
      <c r="K10" s="8">
        <f t="shared" si="5"/>
        <v>5.0394484459822655</v>
      </c>
      <c r="L10" s="8">
        <f t="shared" si="5"/>
        <v>5.9344833432425466</v>
      </c>
      <c r="M10" s="8">
        <f t="shared" si="5"/>
        <v>6.9442564950294701</v>
      </c>
      <c r="N10" s="8">
        <f t="shared" si="5"/>
        <v>8.0682426410998538</v>
      </c>
      <c r="O10" s="8">
        <f t="shared" si="5"/>
        <v>9.3007655661716253</v>
      </c>
      <c r="P10" s="8">
        <f t="shared" si="5"/>
        <v>10.630310813226135</v>
      </c>
      <c r="Q10" s="8">
        <f t="shared" si="5"/>
        <v>12.039370196626439</v>
      </c>
      <c r="R10" s="8">
        <f t="shared" si="5"/>
        <v>13.504980080625664</v>
      </c>
      <c r="S10" s="8">
        <f t="shared" si="5"/>
        <v>15</v>
      </c>
      <c r="T10" s="8">
        <f t="shared" si="5"/>
        <v>16.495019919374339</v>
      </c>
      <c r="U10" s="8">
        <f t="shared" si="5"/>
        <v>17.960629803373561</v>
      </c>
      <c r="V10" s="8">
        <f t="shared" si="5"/>
        <v>19.369689186773861</v>
      </c>
      <c r="W10" s="8">
        <f t="shared" si="5"/>
        <v>20.699234433828373</v>
      </c>
      <c r="X10" s="8">
        <f t="shared" si="5"/>
        <v>21.931757358900146</v>
      </c>
      <c r="Y10" s="8">
        <f t="shared" si="5"/>
        <v>23.055743504970533</v>
      </c>
      <c r="Z10" s="8">
        <f t="shared" si="5"/>
        <v>24.065516656757456</v>
      </c>
      <c r="AA10" s="8">
        <f t="shared" si="5"/>
        <v>24.960551554017734</v>
      </c>
      <c r="AB10" s="8">
        <f t="shared" si="5"/>
        <v>25.744468052985368</v>
      </c>
      <c r="AC10" s="8">
        <f t="shared" si="5"/>
        <v>26.423912339336471</v>
      </c>
      <c r="AD10" s="8">
        <f t="shared" si="5"/>
        <v>27.007485326409444</v>
      </c>
      <c r="AE10" s="8">
        <f t="shared" si="5"/>
        <v>27.504819105182332</v>
      </c>
      <c r="AF10" s="8">
        <f t="shared" si="5"/>
        <v>27.925847389699598</v>
      </c>
      <c r="AG10" s="8">
        <f t="shared" si="5"/>
        <v>28.280274723033937</v>
      </c>
      <c r="AH10" s="8">
        <f t="shared" si="5"/>
        <v>28.577223804673</v>
      </c>
    </row>
    <row r="11" spans="2:34" x14ac:dyDescent="0.2">
      <c r="C11" s="7">
        <v>35</v>
      </c>
      <c r="D11" s="8">
        <f>$C$11/(1+EXP(-0.2*(D$4-2035)))</f>
        <v>1.6599055612148372</v>
      </c>
      <c r="E11" s="8">
        <f t="shared" ref="E11:AH11" si="6">$C$11/(1+EXP(-0.2*(E$4-2035)))</f>
        <v>2.0063461564604057</v>
      </c>
      <c r="F11" s="8">
        <f t="shared" si="6"/>
        <v>2.4198447120171385</v>
      </c>
      <c r="G11" s="8">
        <f t="shared" si="6"/>
        <v>2.9110443772872823</v>
      </c>
      <c r="H11" s="8">
        <f t="shared" si="6"/>
        <v>3.4912671191889797</v>
      </c>
      <c r="I11" s="8">
        <f t="shared" si="6"/>
        <v>4.172102270774114</v>
      </c>
      <c r="J11" s="8">
        <f t="shared" si="6"/>
        <v>4.9647872715170722</v>
      </c>
      <c r="K11" s="8">
        <f t="shared" si="6"/>
        <v>5.8793565203126432</v>
      </c>
      <c r="L11" s="8">
        <f t="shared" si="6"/>
        <v>6.9235639004496381</v>
      </c>
      <c r="M11" s="8">
        <f t="shared" si="6"/>
        <v>8.1016325775343816</v>
      </c>
      <c r="N11" s="8">
        <f t="shared" si="6"/>
        <v>9.4129497479498294</v>
      </c>
      <c r="O11" s="8">
        <f t="shared" si="6"/>
        <v>10.850893160533564</v>
      </c>
      <c r="P11" s="8">
        <f t="shared" si="6"/>
        <v>12.402029282097159</v>
      </c>
      <c r="Q11" s="8">
        <f t="shared" si="6"/>
        <v>14.045931896064181</v>
      </c>
      <c r="R11" s="8">
        <f t="shared" si="6"/>
        <v>15.755810094063275</v>
      </c>
      <c r="S11" s="8">
        <f t="shared" si="6"/>
        <v>17.5</v>
      </c>
      <c r="T11" s="8">
        <f t="shared" si="6"/>
        <v>19.244189905936729</v>
      </c>
      <c r="U11" s="8">
        <f t="shared" si="6"/>
        <v>20.954068103935821</v>
      </c>
      <c r="V11" s="8">
        <f t="shared" si="6"/>
        <v>22.59797071790284</v>
      </c>
      <c r="W11" s="8">
        <f t="shared" si="6"/>
        <v>24.149106839466437</v>
      </c>
      <c r="X11" s="8">
        <f t="shared" si="6"/>
        <v>25.587050252050169</v>
      </c>
      <c r="Y11" s="8">
        <f t="shared" si="6"/>
        <v>26.898367422465618</v>
      </c>
      <c r="Z11" s="8">
        <f t="shared" si="6"/>
        <v>28.076436099550364</v>
      </c>
      <c r="AA11" s="8">
        <f t="shared" si="6"/>
        <v>29.120643479687356</v>
      </c>
      <c r="AB11" s="8">
        <f t="shared" si="6"/>
        <v>30.035212728482929</v>
      </c>
      <c r="AC11" s="8">
        <f t="shared" si="6"/>
        <v>30.827897729225882</v>
      </c>
      <c r="AD11" s="8">
        <f t="shared" si="6"/>
        <v>31.508732880811021</v>
      </c>
      <c r="AE11" s="8">
        <f t="shared" si="6"/>
        <v>32.088955622712717</v>
      </c>
      <c r="AF11" s="8">
        <f t="shared" si="6"/>
        <v>32.580155287982862</v>
      </c>
      <c r="AG11" s="8">
        <f t="shared" si="6"/>
        <v>32.993653843539597</v>
      </c>
      <c r="AH11" s="8">
        <f t="shared" si="6"/>
        <v>33.340094438785165</v>
      </c>
    </row>
    <row r="12" spans="2:34" x14ac:dyDescent="0.2">
      <c r="C12" s="7">
        <v>45</v>
      </c>
      <c r="D12" s="8">
        <f>$C$12/(1+EXP(-0.2*(D$4-2035)))</f>
        <v>2.1341642929905049</v>
      </c>
      <c r="E12" s="8">
        <f t="shared" ref="E12:AH12" si="7">$C$12/(1+EXP(-0.2*(E$4-2035)))</f>
        <v>2.5795879154490926</v>
      </c>
      <c r="F12" s="8">
        <f t="shared" si="7"/>
        <v>3.1112289154506065</v>
      </c>
      <c r="G12" s="8">
        <f t="shared" si="7"/>
        <v>3.7427713422265056</v>
      </c>
      <c r="H12" s="8">
        <f t="shared" si="7"/>
        <v>4.4887720103858308</v>
      </c>
      <c r="I12" s="8">
        <f t="shared" si="7"/>
        <v>5.3641314909952902</v>
      </c>
      <c r="J12" s="8">
        <f t="shared" si="7"/>
        <v>6.38329792052195</v>
      </c>
      <c r="K12" s="8">
        <f t="shared" si="7"/>
        <v>7.5591726689733978</v>
      </c>
      <c r="L12" s="8">
        <f t="shared" si="7"/>
        <v>8.9017250148638194</v>
      </c>
      <c r="M12" s="8">
        <f t="shared" si="7"/>
        <v>10.416384742544205</v>
      </c>
      <c r="N12" s="8">
        <f t="shared" si="7"/>
        <v>12.102363961649781</v>
      </c>
      <c r="O12" s="8">
        <f t="shared" si="7"/>
        <v>13.951148349257439</v>
      </c>
      <c r="P12" s="8">
        <f t="shared" si="7"/>
        <v>15.945466219839204</v>
      </c>
      <c r="Q12" s="8">
        <f t="shared" si="7"/>
        <v>18.059055294939661</v>
      </c>
      <c r="R12" s="8">
        <f t="shared" si="7"/>
        <v>20.257470120938496</v>
      </c>
      <c r="S12" s="8">
        <f t="shared" si="7"/>
        <v>22.5</v>
      </c>
      <c r="T12" s="8">
        <f t="shared" si="7"/>
        <v>24.742529879061507</v>
      </c>
      <c r="U12" s="8">
        <f t="shared" si="7"/>
        <v>26.940944705060339</v>
      </c>
      <c r="V12" s="8">
        <f t="shared" si="7"/>
        <v>29.054533780160796</v>
      </c>
      <c r="W12" s="8">
        <f t="shared" si="7"/>
        <v>31.048851650742559</v>
      </c>
      <c r="X12" s="8">
        <f t="shared" si="7"/>
        <v>32.897636038350221</v>
      </c>
      <c r="Y12" s="8">
        <f t="shared" si="7"/>
        <v>34.583615257455797</v>
      </c>
      <c r="Z12" s="8">
        <f t="shared" si="7"/>
        <v>36.098274985136179</v>
      </c>
      <c r="AA12" s="8">
        <f t="shared" si="7"/>
        <v>37.440827331026597</v>
      </c>
      <c r="AB12" s="8">
        <f t="shared" si="7"/>
        <v>38.616702079478053</v>
      </c>
      <c r="AC12" s="8">
        <f t="shared" si="7"/>
        <v>39.635868509004709</v>
      </c>
      <c r="AD12" s="8">
        <f t="shared" si="7"/>
        <v>40.51122798961417</v>
      </c>
      <c r="AE12" s="8">
        <f t="shared" si="7"/>
        <v>41.257228657773496</v>
      </c>
      <c r="AF12" s="8">
        <f t="shared" si="7"/>
        <v>41.888771084549397</v>
      </c>
      <c r="AG12" s="8">
        <f t="shared" si="7"/>
        <v>42.420412084550911</v>
      </c>
      <c r="AH12" s="8">
        <f t="shared" si="7"/>
        <v>42.865835707009502</v>
      </c>
    </row>
    <row r="13" spans="2:34" x14ac:dyDescent="0.2">
      <c r="C13" s="7">
        <v>50</v>
      </c>
      <c r="D13" s="8">
        <f>$C$13/(1+EXP(-0.2*(D$4-2035)))</f>
        <v>2.3712936588783391</v>
      </c>
      <c r="E13" s="8">
        <f t="shared" ref="E13:AH13" si="8">$C$13/(1+EXP(-0.2*(E$4-2035)))</f>
        <v>2.8662087949434363</v>
      </c>
      <c r="F13" s="8">
        <f t="shared" si="8"/>
        <v>3.4569210171673408</v>
      </c>
      <c r="G13" s="8">
        <f t="shared" si="8"/>
        <v>4.1586348246961178</v>
      </c>
      <c r="H13" s="8">
        <f t="shared" si="8"/>
        <v>4.9875244559842571</v>
      </c>
      <c r="I13" s="8">
        <f t="shared" si="8"/>
        <v>5.9601461011058774</v>
      </c>
      <c r="J13" s="8">
        <f t="shared" si="8"/>
        <v>7.0925532450243889</v>
      </c>
      <c r="K13" s="8">
        <f t="shared" si="8"/>
        <v>8.3990807433037755</v>
      </c>
      <c r="L13" s="8">
        <f t="shared" si="8"/>
        <v>9.8908055720709118</v>
      </c>
      <c r="M13" s="8">
        <f t="shared" si="8"/>
        <v>11.573760825049115</v>
      </c>
      <c r="N13" s="8">
        <f t="shared" si="8"/>
        <v>13.447071068499756</v>
      </c>
      <c r="O13" s="8">
        <f t="shared" si="8"/>
        <v>15.501275943619376</v>
      </c>
      <c r="P13" s="8">
        <f t="shared" si="8"/>
        <v>17.717184688710226</v>
      </c>
      <c r="Q13" s="8">
        <f t="shared" si="8"/>
        <v>20.0656169943774</v>
      </c>
      <c r="R13" s="8">
        <f t="shared" si="8"/>
        <v>22.508300134376107</v>
      </c>
      <c r="S13" s="8">
        <f t="shared" si="8"/>
        <v>25</v>
      </c>
      <c r="T13" s="8">
        <f t="shared" si="8"/>
        <v>27.491699865623897</v>
      </c>
      <c r="U13" s="8">
        <f t="shared" si="8"/>
        <v>29.9343830056226</v>
      </c>
      <c r="V13" s="8">
        <f t="shared" si="8"/>
        <v>32.282815311289774</v>
      </c>
      <c r="W13" s="8">
        <f t="shared" si="8"/>
        <v>34.498724056380624</v>
      </c>
      <c r="X13" s="8">
        <f t="shared" si="8"/>
        <v>36.55292893150024</v>
      </c>
      <c r="Y13" s="8">
        <f t="shared" si="8"/>
        <v>38.426239174950886</v>
      </c>
      <c r="Z13" s="8">
        <f t="shared" si="8"/>
        <v>40.10919442792909</v>
      </c>
      <c r="AA13" s="8">
        <f t="shared" si="8"/>
        <v>41.600919256696223</v>
      </c>
      <c r="AB13" s="8">
        <f t="shared" si="8"/>
        <v>42.907446754975616</v>
      </c>
      <c r="AC13" s="8">
        <f t="shared" si="8"/>
        <v>44.039853898894116</v>
      </c>
      <c r="AD13" s="8">
        <f t="shared" si="8"/>
        <v>45.012475544015743</v>
      </c>
      <c r="AE13" s="8">
        <f t="shared" si="8"/>
        <v>45.841365175303885</v>
      </c>
      <c r="AF13" s="8">
        <f t="shared" si="8"/>
        <v>46.543078982832661</v>
      </c>
      <c r="AG13" s="8">
        <f t="shared" si="8"/>
        <v>47.133791205056568</v>
      </c>
      <c r="AH13" s="8">
        <f t="shared" si="8"/>
        <v>47.628706341121664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63E3-1724-564C-9108-BFC6E9D7698B}">
  <dimension ref="B2:D4"/>
  <sheetViews>
    <sheetView tabSelected="1" zoomScale="244" workbookViewId="0">
      <selection activeCell="D4" sqref="D4"/>
    </sheetView>
  </sheetViews>
  <sheetFormatPr baseColWidth="10" defaultRowHeight="16" x14ac:dyDescent="0.2"/>
  <cols>
    <col min="2" max="2" width="23.5" customWidth="1"/>
  </cols>
  <sheetData>
    <row r="2" spans="2:4" x14ac:dyDescent="0.2">
      <c r="B2" t="s">
        <v>35</v>
      </c>
      <c r="C2">
        <v>254899</v>
      </c>
    </row>
    <row r="3" spans="2:4" x14ac:dyDescent="0.2">
      <c r="B3" t="s">
        <v>36</v>
      </c>
      <c r="C3">
        <v>257174</v>
      </c>
      <c r="D3" s="9">
        <f>(C2-C3)/C2</f>
        <v>-8.9251036685118416E-3</v>
      </c>
    </row>
    <row r="4" spans="2:4" x14ac:dyDescent="0.2">
      <c r="B4" t="s">
        <v>37</v>
      </c>
      <c r="C4">
        <v>232061</v>
      </c>
      <c r="D4" s="9">
        <f>(C3-C4)/C3</f>
        <v>9.7649840186021922E-2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802A-3BEB-2A4D-9982-56CC0D377201}">
  <dimension ref="B2:AH22"/>
  <sheetViews>
    <sheetView topLeftCell="A6" zoomScale="247" workbookViewId="0">
      <selection activeCell="D22" sqref="D22"/>
    </sheetView>
  </sheetViews>
  <sheetFormatPr baseColWidth="10" defaultRowHeight="16" x14ac:dyDescent="0.2"/>
  <cols>
    <col min="2" max="3" width="14.5" customWidth="1"/>
  </cols>
  <sheetData>
    <row r="2" spans="2:34" x14ac:dyDescent="0.2">
      <c r="C2" t="s">
        <v>30</v>
      </c>
    </row>
    <row r="3" spans="2:34" x14ac:dyDescent="0.2">
      <c r="B3" t="s">
        <v>2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1.5</v>
      </c>
      <c r="J3">
        <v>1.5</v>
      </c>
      <c r="K3">
        <v>1.5</v>
      </c>
      <c r="L3">
        <v>1.5</v>
      </c>
      <c r="M3">
        <v>1.5</v>
      </c>
      <c r="N3">
        <v>1.5</v>
      </c>
      <c r="O3">
        <v>1.5</v>
      </c>
      <c r="P3">
        <v>1.5</v>
      </c>
      <c r="Q3">
        <v>1.5</v>
      </c>
      <c r="R3">
        <v>1.5</v>
      </c>
      <c r="S3">
        <v>1.5</v>
      </c>
      <c r="T3">
        <v>1.5</v>
      </c>
      <c r="U3">
        <v>1.5</v>
      </c>
      <c r="V3">
        <v>1.5</v>
      </c>
      <c r="W3">
        <v>1.5</v>
      </c>
      <c r="X3">
        <v>1.5</v>
      </c>
      <c r="Y3">
        <v>1.5</v>
      </c>
      <c r="Z3">
        <v>1.5</v>
      </c>
      <c r="AA3">
        <v>1.5</v>
      </c>
      <c r="AB3">
        <v>1.5</v>
      </c>
      <c r="AC3">
        <v>1.5</v>
      </c>
      <c r="AD3">
        <v>1.5</v>
      </c>
      <c r="AE3">
        <v>1.5</v>
      </c>
      <c r="AF3">
        <v>1.5</v>
      </c>
      <c r="AG3">
        <v>1.5</v>
      </c>
      <c r="AH3">
        <v>1.5</v>
      </c>
    </row>
    <row r="4" spans="2:34" x14ac:dyDescent="0.2">
      <c r="B4" t="s">
        <v>12</v>
      </c>
      <c r="D4">
        <v>1.9</v>
      </c>
      <c r="E4">
        <v>1.9</v>
      </c>
      <c r="F4">
        <v>1.9</v>
      </c>
      <c r="G4">
        <v>1.9</v>
      </c>
      <c r="H4">
        <v>1.9</v>
      </c>
      <c r="I4">
        <v>1.9</v>
      </c>
      <c r="J4">
        <v>1.9</v>
      </c>
      <c r="K4">
        <v>1.9</v>
      </c>
      <c r="L4">
        <v>1.9</v>
      </c>
      <c r="M4">
        <v>1.9</v>
      </c>
      <c r="N4">
        <v>1.9</v>
      </c>
      <c r="O4">
        <v>1.9</v>
      </c>
      <c r="P4">
        <v>1.9</v>
      </c>
      <c r="Q4">
        <v>1.9</v>
      </c>
      <c r="R4">
        <v>1.9</v>
      </c>
      <c r="S4">
        <v>1.9</v>
      </c>
      <c r="T4">
        <v>1.9</v>
      </c>
      <c r="U4">
        <v>1.9</v>
      </c>
      <c r="V4">
        <v>1.9</v>
      </c>
      <c r="W4">
        <v>1.9</v>
      </c>
      <c r="X4">
        <v>1.9</v>
      </c>
      <c r="Y4">
        <v>1.9</v>
      </c>
      <c r="Z4">
        <v>1.9</v>
      </c>
      <c r="AA4">
        <v>1.9</v>
      </c>
      <c r="AB4">
        <v>1.9</v>
      </c>
      <c r="AC4">
        <v>1.9</v>
      </c>
      <c r="AD4">
        <v>1.9</v>
      </c>
      <c r="AE4">
        <v>1.9</v>
      </c>
      <c r="AF4">
        <v>1.9</v>
      </c>
      <c r="AG4">
        <v>1.9</v>
      </c>
      <c r="AH4">
        <v>1.9</v>
      </c>
    </row>
    <row r="5" spans="2:34" x14ac:dyDescent="0.2">
      <c r="B5" t="s">
        <v>13</v>
      </c>
      <c r="D5">
        <v>1.5</v>
      </c>
      <c r="E5">
        <v>1.5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1.5</v>
      </c>
      <c r="S5">
        <v>1.5</v>
      </c>
      <c r="T5">
        <v>1.5</v>
      </c>
      <c r="U5">
        <v>1.5</v>
      </c>
      <c r="V5">
        <v>1.5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1.5</v>
      </c>
      <c r="AH5">
        <v>1.5</v>
      </c>
    </row>
    <row r="6" spans="2:34" x14ac:dyDescent="0.2">
      <c r="B6" t="s">
        <v>14</v>
      </c>
      <c r="D6">
        <v>1.6</v>
      </c>
      <c r="E6">
        <v>1.6</v>
      </c>
      <c r="F6">
        <v>1.6</v>
      </c>
      <c r="G6">
        <v>1.6</v>
      </c>
      <c r="H6">
        <v>1.6</v>
      </c>
      <c r="I6">
        <v>1.6</v>
      </c>
      <c r="J6">
        <v>1.6</v>
      </c>
      <c r="K6">
        <v>1.6</v>
      </c>
      <c r="L6">
        <v>1.6</v>
      </c>
      <c r="M6">
        <v>1.6</v>
      </c>
      <c r="N6">
        <v>1.6</v>
      </c>
      <c r="O6">
        <v>1.6</v>
      </c>
      <c r="P6">
        <v>1.6</v>
      </c>
      <c r="Q6">
        <v>1.6</v>
      </c>
      <c r="R6">
        <v>1.6</v>
      </c>
      <c r="S6">
        <v>1.6</v>
      </c>
      <c r="T6">
        <v>1.6</v>
      </c>
      <c r="U6">
        <v>1.6</v>
      </c>
      <c r="V6">
        <v>1.6</v>
      </c>
      <c r="W6">
        <v>1.6</v>
      </c>
      <c r="X6">
        <v>1.6</v>
      </c>
      <c r="Y6">
        <v>1.6</v>
      </c>
      <c r="Z6">
        <v>1.6</v>
      </c>
      <c r="AA6">
        <v>1.6</v>
      </c>
      <c r="AB6">
        <v>1.6</v>
      </c>
      <c r="AC6">
        <v>1.6</v>
      </c>
      <c r="AD6">
        <v>1.6</v>
      </c>
      <c r="AE6">
        <v>1.6</v>
      </c>
      <c r="AF6">
        <v>1.6</v>
      </c>
      <c r="AG6">
        <v>1.6</v>
      </c>
      <c r="AH6">
        <v>1.6</v>
      </c>
    </row>
    <row r="7" spans="2:34" x14ac:dyDescent="0.2">
      <c r="B7" t="s">
        <v>15</v>
      </c>
      <c r="C7" s="2">
        <v>0.22</v>
      </c>
      <c r="D7">
        <f>ROUND(D3/($C$7+1),2)</f>
        <v>1.23</v>
      </c>
      <c r="E7">
        <f t="shared" ref="E7:R7" si="0">ROUND(E3/($C$7+1),2)</f>
        <v>1.23</v>
      </c>
      <c r="F7">
        <f t="shared" si="0"/>
        <v>1.23</v>
      </c>
      <c r="G7">
        <f t="shared" si="0"/>
        <v>1.23</v>
      </c>
      <c r="H7">
        <f t="shared" si="0"/>
        <v>1.23</v>
      </c>
      <c r="I7">
        <f t="shared" si="0"/>
        <v>1.23</v>
      </c>
      <c r="J7">
        <f t="shared" si="0"/>
        <v>1.23</v>
      </c>
      <c r="K7">
        <f t="shared" si="0"/>
        <v>1.23</v>
      </c>
      <c r="L7">
        <f t="shared" si="0"/>
        <v>1.23</v>
      </c>
      <c r="M7">
        <f t="shared" si="0"/>
        <v>1.23</v>
      </c>
      <c r="N7">
        <f t="shared" si="0"/>
        <v>1.23</v>
      </c>
      <c r="O7">
        <f t="shared" si="0"/>
        <v>1.23</v>
      </c>
      <c r="P7">
        <f t="shared" si="0"/>
        <v>1.23</v>
      </c>
      <c r="Q7">
        <f t="shared" si="0"/>
        <v>1.23</v>
      </c>
      <c r="R7">
        <f t="shared" si="0"/>
        <v>1.23</v>
      </c>
      <c r="S7">
        <f t="shared" ref="S7:AH7" si="1">ROUND(S3/($C$7+1),2)</f>
        <v>1.23</v>
      </c>
      <c r="T7">
        <f t="shared" si="1"/>
        <v>1.23</v>
      </c>
      <c r="U7">
        <f t="shared" si="1"/>
        <v>1.23</v>
      </c>
      <c r="V7">
        <f t="shared" si="1"/>
        <v>1.23</v>
      </c>
      <c r="W7">
        <f t="shared" si="1"/>
        <v>1.23</v>
      </c>
      <c r="X7">
        <f t="shared" si="1"/>
        <v>1.23</v>
      </c>
      <c r="Y7">
        <f t="shared" si="1"/>
        <v>1.23</v>
      </c>
      <c r="Z7">
        <f t="shared" si="1"/>
        <v>1.23</v>
      </c>
      <c r="AA7">
        <f t="shared" si="1"/>
        <v>1.23</v>
      </c>
      <c r="AB7">
        <f t="shared" si="1"/>
        <v>1.23</v>
      </c>
      <c r="AC7">
        <f t="shared" si="1"/>
        <v>1.23</v>
      </c>
      <c r="AD7">
        <f t="shared" si="1"/>
        <v>1.23</v>
      </c>
      <c r="AE7">
        <f t="shared" si="1"/>
        <v>1.23</v>
      </c>
      <c r="AF7">
        <f t="shared" si="1"/>
        <v>1.23</v>
      </c>
      <c r="AG7">
        <f t="shared" si="1"/>
        <v>1.23</v>
      </c>
      <c r="AH7">
        <f t="shared" si="1"/>
        <v>1.23</v>
      </c>
    </row>
    <row r="8" spans="2:34" x14ac:dyDescent="0.2">
      <c r="B8" t="s">
        <v>16</v>
      </c>
      <c r="C8" s="2">
        <v>0.5</v>
      </c>
      <c r="D8">
        <f>ROUND(D4/($C$8+1),2)</f>
        <v>1.27</v>
      </c>
      <c r="E8">
        <f t="shared" ref="E8:R8" si="2">ROUND(E4/($C$8+1),2)</f>
        <v>1.27</v>
      </c>
      <c r="F8">
        <f t="shared" si="2"/>
        <v>1.27</v>
      </c>
      <c r="G8">
        <f t="shared" si="2"/>
        <v>1.27</v>
      </c>
      <c r="H8">
        <f t="shared" si="2"/>
        <v>1.27</v>
      </c>
      <c r="I8">
        <f t="shared" si="2"/>
        <v>1.27</v>
      </c>
      <c r="J8">
        <f t="shared" si="2"/>
        <v>1.27</v>
      </c>
      <c r="K8">
        <f t="shared" si="2"/>
        <v>1.27</v>
      </c>
      <c r="L8">
        <f t="shared" si="2"/>
        <v>1.27</v>
      </c>
      <c r="M8">
        <f t="shared" si="2"/>
        <v>1.27</v>
      </c>
      <c r="N8">
        <f t="shared" si="2"/>
        <v>1.27</v>
      </c>
      <c r="O8">
        <f t="shared" si="2"/>
        <v>1.27</v>
      </c>
      <c r="P8">
        <f t="shared" si="2"/>
        <v>1.27</v>
      </c>
      <c r="Q8">
        <f t="shared" si="2"/>
        <v>1.27</v>
      </c>
      <c r="R8">
        <f t="shared" si="2"/>
        <v>1.27</v>
      </c>
      <c r="S8">
        <f t="shared" ref="S8:AH8" si="3">ROUND(S4/($C$8+1),2)</f>
        <v>1.27</v>
      </c>
      <c r="T8">
        <f t="shared" si="3"/>
        <v>1.27</v>
      </c>
      <c r="U8">
        <f t="shared" si="3"/>
        <v>1.27</v>
      </c>
      <c r="V8">
        <f t="shared" si="3"/>
        <v>1.27</v>
      </c>
      <c r="W8">
        <f t="shared" si="3"/>
        <v>1.27</v>
      </c>
      <c r="X8">
        <f t="shared" si="3"/>
        <v>1.27</v>
      </c>
      <c r="Y8">
        <f t="shared" si="3"/>
        <v>1.27</v>
      </c>
      <c r="Z8">
        <f t="shared" si="3"/>
        <v>1.27</v>
      </c>
      <c r="AA8">
        <f t="shared" si="3"/>
        <v>1.27</v>
      </c>
      <c r="AB8">
        <f t="shared" si="3"/>
        <v>1.27</v>
      </c>
      <c r="AC8">
        <f t="shared" si="3"/>
        <v>1.27</v>
      </c>
      <c r="AD8">
        <f t="shared" si="3"/>
        <v>1.27</v>
      </c>
      <c r="AE8">
        <f t="shared" si="3"/>
        <v>1.27</v>
      </c>
      <c r="AF8">
        <f t="shared" si="3"/>
        <v>1.27</v>
      </c>
      <c r="AG8">
        <f t="shared" si="3"/>
        <v>1.27</v>
      </c>
      <c r="AH8">
        <f t="shared" si="3"/>
        <v>1.27</v>
      </c>
    </row>
    <row r="9" spans="2:34" x14ac:dyDescent="0.2">
      <c r="B9" t="s">
        <v>17</v>
      </c>
      <c r="C9" s="2">
        <v>0.28000000000000003</v>
      </c>
      <c r="D9">
        <f>ROUND(D5/($C$9+1),2)</f>
        <v>1.17</v>
      </c>
      <c r="E9">
        <f t="shared" ref="E9:R9" si="4">ROUND(E5/($C$9+1),2)</f>
        <v>1.17</v>
      </c>
      <c r="F9">
        <f t="shared" si="4"/>
        <v>1.17</v>
      </c>
      <c r="G9">
        <f t="shared" si="4"/>
        <v>1.17</v>
      </c>
      <c r="H9">
        <f t="shared" si="4"/>
        <v>1.17</v>
      </c>
      <c r="I9">
        <f t="shared" si="4"/>
        <v>1.17</v>
      </c>
      <c r="J9">
        <f t="shared" si="4"/>
        <v>1.17</v>
      </c>
      <c r="K9">
        <f t="shared" si="4"/>
        <v>1.17</v>
      </c>
      <c r="L9">
        <f t="shared" si="4"/>
        <v>1.17</v>
      </c>
      <c r="M9">
        <f t="shared" si="4"/>
        <v>1.17</v>
      </c>
      <c r="N9">
        <f t="shared" si="4"/>
        <v>1.17</v>
      </c>
      <c r="O9">
        <f t="shared" si="4"/>
        <v>1.17</v>
      </c>
      <c r="P9">
        <f t="shared" si="4"/>
        <v>1.17</v>
      </c>
      <c r="Q9">
        <f t="shared" si="4"/>
        <v>1.17</v>
      </c>
      <c r="R9">
        <f t="shared" si="4"/>
        <v>1.17</v>
      </c>
      <c r="S9">
        <f t="shared" ref="S9:AH9" si="5">ROUND(S5/($C$9+1),2)</f>
        <v>1.17</v>
      </c>
      <c r="T9">
        <f t="shared" si="5"/>
        <v>1.17</v>
      </c>
      <c r="U9">
        <f t="shared" si="5"/>
        <v>1.17</v>
      </c>
      <c r="V9">
        <f t="shared" si="5"/>
        <v>1.17</v>
      </c>
      <c r="W9">
        <f t="shared" si="5"/>
        <v>1.17</v>
      </c>
      <c r="X9">
        <f t="shared" si="5"/>
        <v>1.17</v>
      </c>
      <c r="Y9">
        <f t="shared" si="5"/>
        <v>1.17</v>
      </c>
      <c r="Z9">
        <f t="shared" si="5"/>
        <v>1.17</v>
      </c>
      <c r="AA9">
        <f t="shared" si="5"/>
        <v>1.17</v>
      </c>
      <c r="AB9">
        <f t="shared" si="5"/>
        <v>1.17</v>
      </c>
      <c r="AC9">
        <f t="shared" si="5"/>
        <v>1.17</v>
      </c>
      <c r="AD9">
        <f t="shared" si="5"/>
        <v>1.17</v>
      </c>
      <c r="AE9">
        <f t="shared" si="5"/>
        <v>1.17</v>
      </c>
      <c r="AF9">
        <f t="shared" si="5"/>
        <v>1.17</v>
      </c>
      <c r="AG9">
        <f t="shared" si="5"/>
        <v>1.17</v>
      </c>
      <c r="AH9">
        <f t="shared" si="5"/>
        <v>1.17</v>
      </c>
    </row>
    <row r="10" spans="2:34" x14ac:dyDescent="0.2">
      <c r="B10" t="s">
        <v>18</v>
      </c>
      <c r="C10" s="2">
        <v>0.2</v>
      </c>
      <c r="D10">
        <f>ROUND(D6/($C$10+1),2)</f>
        <v>1.33</v>
      </c>
      <c r="E10">
        <f t="shared" ref="E10:R10" si="6">ROUND(E6/($C$10+1),2)</f>
        <v>1.33</v>
      </c>
      <c r="F10">
        <f t="shared" si="6"/>
        <v>1.33</v>
      </c>
      <c r="G10">
        <f t="shared" si="6"/>
        <v>1.33</v>
      </c>
      <c r="H10">
        <f t="shared" si="6"/>
        <v>1.33</v>
      </c>
      <c r="I10">
        <f t="shared" si="6"/>
        <v>1.33</v>
      </c>
      <c r="J10">
        <f t="shared" si="6"/>
        <v>1.33</v>
      </c>
      <c r="K10">
        <f t="shared" si="6"/>
        <v>1.33</v>
      </c>
      <c r="L10">
        <f t="shared" si="6"/>
        <v>1.33</v>
      </c>
      <c r="M10">
        <f t="shared" si="6"/>
        <v>1.33</v>
      </c>
      <c r="N10">
        <f t="shared" si="6"/>
        <v>1.33</v>
      </c>
      <c r="O10">
        <f t="shared" si="6"/>
        <v>1.33</v>
      </c>
      <c r="P10">
        <f t="shared" si="6"/>
        <v>1.33</v>
      </c>
      <c r="Q10">
        <f t="shared" si="6"/>
        <v>1.33</v>
      </c>
      <c r="R10">
        <f t="shared" si="6"/>
        <v>1.33</v>
      </c>
      <c r="S10">
        <f t="shared" ref="S10:AH10" si="7">ROUND(S6/($C$10+1),2)</f>
        <v>1.33</v>
      </c>
      <c r="T10">
        <f t="shared" si="7"/>
        <v>1.33</v>
      </c>
      <c r="U10">
        <f t="shared" si="7"/>
        <v>1.33</v>
      </c>
      <c r="V10">
        <f t="shared" si="7"/>
        <v>1.33</v>
      </c>
      <c r="W10">
        <f t="shared" si="7"/>
        <v>1.33</v>
      </c>
      <c r="X10">
        <f t="shared" si="7"/>
        <v>1.33</v>
      </c>
      <c r="Y10">
        <f t="shared" si="7"/>
        <v>1.33</v>
      </c>
      <c r="Z10">
        <f t="shared" si="7"/>
        <v>1.33</v>
      </c>
      <c r="AA10">
        <f t="shared" si="7"/>
        <v>1.33</v>
      </c>
      <c r="AB10">
        <f t="shared" si="7"/>
        <v>1.33</v>
      </c>
      <c r="AC10">
        <f t="shared" si="7"/>
        <v>1.33</v>
      </c>
      <c r="AD10">
        <f t="shared" si="7"/>
        <v>1.33</v>
      </c>
      <c r="AE10">
        <f t="shared" si="7"/>
        <v>1.33</v>
      </c>
      <c r="AF10">
        <f t="shared" si="7"/>
        <v>1.33</v>
      </c>
      <c r="AG10">
        <f t="shared" si="7"/>
        <v>1.33</v>
      </c>
      <c r="AH10">
        <f t="shared" si="7"/>
        <v>1.33</v>
      </c>
    </row>
    <row r="12" spans="2:34" x14ac:dyDescent="0.2">
      <c r="C12" t="s">
        <v>29</v>
      </c>
    </row>
    <row r="13" spans="2:34" x14ac:dyDescent="0.2">
      <c r="B13" t="s">
        <v>15</v>
      </c>
      <c r="D13">
        <v>1.22</v>
      </c>
      <c r="E13">
        <v>1.22</v>
      </c>
      <c r="F13">
        <v>1.22</v>
      </c>
      <c r="G13">
        <v>1.22</v>
      </c>
      <c r="H13">
        <v>1.22</v>
      </c>
      <c r="I13">
        <v>1.22</v>
      </c>
      <c r="J13">
        <v>1.22</v>
      </c>
      <c r="K13">
        <v>1.22</v>
      </c>
      <c r="L13">
        <v>1.22</v>
      </c>
      <c r="M13">
        <v>1.22</v>
      </c>
      <c r="N13">
        <v>1.22</v>
      </c>
      <c r="O13">
        <v>1.22</v>
      </c>
      <c r="P13">
        <v>1.22</v>
      </c>
      <c r="Q13">
        <v>1.22</v>
      </c>
      <c r="R13">
        <v>1.22</v>
      </c>
      <c r="S13">
        <v>1.22</v>
      </c>
      <c r="T13">
        <v>1.22</v>
      </c>
      <c r="U13">
        <v>1.22</v>
      </c>
      <c r="V13">
        <v>1.22</v>
      </c>
      <c r="W13">
        <v>1.22</v>
      </c>
      <c r="X13">
        <v>1.22</v>
      </c>
      <c r="Y13">
        <v>1.22</v>
      </c>
      <c r="Z13">
        <v>1.22</v>
      </c>
      <c r="AA13">
        <v>1.22</v>
      </c>
      <c r="AB13">
        <v>1.22</v>
      </c>
      <c r="AC13">
        <v>1.22</v>
      </c>
      <c r="AD13">
        <v>1.22</v>
      </c>
      <c r="AE13">
        <v>1.22</v>
      </c>
      <c r="AF13">
        <v>1.22</v>
      </c>
      <c r="AG13">
        <v>1.22</v>
      </c>
      <c r="AH13">
        <v>1.22</v>
      </c>
    </row>
    <row r="14" spans="2:34" x14ac:dyDescent="0.2">
      <c r="B14" t="s">
        <v>16</v>
      </c>
      <c r="D14">
        <v>1.5</v>
      </c>
      <c r="E14">
        <v>1.5</v>
      </c>
      <c r="F14">
        <v>1.5</v>
      </c>
      <c r="G14">
        <v>1.5</v>
      </c>
      <c r="H14">
        <v>1.5</v>
      </c>
      <c r="I14">
        <v>1.5</v>
      </c>
      <c r="J14">
        <v>1.5</v>
      </c>
      <c r="K14">
        <v>1.5</v>
      </c>
      <c r="L14">
        <v>1.5</v>
      </c>
      <c r="M14">
        <v>1.5</v>
      </c>
      <c r="N14">
        <v>1.5</v>
      </c>
      <c r="O14">
        <v>1.5</v>
      </c>
      <c r="P14">
        <v>1.5</v>
      </c>
      <c r="Q14">
        <v>1.5</v>
      </c>
      <c r="R14">
        <v>1.5</v>
      </c>
      <c r="S14">
        <v>1.5</v>
      </c>
      <c r="T14">
        <v>1.5</v>
      </c>
      <c r="U14">
        <v>1.5</v>
      </c>
      <c r="V14">
        <v>1.5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1.5</v>
      </c>
      <c r="AD14">
        <v>1.5</v>
      </c>
      <c r="AE14">
        <v>1.5</v>
      </c>
      <c r="AF14">
        <v>1.5</v>
      </c>
      <c r="AG14">
        <v>1.5</v>
      </c>
      <c r="AH14">
        <v>1.5</v>
      </c>
    </row>
    <row r="15" spans="2:34" x14ac:dyDescent="0.2">
      <c r="B15" t="s">
        <v>17</v>
      </c>
      <c r="D15">
        <v>1.28</v>
      </c>
      <c r="E15">
        <v>1.28</v>
      </c>
      <c r="F15">
        <v>1.28</v>
      </c>
      <c r="G15">
        <v>1.28</v>
      </c>
      <c r="H15">
        <v>1.28</v>
      </c>
      <c r="I15">
        <v>1.28</v>
      </c>
      <c r="J15">
        <v>1.28</v>
      </c>
      <c r="K15">
        <v>1.28</v>
      </c>
      <c r="L15">
        <v>1.28</v>
      </c>
      <c r="M15">
        <v>1.28</v>
      </c>
      <c r="N15">
        <v>1.28</v>
      </c>
      <c r="O15">
        <v>1.28</v>
      </c>
      <c r="P15">
        <v>1.28</v>
      </c>
      <c r="Q15">
        <v>1.28</v>
      </c>
      <c r="R15">
        <v>1.28</v>
      </c>
      <c r="S15">
        <v>1.28</v>
      </c>
      <c r="T15">
        <v>1.28</v>
      </c>
      <c r="U15">
        <v>1.28</v>
      </c>
      <c r="V15">
        <v>1.28</v>
      </c>
      <c r="W15">
        <v>1.28</v>
      </c>
      <c r="X15">
        <v>1.28</v>
      </c>
      <c r="Y15">
        <v>1.28</v>
      </c>
      <c r="Z15">
        <v>1.28</v>
      </c>
      <c r="AA15">
        <v>1.28</v>
      </c>
      <c r="AB15">
        <v>1.28</v>
      </c>
      <c r="AC15">
        <v>1.28</v>
      </c>
      <c r="AD15">
        <v>1.28</v>
      </c>
      <c r="AE15">
        <v>1.28</v>
      </c>
      <c r="AF15">
        <v>1.28</v>
      </c>
      <c r="AG15">
        <v>1.28</v>
      </c>
      <c r="AH15">
        <v>1.28</v>
      </c>
    </row>
    <row r="16" spans="2:34" x14ac:dyDescent="0.2">
      <c r="B16" t="s">
        <v>18</v>
      </c>
      <c r="D16">
        <v>1.2</v>
      </c>
      <c r="E16">
        <v>1.2</v>
      </c>
      <c r="F16">
        <v>1.2</v>
      </c>
      <c r="G16">
        <v>1.2</v>
      </c>
      <c r="H16">
        <v>1.2</v>
      </c>
      <c r="I16">
        <v>1.2</v>
      </c>
      <c r="J16">
        <v>1.2</v>
      </c>
      <c r="K16">
        <v>1.2</v>
      </c>
      <c r="L16">
        <v>1.2</v>
      </c>
      <c r="M16">
        <v>1.2</v>
      </c>
      <c r="N16">
        <v>1.2</v>
      </c>
      <c r="O16">
        <v>1.2</v>
      </c>
      <c r="P16">
        <v>1.2</v>
      </c>
      <c r="Q16">
        <v>1.2</v>
      </c>
      <c r="R16">
        <v>1.2</v>
      </c>
      <c r="S16">
        <v>1.2</v>
      </c>
      <c r="T16">
        <v>1.2</v>
      </c>
      <c r="U16">
        <v>1.2</v>
      </c>
      <c r="V16">
        <v>1.2</v>
      </c>
      <c r="W16">
        <v>1.2</v>
      </c>
      <c r="X16">
        <v>1.2</v>
      </c>
      <c r="Y16">
        <v>1.2</v>
      </c>
      <c r="Z16">
        <v>1.2</v>
      </c>
      <c r="AA16">
        <v>1.2</v>
      </c>
      <c r="AB16">
        <v>1.2</v>
      </c>
      <c r="AC16">
        <v>1.2</v>
      </c>
      <c r="AD16">
        <v>1.2</v>
      </c>
      <c r="AE16">
        <v>1.2</v>
      </c>
      <c r="AF16">
        <v>1.2</v>
      </c>
      <c r="AG16">
        <v>1.2</v>
      </c>
      <c r="AH16">
        <v>1.2</v>
      </c>
    </row>
    <row r="17" spans="2:34" x14ac:dyDescent="0.2">
      <c r="C17" s="3" t="s">
        <v>27</v>
      </c>
      <c r="D17" s="3" t="s">
        <v>28</v>
      </c>
    </row>
    <row r="18" spans="2:34" x14ac:dyDescent="0.2">
      <c r="C18">
        <f>ROUND(C19/D19,4)</f>
        <v>3.5999999999999999E-3</v>
      </c>
      <c r="D18" s="3"/>
    </row>
    <row r="19" spans="2:34" x14ac:dyDescent="0.2">
      <c r="B19" t="s">
        <v>15</v>
      </c>
      <c r="C19">
        <v>0.06</v>
      </c>
      <c r="D19">
        <v>16.670000000000002</v>
      </c>
      <c r="E19">
        <v>16.670000000000002</v>
      </c>
      <c r="F19">
        <v>16.670000000000002</v>
      </c>
      <c r="G19">
        <v>16.670000000000002</v>
      </c>
      <c r="H19">
        <v>16.670000000000002</v>
      </c>
      <c r="I19">
        <v>16.670000000000002</v>
      </c>
      <c r="J19">
        <v>16.670000000000002</v>
      </c>
      <c r="K19">
        <v>16.670000000000002</v>
      </c>
      <c r="L19">
        <v>16.670000000000002</v>
      </c>
      <c r="M19">
        <v>16.670000000000002</v>
      </c>
      <c r="N19">
        <v>16.670000000000002</v>
      </c>
      <c r="O19">
        <v>16.670000000000002</v>
      </c>
      <c r="P19">
        <v>16.670000000000002</v>
      </c>
      <c r="Q19">
        <v>16.670000000000002</v>
      </c>
      <c r="R19">
        <v>16.670000000000002</v>
      </c>
      <c r="S19">
        <v>16.670000000000002</v>
      </c>
      <c r="T19">
        <v>16.670000000000002</v>
      </c>
      <c r="U19">
        <v>16.670000000000002</v>
      </c>
      <c r="V19">
        <v>16.670000000000002</v>
      </c>
      <c r="W19">
        <v>16.670000000000002</v>
      </c>
      <c r="X19">
        <v>16.670000000000002</v>
      </c>
      <c r="Y19">
        <v>16.670000000000002</v>
      </c>
      <c r="Z19">
        <v>16.670000000000002</v>
      </c>
      <c r="AA19">
        <v>16.670000000000002</v>
      </c>
      <c r="AB19">
        <v>16.670000000000002</v>
      </c>
      <c r="AC19">
        <v>16.670000000000002</v>
      </c>
      <c r="AD19">
        <v>16.670000000000002</v>
      </c>
      <c r="AE19">
        <v>16.670000000000002</v>
      </c>
      <c r="AF19">
        <v>16.670000000000002</v>
      </c>
      <c r="AG19">
        <v>16.670000000000002</v>
      </c>
      <c r="AH19">
        <v>16.670000000000002</v>
      </c>
    </row>
    <row r="20" spans="2:34" x14ac:dyDescent="0.2">
      <c r="B20" t="s">
        <v>16</v>
      </c>
      <c r="C20">
        <v>0.05</v>
      </c>
      <c r="D20">
        <f>ROUND($C$20/$C$18,2)</f>
        <v>13.89</v>
      </c>
      <c r="E20">
        <f t="shared" ref="E20:AH20" si="8">ROUND($C$20/$C$18,2)</f>
        <v>13.89</v>
      </c>
      <c r="F20">
        <f t="shared" si="8"/>
        <v>13.89</v>
      </c>
      <c r="G20">
        <f t="shared" si="8"/>
        <v>13.89</v>
      </c>
      <c r="H20">
        <f t="shared" si="8"/>
        <v>13.89</v>
      </c>
      <c r="I20">
        <f t="shared" si="8"/>
        <v>13.89</v>
      </c>
      <c r="J20">
        <f t="shared" si="8"/>
        <v>13.89</v>
      </c>
      <c r="K20">
        <f t="shared" si="8"/>
        <v>13.89</v>
      </c>
      <c r="L20">
        <f t="shared" si="8"/>
        <v>13.89</v>
      </c>
      <c r="M20">
        <f t="shared" si="8"/>
        <v>13.89</v>
      </c>
      <c r="N20">
        <f t="shared" si="8"/>
        <v>13.89</v>
      </c>
      <c r="O20">
        <f t="shared" si="8"/>
        <v>13.89</v>
      </c>
      <c r="P20">
        <f t="shared" si="8"/>
        <v>13.89</v>
      </c>
      <c r="Q20">
        <f t="shared" si="8"/>
        <v>13.89</v>
      </c>
      <c r="R20">
        <f t="shared" si="8"/>
        <v>13.89</v>
      </c>
      <c r="S20">
        <f t="shared" si="8"/>
        <v>13.89</v>
      </c>
      <c r="T20">
        <f t="shared" si="8"/>
        <v>13.89</v>
      </c>
      <c r="U20">
        <f t="shared" si="8"/>
        <v>13.89</v>
      </c>
      <c r="V20">
        <f t="shared" si="8"/>
        <v>13.89</v>
      </c>
      <c r="W20">
        <f t="shared" si="8"/>
        <v>13.89</v>
      </c>
      <c r="X20">
        <f t="shared" si="8"/>
        <v>13.89</v>
      </c>
      <c r="Y20">
        <f t="shared" si="8"/>
        <v>13.89</v>
      </c>
      <c r="Z20">
        <f t="shared" si="8"/>
        <v>13.89</v>
      </c>
      <c r="AA20">
        <f t="shared" si="8"/>
        <v>13.89</v>
      </c>
      <c r="AB20">
        <f t="shared" si="8"/>
        <v>13.89</v>
      </c>
      <c r="AC20">
        <f t="shared" si="8"/>
        <v>13.89</v>
      </c>
      <c r="AD20">
        <f t="shared" si="8"/>
        <v>13.89</v>
      </c>
      <c r="AE20">
        <f t="shared" si="8"/>
        <v>13.89</v>
      </c>
      <c r="AF20">
        <f t="shared" si="8"/>
        <v>13.89</v>
      </c>
      <c r="AG20">
        <f t="shared" si="8"/>
        <v>13.89</v>
      </c>
      <c r="AH20">
        <f t="shared" si="8"/>
        <v>13.89</v>
      </c>
    </row>
    <row r="21" spans="2:34" x14ac:dyDescent="0.2">
      <c r="B21" t="s">
        <v>17</v>
      </c>
      <c r="C21">
        <v>0.5</v>
      </c>
      <c r="D21">
        <f>ROUND($C$21/$C$18,2)</f>
        <v>138.88999999999999</v>
      </c>
      <c r="E21">
        <f t="shared" ref="E21:AH21" si="9">ROUND($C$21/$C$18,2)</f>
        <v>138.88999999999999</v>
      </c>
      <c r="F21">
        <f t="shared" si="9"/>
        <v>138.88999999999999</v>
      </c>
      <c r="G21">
        <f t="shared" si="9"/>
        <v>138.88999999999999</v>
      </c>
      <c r="H21">
        <f t="shared" si="9"/>
        <v>138.88999999999999</v>
      </c>
      <c r="I21">
        <f t="shared" si="9"/>
        <v>138.88999999999999</v>
      </c>
      <c r="J21">
        <f t="shared" si="9"/>
        <v>138.88999999999999</v>
      </c>
      <c r="K21">
        <f t="shared" si="9"/>
        <v>138.88999999999999</v>
      </c>
      <c r="L21">
        <f t="shared" si="9"/>
        <v>138.88999999999999</v>
      </c>
      <c r="M21">
        <f t="shared" si="9"/>
        <v>138.88999999999999</v>
      </c>
      <c r="N21">
        <f t="shared" si="9"/>
        <v>138.88999999999999</v>
      </c>
      <c r="O21">
        <f t="shared" si="9"/>
        <v>138.88999999999999</v>
      </c>
      <c r="P21">
        <f t="shared" si="9"/>
        <v>138.88999999999999</v>
      </c>
      <c r="Q21">
        <f t="shared" si="9"/>
        <v>138.88999999999999</v>
      </c>
      <c r="R21">
        <f t="shared" si="9"/>
        <v>138.88999999999999</v>
      </c>
      <c r="S21">
        <f t="shared" si="9"/>
        <v>138.88999999999999</v>
      </c>
      <c r="T21">
        <f t="shared" si="9"/>
        <v>138.88999999999999</v>
      </c>
      <c r="U21">
        <f t="shared" si="9"/>
        <v>138.88999999999999</v>
      </c>
      <c r="V21">
        <f t="shared" si="9"/>
        <v>138.88999999999999</v>
      </c>
      <c r="W21">
        <f t="shared" si="9"/>
        <v>138.88999999999999</v>
      </c>
      <c r="X21">
        <f t="shared" si="9"/>
        <v>138.88999999999999</v>
      </c>
      <c r="Y21">
        <f t="shared" si="9"/>
        <v>138.88999999999999</v>
      </c>
      <c r="Z21">
        <f t="shared" si="9"/>
        <v>138.88999999999999</v>
      </c>
      <c r="AA21">
        <f t="shared" si="9"/>
        <v>138.88999999999999</v>
      </c>
      <c r="AB21">
        <f t="shared" si="9"/>
        <v>138.88999999999999</v>
      </c>
      <c r="AC21">
        <f t="shared" si="9"/>
        <v>138.88999999999999</v>
      </c>
      <c r="AD21">
        <f t="shared" si="9"/>
        <v>138.88999999999999</v>
      </c>
      <c r="AE21">
        <f t="shared" si="9"/>
        <v>138.88999999999999</v>
      </c>
      <c r="AF21">
        <f t="shared" si="9"/>
        <v>138.88999999999999</v>
      </c>
      <c r="AG21">
        <f t="shared" si="9"/>
        <v>138.88999999999999</v>
      </c>
      <c r="AH21">
        <f t="shared" si="9"/>
        <v>138.88999999999999</v>
      </c>
    </row>
    <row r="22" spans="2:34" x14ac:dyDescent="0.2">
      <c r="B22" t="s">
        <v>18</v>
      </c>
      <c r="C22">
        <v>0.06</v>
      </c>
      <c r="D22">
        <f>ROUND($C$22/$C$18,2)</f>
        <v>16.670000000000002</v>
      </c>
      <c r="E22">
        <f t="shared" ref="E22:AH22" si="10">ROUND($C$22/$C$18,2)</f>
        <v>16.670000000000002</v>
      </c>
      <c r="F22">
        <f t="shared" si="10"/>
        <v>16.670000000000002</v>
      </c>
      <c r="G22">
        <f t="shared" si="10"/>
        <v>16.670000000000002</v>
      </c>
      <c r="H22">
        <f t="shared" si="10"/>
        <v>16.670000000000002</v>
      </c>
      <c r="I22">
        <f t="shared" si="10"/>
        <v>16.670000000000002</v>
      </c>
      <c r="J22">
        <f t="shared" si="10"/>
        <v>16.670000000000002</v>
      </c>
      <c r="K22">
        <f t="shared" si="10"/>
        <v>16.670000000000002</v>
      </c>
      <c r="L22">
        <f t="shared" si="10"/>
        <v>16.670000000000002</v>
      </c>
      <c r="M22">
        <f t="shared" si="10"/>
        <v>16.670000000000002</v>
      </c>
      <c r="N22">
        <f t="shared" si="10"/>
        <v>16.670000000000002</v>
      </c>
      <c r="O22">
        <f t="shared" si="10"/>
        <v>16.670000000000002</v>
      </c>
      <c r="P22">
        <f t="shared" si="10"/>
        <v>16.670000000000002</v>
      </c>
      <c r="Q22">
        <f t="shared" si="10"/>
        <v>16.670000000000002</v>
      </c>
      <c r="R22">
        <f t="shared" si="10"/>
        <v>16.670000000000002</v>
      </c>
      <c r="S22">
        <f t="shared" si="10"/>
        <v>16.670000000000002</v>
      </c>
      <c r="T22">
        <f t="shared" si="10"/>
        <v>16.670000000000002</v>
      </c>
      <c r="U22">
        <f t="shared" si="10"/>
        <v>16.670000000000002</v>
      </c>
      <c r="V22">
        <f t="shared" si="10"/>
        <v>16.670000000000002</v>
      </c>
      <c r="W22">
        <f t="shared" si="10"/>
        <v>16.670000000000002</v>
      </c>
      <c r="X22">
        <f t="shared" si="10"/>
        <v>16.670000000000002</v>
      </c>
      <c r="Y22">
        <f t="shared" si="10"/>
        <v>16.670000000000002</v>
      </c>
      <c r="Z22">
        <f t="shared" si="10"/>
        <v>16.670000000000002</v>
      </c>
      <c r="AA22">
        <f t="shared" si="10"/>
        <v>16.670000000000002</v>
      </c>
      <c r="AB22">
        <f t="shared" si="10"/>
        <v>16.670000000000002</v>
      </c>
      <c r="AC22">
        <f t="shared" si="10"/>
        <v>16.670000000000002</v>
      </c>
      <c r="AD22">
        <f t="shared" si="10"/>
        <v>16.670000000000002</v>
      </c>
      <c r="AE22">
        <f t="shared" si="10"/>
        <v>16.670000000000002</v>
      </c>
      <c r="AF22">
        <f t="shared" si="10"/>
        <v>16.670000000000002</v>
      </c>
      <c r="AG22">
        <f t="shared" si="10"/>
        <v>16.670000000000002</v>
      </c>
      <c r="AH22">
        <f t="shared" si="10"/>
        <v>16.670000000000002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74A2-1A7F-274B-AEC5-CDB36D3D397B}">
  <dimension ref="A2:AH10"/>
  <sheetViews>
    <sheetView zoomScale="213" workbookViewId="0">
      <selection activeCell="B16" sqref="B16"/>
    </sheetView>
  </sheetViews>
  <sheetFormatPr baseColWidth="10" defaultRowHeight="16" x14ac:dyDescent="0.2"/>
  <sheetData>
    <row r="2" spans="1:34" x14ac:dyDescent="0.2">
      <c r="A2" s="1" t="s">
        <v>24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  <c r="O2">
        <v>2031</v>
      </c>
      <c r="P2">
        <v>2032</v>
      </c>
      <c r="Q2">
        <v>2033</v>
      </c>
      <c r="R2">
        <v>2034</v>
      </c>
      <c r="S2">
        <v>2035</v>
      </c>
      <c r="T2">
        <v>2036</v>
      </c>
      <c r="U2">
        <v>2037</v>
      </c>
      <c r="V2">
        <v>2038</v>
      </c>
      <c r="W2">
        <v>2039</v>
      </c>
      <c r="X2">
        <v>2040</v>
      </c>
      <c r="Y2">
        <v>2041</v>
      </c>
      <c r="Z2">
        <v>2042</v>
      </c>
      <c r="AA2">
        <v>2043</v>
      </c>
      <c r="AB2">
        <v>2044</v>
      </c>
      <c r="AC2">
        <v>2045</v>
      </c>
      <c r="AD2">
        <v>2046</v>
      </c>
      <c r="AE2">
        <v>2047</v>
      </c>
      <c r="AF2">
        <v>2048</v>
      </c>
      <c r="AG2">
        <v>2049</v>
      </c>
      <c r="AH2">
        <v>2050</v>
      </c>
    </row>
    <row r="3" spans="1:34" x14ac:dyDescent="0.2">
      <c r="A3" t="s">
        <v>21</v>
      </c>
      <c r="B3" t="s">
        <v>1</v>
      </c>
      <c r="C3" t="s">
        <v>22</v>
      </c>
      <c r="D3">
        <v>9.3907900000000009</v>
      </c>
      <c r="E3">
        <v>10.6173</v>
      </c>
      <c r="F3">
        <v>12.046799999999999</v>
      </c>
      <c r="G3">
        <v>14.426299999999999</v>
      </c>
      <c r="H3">
        <v>16.808800000000002</v>
      </c>
      <c r="I3">
        <v>17.6858</v>
      </c>
      <c r="J3">
        <v>20.087499999999999</v>
      </c>
      <c r="K3">
        <v>21.0061</v>
      </c>
      <c r="L3">
        <v>21.337</v>
      </c>
      <c r="M3">
        <v>21.691600000000001</v>
      </c>
      <c r="N3">
        <v>23.083400000000001</v>
      </c>
      <c r="O3">
        <v>24.499500000000001</v>
      </c>
      <c r="P3">
        <v>25.5581</v>
      </c>
      <c r="Q3">
        <v>25.150300000000001</v>
      </c>
      <c r="R3">
        <v>26.282800000000002</v>
      </c>
      <c r="S3">
        <v>27.742000000000001</v>
      </c>
      <c r="T3">
        <v>28.869299999999999</v>
      </c>
      <c r="U3">
        <v>28.776399999999999</v>
      </c>
      <c r="V3">
        <v>28.701799999999999</v>
      </c>
      <c r="W3">
        <v>28.7151</v>
      </c>
      <c r="X3">
        <v>28.7285</v>
      </c>
      <c r="Y3">
        <v>28.741800000000001</v>
      </c>
      <c r="Z3">
        <v>28.755099999999999</v>
      </c>
      <c r="AA3">
        <v>28.7684</v>
      </c>
      <c r="AB3">
        <v>29.489000000000001</v>
      </c>
      <c r="AC3">
        <v>28.735700000000001</v>
      </c>
      <c r="AD3">
        <v>28.741199999999999</v>
      </c>
      <c r="AE3">
        <v>28.648299999999999</v>
      </c>
      <c r="AF3">
        <v>28.555399999999999</v>
      </c>
      <c r="AG3">
        <v>28.561</v>
      </c>
      <c r="AH3">
        <v>28.5504</v>
      </c>
    </row>
    <row r="4" spans="1:34" x14ac:dyDescent="0.2">
      <c r="A4" t="s">
        <v>21</v>
      </c>
      <c r="B4" t="s">
        <v>1</v>
      </c>
      <c r="C4" t="s">
        <v>23</v>
      </c>
      <c r="D4">
        <v>1.5301199999999999E-2</v>
      </c>
      <c r="E4">
        <v>1.52395E-2</v>
      </c>
      <c r="F4">
        <v>1.7211799999999999E-2</v>
      </c>
      <c r="G4">
        <v>2.2997400000000001E-2</v>
      </c>
      <c r="H4">
        <v>2.8791400000000002E-2</v>
      </c>
      <c r="I4">
        <v>3.02084E-2</v>
      </c>
      <c r="J4">
        <v>3.5813299999999999E-2</v>
      </c>
      <c r="K4">
        <v>3.6575900000000001E-2</v>
      </c>
      <c r="L4">
        <v>3.7031500000000002E-2</v>
      </c>
      <c r="M4">
        <v>3.77358E-2</v>
      </c>
      <c r="N4">
        <v>3.77013E-2</v>
      </c>
      <c r="O4">
        <v>3.9346600000000002E-2</v>
      </c>
      <c r="P4">
        <v>4.2068099999999997E-2</v>
      </c>
      <c r="Q4">
        <v>4.0949300000000001E-2</v>
      </c>
      <c r="R4">
        <v>3.8436100000000001E-2</v>
      </c>
      <c r="S4">
        <v>4.0419200000000002E-2</v>
      </c>
      <c r="T4">
        <v>4.1739100000000001E-2</v>
      </c>
      <c r="U4">
        <v>4.1484300000000002E-2</v>
      </c>
      <c r="V4">
        <v>4.12796E-2</v>
      </c>
      <c r="W4">
        <v>4.1316199999999997E-2</v>
      </c>
      <c r="X4">
        <v>4.1352800000000002E-2</v>
      </c>
      <c r="Y4">
        <v>4.1389299999999997E-2</v>
      </c>
      <c r="Z4">
        <v>4.1425900000000002E-2</v>
      </c>
      <c r="AA4">
        <v>4.1462499999999999E-2</v>
      </c>
      <c r="AB4">
        <v>4.34393E-2</v>
      </c>
      <c r="AC4">
        <v>4.1372600000000002E-2</v>
      </c>
      <c r="AD4">
        <v>4.1387699999999999E-2</v>
      </c>
      <c r="AE4">
        <v>4.11329E-2</v>
      </c>
      <c r="AF4">
        <v>4.0878100000000001E-2</v>
      </c>
      <c r="AG4">
        <v>4.0893199999999998E-2</v>
      </c>
      <c r="AH4">
        <v>4.0864200000000003E-2</v>
      </c>
    </row>
    <row r="6" spans="1:34" x14ac:dyDescent="0.2">
      <c r="C6" t="s">
        <v>26</v>
      </c>
      <c r="D6">
        <v>100</v>
      </c>
      <c r="E6">
        <f t="shared" ref="E6:AG6" si="0">D6-($D$6-$AH$6)/30</f>
        <v>97.666666666666671</v>
      </c>
      <c r="F6">
        <f t="shared" si="0"/>
        <v>95.333333333333343</v>
      </c>
      <c r="G6">
        <f t="shared" si="0"/>
        <v>93.000000000000014</v>
      </c>
      <c r="H6">
        <f t="shared" si="0"/>
        <v>90.666666666666686</v>
      </c>
      <c r="I6">
        <f t="shared" si="0"/>
        <v>88.333333333333357</v>
      </c>
      <c r="J6">
        <f t="shared" si="0"/>
        <v>86.000000000000028</v>
      </c>
      <c r="K6">
        <f t="shared" si="0"/>
        <v>83.6666666666667</v>
      </c>
      <c r="L6">
        <f t="shared" si="0"/>
        <v>81.333333333333371</v>
      </c>
      <c r="M6">
        <f t="shared" si="0"/>
        <v>79.000000000000043</v>
      </c>
      <c r="N6">
        <f t="shared" si="0"/>
        <v>76.666666666666714</v>
      </c>
      <c r="O6">
        <f t="shared" si="0"/>
        <v>74.333333333333385</v>
      </c>
      <c r="P6">
        <f t="shared" si="0"/>
        <v>72.000000000000057</v>
      </c>
      <c r="Q6">
        <f t="shared" si="0"/>
        <v>69.666666666666728</v>
      </c>
      <c r="R6">
        <f t="shared" si="0"/>
        <v>67.3333333333334</v>
      </c>
      <c r="S6">
        <f t="shared" si="0"/>
        <v>65.000000000000071</v>
      </c>
      <c r="T6">
        <f t="shared" si="0"/>
        <v>62.666666666666735</v>
      </c>
      <c r="U6">
        <f t="shared" si="0"/>
        <v>60.3333333333334</v>
      </c>
      <c r="V6">
        <f t="shared" si="0"/>
        <v>58.000000000000064</v>
      </c>
      <c r="W6">
        <f t="shared" si="0"/>
        <v>55.666666666666728</v>
      </c>
      <c r="X6">
        <f t="shared" si="0"/>
        <v>53.333333333333393</v>
      </c>
      <c r="Y6">
        <f t="shared" si="0"/>
        <v>51.000000000000057</v>
      </c>
      <c r="Z6">
        <f t="shared" si="0"/>
        <v>48.666666666666721</v>
      </c>
      <c r="AA6">
        <f t="shared" si="0"/>
        <v>46.333333333333385</v>
      </c>
      <c r="AB6">
        <f t="shared" si="0"/>
        <v>44.00000000000005</v>
      </c>
      <c r="AC6">
        <f t="shared" si="0"/>
        <v>41.666666666666714</v>
      </c>
      <c r="AD6">
        <f t="shared" si="0"/>
        <v>39.333333333333378</v>
      </c>
      <c r="AE6">
        <f t="shared" si="0"/>
        <v>37.000000000000043</v>
      </c>
      <c r="AF6">
        <f t="shared" si="0"/>
        <v>34.666666666666707</v>
      </c>
      <c r="AG6">
        <f t="shared" si="0"/>
        <v>32.333333333333371</v>
      </c>
      <c r="AH6">
        <v>30</v>
      </c>
    </row>
    <row r="8" spans="1:34" x14ac:dyDescent="0.2">
      <c r="A8" s="1" t="s">
        <v>25</v>
      </c>
      <c r="D8">
        <v>2020</v>
      </c>
      <c r="E8">
        <v>2021</v>
      </c>
      <c r="F8">
        <v>2022</v>
      </c>
      <c r="G8">
        <v>2023</v>
      </c>
      <c r="H8">
        <v>2024</v>
      </c>
      <c r="I8">
        <v>2025</v>
      </c>
      <c r="J8">
        <v>2026</v>
      </c>
      <c r="K8">
        <v>2027</v>
      </c>
      <c r="L8">
        <v>2028</v>
      </c>
      <c r="M8">
        <v>2029</v>
      </c>
      <c r="N8">
        <v>2030</v>
      </c>
      <c r="O8">
        <v>2031</v>
      </c>
      <c r="P8">
        <v>2032</v>
      </c>
      <c r="Q8">
        <v>2033</v>
      </c>
      <c r="R8">
        <v>2034</v>
      </c>
      <c r="S8">
        <v>2035</v>
      </c>
      <c r="T8">
        <v>2036</v>
      </c>
      <c r="U8">
        <v>2037</v>
      </c>
      <c r="V8">
        <v>2038</v>
      </c>
      <c r="W8">
        <v>2039</v>
      </c>
      <c r="X8">
        <v>2040</v>
      </c>
      <c r="Y8">
        <v>2041</v>
      </c>
      <c r="Z8">
        <v>2042</v>
      </c>
      <c r="AA8">
        <v>2043</v>
      </c>
      <c r="AB8">
        <v>2044</v>
      </c>
      <c r="AC8">
        <v>2045</v>
      </c>
      <c r="AD8">
        <v>2046</v>
      </c>
      <c r="AE8">
        <v>2047</v>
      </c>
      <c r="AF8">
        <v>2048</v>
      </c>
      <c r="AG8">
        <v>2049</v>
      </c>
      <c r="AH8">
        <v>2050</v>
      </c>
    </row>
    <row r="9" spans="1:34" x14ac:dyDescent="0.2">
      <c r="A9" t="s">
        <v>21</v>
      </c>
      <c r="B9" t="s">
        <v>1</v>
      </c>
      <c r="C9" t="s">
        <v>22</v>
      </c>
      <c r="D9">
        <f t="shared" ref="D9:AH9" si="1">D3*D6/100</f>
        <v>9.3907900000000009</v>
      </c>
      <c r="E9">
        <f t="shared" si="1"/>
        <v>10.369563000000001</v>
      </c>
      <c r="F9">
        <f t="shared" si="1"/>
        <v>11.484616000000001</v>
      </c>
      <c r="G9">
        <f t="shared" si="1"/>
        <v>13.416459000000001</v>
      </c>
      <c r="H9">
        <f t="shared" si="1"/>
        <v>15.239978666666671</v>
      </c>
      <c r="I9">
        <f t="shared" si="1"/>
        <v>15.622456666666672</v>
      </c>
      <c r="J9">
        <f t="shared" si="1"/>
        <v>17.275250000000007</v>
      </c>
      <c r="K9">
        <f t="shared" si="1"/>
        <v>17.575103666666674</v>
      </c>
      <c r="L9">
        <f t="shared" si="1"/>
        <v>17.354093333333342</v>
      </c>
      <c r="M9">
        <f t="shared" si="1"/>
        <v>17.136364000000011</v>
      </c>
      <c r="N9">
        <f t="shared" si="1"/>
        <v>17.697273333333342</v>
      </c>
      <c r="O9">
        <f t="shared" si="1"/>
        <v>18.211295000000014</v>
      </c>
      <c r="P9">
        <f t="shared" si="1"/>
        <v>18.401832000000017</v>
      </c>
      <c r="Q9">
        <f t="shared" si="1"/>
        <v>17.521375666666685</v>
      </c>
      <c r="R9">
        <f t="shared" si="1"/>
        <v>17.697085333333352</v>
      </c>
      <c r="S9">
        <f t="shared" si="1"/>
        <v>18.032300000000021</v>
      </c>
      <c r="T9">
        <f t="shared" si="1"/>
        <v>18.091428000000018</v>
      </c>
      <c r="U9">
        <f t="shared" si="1"/>
        <v>17.361761333333352</v>
      </c>
      <c r="V9">
        <f t="shared" si="1"/>
        <v>16.647044000000015</v>
      </c>
      <c r="W9">
        <f t="shared" si="1"/>
        <v>15.984739000000017</v>
      </c>
      <c r="X9">
        <f t="shared" si="1"/>
        <v>15.321866666666683</v>
      </c>
      <c r="Y9">
        <f t="shared" si="1"/>
        <v>14.658318000000017</v>
      </c>
      <c r="Z9">
        <f t="shared" si="1"/>
        <v>13.994148666666682</v>
      </c>
      <c r="AA9">
        <f t="shared" si="1"/>
        <v>13.32935866666668</v>
      </c>
      <c r="AB9">
        <f t="shared" si="1"/>
        <v>12.975160000000015</v>
      </c>
      <c r="AC9">
        <f t="shared" si="1"/>
        <v>11.973208333333348</v>
      </c>
      <c r="AD9">
        <f t="shared" si="1"/>
        <v>11.304872000000012</v>
      </c>
      <c r="AE9">
        <f t="shared" si="1"/>
        <v>10.599871000000013</v>
      </c>
      <c r="AF9">
        <f t="shared" si="1"/>
        <v>9.8992053333333452</v>
      </c>
      <c r="AG9">
        <f t="shared" si="1"/>
        <v>9.2347233333333438</v>
      </c>
      <c r="AH9">
        <f t="shared" si="1"/>
        <v>8.5651200000000003</v>
      </c>
    </row>
    <row r="10" spans="1:34" x14ac:dyDescent="0.2">
      <c r="A10" t="s">
        <v>21</v>
      </c>
      <c r="B10" t="s">
        <v>1</v>
      </c>
      <c r="C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Demand_Side</vt:lpstr>
      <vt:lpstr>Sheet5</vt:lpstr>
      <vt:lpstr>system-wide_cost</vt:lpstr>
      <vt:lpstr>Efficiency_Improve</vt:lpstr>
      <vt:lpstr>EmissionLimit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2024-04-02T11:46:19Z</dcterms:created>
  <dcterms:modified xsi:type="dcterms:W3CDTF">2024-04-06T09:53:14Z</dcterms:modified>
</cp:coreProperties>
</file>